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drawings/drawing1.xml" ContentType="application/vnd.openxmlformats-officedocument.drawing+xml"/>
  <Override PartName="/xl/charts/chart3.xml" ContentType="application/vnd.openxmlformats-officedocument.drawingml.chart+xml"/>
  <Override PartName="/xl/styles.xml" ContentType="application/vnd.openxmlformats-officedocument.spreadsheetml.styles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0.xml" ContentType="application/vnd.openxmlformats-officedocument.spreadsheetml.worksheet+xml"/>
  <Override PartName="/xl/worksheets/sheet49.xml" ContentType="application/vnd.openxmlformats-officedocument.spreadsheetml.worksheet+xml"/>
  <Override PartName="/xl/worksheets/sheet48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theme/theme1.xml" ContentType="application/vnd.openxmlformats-officedocument.theme+xml"/>
  <Override PartName="/xl/worksheets/sheet69.xml" ContentType="application/vnd.openxmlformats-officedocument.spreadsheetml.worksheet+xml"/>
  <Override PartName="/xl/worksheets/sheet68.xml" ContentType="application/vnd.openxmlformats-officedocument.spreadsheetml.worksheet+xml"/>
  <Override PartName="/xl/worksheets/sheet67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xl/worksheets/sheet41.xml" ContentType="application/vnd.openxmlformats-officedocument.spreadsheetml.worksheet+xml"/>
  <Override PartName="/xl/worksheets/sheet39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4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3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2.xml" ContentType="application/vnd.openxmlformats-officedocument.spreadsheetml.worksheet+xml"/>
  <Override PartName="/xl/worksheets/sheet26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2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5.xml" ContentType="application/vnd.ms-office.chartcolorstyle+xml"/>
  <Override PartName="/xl/charts/style14.xml" ContentType="application/vnd.ms-office.chartstyle+xml"/>
  <Override PartName="/xl/charts/colors4.xml" ContentType="application/vnd.ms-office.chartcolorstyle+xml"/>
  <Override PartName="/xl/charts/style13.xml" ContentType="application/vnd.ms-office.chartstyle+xml"/>
  <Override PartName="/xl/charts/style3.xml" ContentType="application/vnd.ms-office.chartstyle+xml"/>
  <Override PartName="/xl/charts/colors14.xml" ContentType="application/vnd.ms-office.chartcolorstyle+xml"/>
  <Override PartName="/xl/charts/style2.xml" ContentType="application/vnd.ms-office.chartstyle+xml"/>
  <Override PartName="/xl/charts/colors13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colors3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5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9.xml" ContentType="application/vnd.ms-office.chartstyle+xml"/>
  <Override PartName="/xl/charts/style4.xml" ContentType="application/vnd.ms-office.chartsty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hidePivotFieldList="1" defaultThemeVersion="124226"/>
  <bookViews>
    <workbookView xWindow="-120" yWindow="-120" windowWidth="21840" windowHeight="13740" tabRatio="974" firstSheet="32" activeTab="60"/>
  </bookViews>
  <sheets>
    <sheet name="فهرس الباب الرابع" sheetId="316" r:id="rId1"/>
    <sheet name="1" sheetId="244" r:id="rId2"/>
    <sheet name="2" sheetId="90" r:id="rId3"/>
    <sheet name="3" sheetId="91" r:id="rId4"/>
    <sheet name="4" sheetId="92" r:id="rId5"/>
    <sheet name="5" sheetId="93" r:id="rId6"/>
    <sheet name="6" sheetId="94" r:id="rId7"/>
    <sheet name="7" sheetId="95" r:id="rId8"/>
    <sheet name="8" sheetId="96" r:id="rId9"/>
    <sheet name="9" sheetId="97" r:id="rId10"/>
    <sheet name="10" sheetId="98" r:id="rId11"/>
    <sheet name="4.11" sheetId="284" state="hidden" r:id="rId12"/>
    <sheet name="112020" sheetId="293" state="hidden" r:id="rId13"/>
    <sheet name="11" sheetId="290" r:id="rId14"/>
    <sheet name="12" sheetId="101" r:id="rId15"/>
    <sheet name="13" sheetId="102" r:id="rId16"/>
    <sheet name="14" sheetId="103" r:id="rId17"/>
    <sheet name="15" sheetId="104" r:id="rId18"/>
    <sheet name="16" sheetId="105" r:id="rId19"/>
    <sheet name="17" sheetId="289" r:id="rId20"/>
    <sheet name="18" sheetId="126" r:id="rId21"/>
    <sheet name="19" sheetId="283" r:id="rId22"/>
    <sheet name="20" sheetId="107" r:id="rId23"/>
    <sheet name="21" sheetId="109" r:id="rId24"/>
    <sheet name="22" sheetId="110" r:id="rId25"/>
    <sheet name="23" sheetId="111" r:id="rId26"/>
    <sheet name="24" sheetId="112" r:id="rId27"/>
    <sheet name="4.22" sheetId="285" state="hidden" r:id="rId28"/>
    <sheet name="25" sheetId="114" r:id="rId29"/>
    <sheet name="26" sheetId="115" r:id="rId30"/>
    <sheet name="27" sheetId="292" r:id="rId31"/>
    <sheet name="28" sheetId="282" r:id="rId32"/>
    <sheet name="29" sheetId="121" r:id="rId33"/>
    <sheet name="30" sheetId="122" r:id="rId34"/>
    <sheet name="4-32" sheetId="286" state="hidden" r:id="rId35"/>
    <sheet name="32ملغى" sheetId="124" state="hidden" r:id="rId36"/>
    <sheet name="31" sheetId="127" r:id="rId37"/>
    <sheet name="32" sheetId="128" r:id="rId38"/>
    <sheet name="33" sheetId="129" r:id="rId39"/>
    <sheet name="34" sheetId="265" r:id="rId40"/>
    <sheet name="35" sheetId="266" r:id="rId41"/>
    <sheet name="36" sheetId="132" r:id="rId42"/>
    <sheet name="37" sheetId="133" r:id="rId43"/>
    <sheet name="38" sheetId="134" r:id="rId44"/>
    <sheet name="39" sheetId="135" r:id="rId45"/>
    <sheet name="40" sheetId="137" r:id="rId46"/>
    <sheet name="41" sheetId="138" r:id="rId47"/>
    <sheet name="42" sheetId="315" r:id="rId48"/>
    <sheet name="43" sheetId="139" r:id="rId49"/>
    <sheet name="44" sheetId="140" r:id="rId50"/>
    <sheet name="4.50" sheetId="287" state="hidden" r:id="rId51"/>
    <sheet name="45" sheetId="243" r:id="rId52"/>
    <sheet name="46" sheetId="199" r:id="rId53"/>
    <sheet name="47" sheetId="144" r:id="rId54"/>
    <sheet name="48" sheetId="145" r:id="rId55"/>
    <sheet name="49" sheetId="264" r:id="rId56"/>
    <sheet name="50" sheetId="238" r:id="rId57"/>
    <sheet name="51" sheetId="239" r:id="rId58"/>
    <sheet name="52" sheetId="313" r:id="rId59"/>
    <sheet name="53" sheetId="268" r:id="rId60"/>
    <sheet name="54" sheetId="152" r:id="rId61"/>
    <sheet name="55" sheetId="234" r:id="rId62"/>
    <sheet name="56" sheetId="260" r:id="rId63"/>
    <sheet name="57" sheetId="269" r:id="rId64"/>
    <sheet name="58" sheetId="304" r:id="rId65"/>
    <sheet name="59" sheetId="303" r:id="rId66"/>
    <sheet name="60" sheetId="263" r:id="rId67"/>
    <sheet name="مؤشرات أداء الصحة" sheetId="257" r:id="rId68"/>
    <sheet name="fig1" sheetId="305" r:id="rId69"/>
    <sheet name="fig2" sheetId="306" r:id="rId70"/>
    <sheet name="fig3" sheetId="307" r:id="rId71"/>
    <sheet name="fig4" sheetId="308" r:id="rId72"/>
    <sheet name="fig5" sheetId="309" r:id="rId73"/>
    <sheet name="fig6" sheetId="310" r:id="rId74"/>
    <sheet name="fig7" sheetId="311" r:id="rId75"/>
  </sheets>
  <definedNames>
    <definedName name="_xlnm.Print_Area" localSheetId="1">'1'!$A$1:$G$26</definedName>
    <definedName name="_xlnm.Print_Area" localSheetId="10">'10'!$A$1:$F$19</definedName>
    <definedName name="_xlnm.Print_Area" localSheetId="13">'11'!$A$1:$J$21</definedName>
    <definedName name="_xlnm.Print_Area" localSheetId="12">'112020'!$A$1:$G$26</definedName>
    <definedName name="_xlnm.Print_Area" localSheetId="15">'13'!$A$1:$G$26</definedName>
    <definedName name="_xlnm.Print_Area" localSheetId="16">'14'!$A$1:$E$18</definedName>
    <definedName name="_xlnm.Print_Area" localSheetId="17">'15'!$A$1:$I$18</definedName>
    <definedName name="_xlnm.Print_Area" localSheetId="18">'16'!$A$1:$H$27</definedName>
    <definedName name="_xlnm.Print_Area" localSheetId="19">'17'!$A$1:$N$28</definedName>
    <definedName name="_xlnm.Print_Area" localSheetId="20">'18'!$A$1:$F$27</definedName>
    <definedName name="_xlnm.Print_Area" localSheetId="21">'19'!#REF!</definedName>
    <definedName name="_xlnm.Print_Area" localSheetId="2">'2'!$A$1:$G$26</definedName>
    <definedName name="_xlnm.Print_Area" localSheetId="22">'20'!$A$1:$J$29</definedName>
    <definedName name="_xlnm.Print_Area" localSheetId="25">'23'!$A$1:$E$27</definedName>
    <definedName name="_xlnm.Print_Area" localSheetId="26">'24'!$A$1:$F$16</definedName>
    <definedName name="_xlnm.Print_Area" localSheetId="28">'25'!$A$1:$G$10</definedName>
    <definedName name="_xlnm.Print_Area" localSheetId="29">'26'!$A$1:$M$30</definedName>
    <definedName name="_xlnm.Print_Area" localSheetId="30">'27'!$A$1:$M$17</definedName>
    <definedName name="_xlnm.Print_Area" localSheetId="31">'28'!$A$1:$E$28</definedName>
    <definedName name="_xlnm.Print_Area" localSheetId="32">'29'!$A$1:$O$28</definedName>
    <definedName name="_xlnm.Print_Area" localSheetId="3">'3'!$A$1:$G$26</definedName>
    <definedName name="_xlnm.Print_Area" localSheetId="33">'30'!$A$1:$O$17</definedName>
    <definedName name="_xlnm.Print_Area" localSheetId="36">'31'!$A$1:$K$24</definedName>
    <definedName name="_xlnm.Print_Area" localSheetId="37">'32'!$A$1:$N$26</definedName>
    <definedName name="_xlnm.Print_Area" localSheetId="35">'32ملغى'!$A$1:$C$27</definedName>
    <definedName name="_xlnm.Print_Area" localSheetId="38">'33'!$A$1:$H$19</definedName>
    <definedName name="_xlnm.Print_Area" localSheetId="39">'34'!$A$1:$F$10</definedName>
    <definedName name="_xlnm.Print_Area" localSheetId="40">'35'!$A$1:$G$12</definedName>
    <definedName name="_xlnm.Print_Area" localSheetId="41">'36'!$A$1:$H$28</definedName>
    <definedName name="_xlnm.Print_Area" localSheetId="42">'37'!$A$1:$G$12</definedName>
    <definedName name="_xlnm.Print_Area" localSheetId="43">'38'!$A$1:$L$17</definedName>
    <definedName name="_xlnm.Print_Area" localSheetId="44">'39'!#REF!</definedName>
    <definedName name="_xlnm.Print_Area" localSheetId="4">'4'!$A$1:$G$26</definedName>
    <definedName name="_xlnm.Print_Area" localSheetId="11">'4.11'!$A$1:$E$25</definedName>
    <definedName name="_xlnm.Print_Area" localSheetId="27">'4.22'!$A$1:$E$25</definedName>
    <definedName name="_xlnm.Print_Area" localSheetId="50">'4.50'!$A$1:$D$26</definedName>
    <definedName name="_xlnm.Print_Area" localSheetId="45">'40'!$A$1:$D$26</definedName>
    <definedName name="_xlnm.Print_Area" localSheetId="46">'41'!$A$1:$T$28</definedName>
    <definedName name="_xlnm.Print_Area" localSheetId="47">'42'!$A$1:$C$18</definedName>
    <definedName name="_xlnm.Print_Area" localSheetId="48">'43'!$A$1:$I$7</definedName>
    <definedName name="_xlnm.Print_Area" localSheetId="34">'4-32'!$A$1:$O$29</definedName>
    <definedName name="_xlnm.Print_Area" localSheetId="49">'44'!$A$1:$D$15</definedName>
    <definedName name="_xlnm.Print_Area" localSheetId="51">'45'!$A$1:$G$16</definedName>
    <definedName name="_xlnm.Print_Area" localSheetId="52">'46'!#REF!</definedName>
    <definedName name="_xlnm.Print_Area" localSheetId="53">'47'!$A$1:$G$8</definedName>
    <definedName name="_xlnm.Print_Area" localSheetId="54">'48'!$A$1:$F$13</definedName>
    <definedName name="_xlnm.Print_Area" localSheetId="55">'49'!$A$1:$H$28</definedName>
    <definedName name="_xlnm.Print_Area" localSheetId="5">'5'!$A$1:$F$26</definedName>
    <definedName name="_xlnm.Print_Area" localSheetId="56">'50'!$A$1:$H$24</definedName>
    <definedName name="_xlnm.Print_Area" localSheetId="57">'51'!$A$1:$G$22</definedName>
    <definedName name="_xlnm.Print_Area" localSheetId="58">'52'!$A$1:$Y$29</definedName>
    <definedName name="_xlnm.Print_Area" localSheetId="59">'53'!$A$1:$I$26</definedName>
    <definedName name="_xlnm.Print_Area" localSheetId="60">'54'!$A$1:$E$12</definedName>
    <definedName name="_xlnm.Print_Area" localSheetId="61">'55'!$A$1:$J$27</definedName>
    <definedName name="_xlnm.Print_Area" localSheetId="62">'56'!$A$1:$G$27</definedName>
    <definedName name="_xlnm.Print_Area" localSheetId="63">'57'!$A$1:$G$15</definedName>
    <definedName name="_xlnm.Print_Area" localSheetId="64">'58'!$A$1:$G$26</definedName>
    <definedName name="_xlnm.Print_Area" localSheetId="65">'59'!$A$1:$I$27</definedName>
    <definedName name="_xlnm.Print_Area" localSheetId="6">'6'!$A$1:$P$29</definedName>
    <definedName name="_xlnm.Print_Area" localSheetId="7">'7'!$A$1:$G$31</definedName>
    <definedName name="_xlnm.Print_Area" localSheetId="8">'8'!$A$1:$J$20</definedName>
    <definedName name="_xlnm.Print_Area" localSheetId="9">'9'!$A$1:$I$19</definedName>
    <definedName name="_xlnm.Print_Area" localSheetId="0">'فهرس الباب الرابع'!$A$1:$C$120</definedName>
  </definedNames>
  <calcPr calcId="144525"/>
</workbook>
</file>

<file path=xl/calcChain.xml><?xml version="1.0" encoding="utf-8"?>
<calcChain xmlns="http://schemas.openxmlformats.org/spreadsheetml/2006/main">
  <c r="F20" i="290" l="1"/>
  <c r="F9" i="101" l="1"/>
  <c r="F9" i="114"/>
  <c r="N28" i="94" l="1"/>
  <c r="O27" i="94"/>
  <c r="N27" i="94" l="1"/>
  <c r="D7" i="126" l="1"/>
  <c r="D8" i="126"/>
  <c r="D9" i="126"/>
  <c r="D10" i="126"/>
  <c r="D11" i="126"/>
  <c r="D12" i="126"/>
  <c r="D13" i="126"/>
  <c r="D14" i="126"/>
  <c r="D15" i="126"/>
  <c r="D16" i="126"/>
  <c r="D17" i="126"/>
  <c r="D18" i="126"/>
  <c r="D19" i="126"/>
  <c r="D20" i="126"/>
  <c r="D21" i="126"/>
  <c r="D22" i="126"/>
  <c r="D23" i="126"/>
  <c r="D24" i="126"/>
  <c r="D6" i="126"/>
  <c r="E15" i="243" l="1"/>
  <c r="C32" i="137" l="1"/>
  <c r="H19" i="97" l="1"/>
  <c r="N11" i="122" l="1"/>
  <c r="P9" i="135" l="1"/>
  <c r="P10" i="135"/>
  <c r="P11" i="135"/>
  <c r="P12" i="135"/>
  <c r="P13" i="135"/>
  <c r="P14" i="135"/>
  <c r="P15" i="135"/>
  <c r="P16" i="135"/>
  <c r="P17" i="135"/>
  <c r="P18" i="135"/>
  <c r="P19" i="135"/>
  <c r="P8" i="135"/>
  <c r="O20" i="135"/>
  <c r="F10" i="91" l="1"/>
  <c r="H7" i="268" l="1"/>
  <c r="H8" i="268"/>
  <c r="H9" i="268"/>
  <c r="H10" i="268"/>
  <c r="H11" i="268"/>
  <c r="H12" i="268"/>
  <c r="H13" i="268"/>
  <c r="H14" i="268"/>
  <c r="H15" i="268"/>
  <c r="H16" i="268"/>
  <c r="H17" i="268"/>
  <c r="H18" i="268"/>
  <c r="H19" i="268"/>
  <c r="H20" i="268"/>
  <c r="H21" i="268"/>
  <c r="H22" i="268"/>
  <c r="H23" i="268"/>
  <c r="H24" i="268"/>
  <c r="W28" i="313" l="1"/>
  <c r="V28" i="313"/>
  <c r="U28" i="313"/>
  <c r="T28" i="313"/>
  <c r="S28" i="313"/>
  <c r="R28" i="313"/>
  <c r="Q28" i="313"/>
  <c r="P28" i="313"/>
  <c r="O28" i="313"/>
  <c r="N28" i="313"/>
  <c r="M28" i="313"/>
  <c r="L28" i="313"/>
  <c r="K28" i="313"/>
  <c r="J28" i="313"/>
  <c r="I28" i="313"/>
  <c r="H28" i="313"/>
  <c r="G28" i="313"/>
  <c r="F28" i="313"/>
  <c r="E28" i="313"/>
  <c r="D28" i="313"/>
  <c r="C28" i="313"/>
  <c r="B28" i="313"/>
  <c r="X27" i="313"/>
  <c r="X26" i="313"/>
  <c r="X25" i="313"/>
  <c r="X24" i="313"/>
  <c r="X23" i="313"/>
  <c r="X22" i="313"/>
  <c r="X21" i="313"/>
  <c r="X20" i="313"/>
  <c r="X19" i="313"/>
  <c r="X18" i="313"/>
  <c r="X17" i="313"/>
  <c r="X16" i="313"/>
  <c r="X15" i="313"/>
  <c r="X14" i="313"/>
  <c r="X13" i="313"/>
  <c r="X12" i="313"/>
  <c r="X11" i="313"/>
  <c r="X10" i="313"/>
  <c r="X9" i="313"/>
  <c r="X8" i="313"/>
  <c r="X7" i="313"/>
  <c r="X6" i="313"/>
  <c r="X28" i="313" l="1"/>
  <c r="B27" i="263"/>
  <c r="D9" i="101" l="1"/>
  <c r="C9" i="101"/>
  <c r="B9" i="101"/>
  <c r="K16" i="134" l="1"/>
  <c r="B10" i="266" l="1"/>
  <c r="C20" i="290" l="1"/>
  <c r="D20" i="290"/>
  <c r="E20" i="290"/>
  <c r="G20" i="290"/>
  <c r="H20" i="290"/>
  <c r="I20" i="290"/>
  <c r="F6" i="234" l="1"/>
  <c r="F7" i="234"/>
  <c r="F8" i="234"/>
  <c r="F9" i="234"/>
  <c r="F10" i="234"/>
  <c r="F11" i="234"/>
  <c r="F12" i="234"/>
  <c r="F13" i="234"/>
  <c r="F14" i="234"/>
  <c r="F15" i="234"/>
  <c r="F16" i="234"/>
  <c r="F17" i="234"/>
  <c r="F18" i="234"/>
  <c r="F19" i="234"/>
  <c r="F20" i="234"/>
  <c r="F21" i="234"/>
  <c r="F22" i="234"/>
  <c r="F23" i="234"/>
  <c r="F24" i="234"/>
  <c r="F25" i="234"/>
  <c r="B26" i="199" l="1"/>
  <c r="B7" i="105" l="1"/>
  <c r="B8" i="105"/>
  <c r="B9" i="105"/>
  <c r="B10" i="105"/>
  <c r="B11" i="105"/>
  <c r="B12" i="105"/>
  <c r="B13" i="105"/>
  <c r="B14" i="105"/>
  <c r="B15" i="105"/>
  <c r="B16" i="105"/>
  <c r="B17" i="105"/>
  <c r="B18" i="105"/>
  <c r="B19" i="105"/>
  <c r="B20" i="105"/>
  <c r="B21" i="105"/>
  <c r="B22" i="105"/>
  <c r="B23" i="105"/>
  <c r="B24" i="105"/>
  <c r="B6" i="105"/>
  <c r="H26" i="303" l="1"/>
  <c r="G26" i="303"/>
  <c r="F26" i="303"/>
  <c r="D26" i="303"/>
  <c r="C26" i="303"/>
  <c r="B26" i="303"/>
  <c r="E25" i="303"/>
  <c r="E24" i="303"/>
  <c r="E23" i="303"/>
  <c r="E22" i="303"/>
  <c r="E21" i="303"/>
  <c r="E20" i="303"/>
  <c r="E19" i="303"/>
  <c r="E18" i="303"/>
  <c r="E17" i="303"/>
  <c r="E16" i="303"/>
  <c r="E15" i="303"/>
  <c r="E14" i="303"/>
  <c r="E13" i="303"/>
  <c r="E12" i="303"/>
  <c r="E11" i="303"/>
  <c r="E10" i="303"/>
  <c r="E9" i="303"/>
  <c r="E8" i="303"/>
  <c r="E7" i="303"/>
  <c r="E26" i="303" l="1"/>
  <c r="D9" i="114" l="1"/>
  <c r="G14" i="127"/>
  <c r="G9" i="127"/>
  <c r="F19" i="97" l="1"/>
  <c r="M27" i="94" l="1"/>
  <c r="L27" i="94"/>
  <c r="L28" i="94" l="1"/>
  <c r="N20" i="135" l="1"/>
  <c r="M20" i="135"/>
  <c r="L20" i="135"/>
  <c r="K20" i="135"/>
  <c r="J20" i="135"/>
  <c r="I20" i="135"/>
  <c r="H20" i="135"/>
  <c r="G20" i="135"/>
  <c r="F20" i="135"/>
  <c r="E20" i="135"/>
  <c r="D20" i="135"/>
  <c r="C20" i="135"/>
  <c r="B20" i="135"/>
  <c r="Q19" i="135"/>
  <c r="Q18" i="135"/>
  <c r="Q17" i="135"/>
  <c r="Q16" i="135"/>
  <c r="Q15" i="135"/>
  <c r="Q14" i="135"/>
  <c r="Q13" i="135"/>
  <c r="Q12" i="135"/>
  <c r="Q11" i="135"/>
  <c r="Q10" i="135"/>
  <c r="Q9" i="135"/>
  <c r="Q8" i="135"/>
  <c r="P20" i="135" l="1"/>
  <c r="Q20" i="135" s="1"/>
  <c r="I8" i="107" l="1"/>
  <c r="I9" i="107"/>
  <c r="I10" i="107"/>
  <c r="I11" i="107"/>
  <c r="I12" i="107"/>
  <c r="I13" i="107"/>
  <c r="I14" i="107"/>
  <c r="I15" i="107"/>
  <c r="I16" i="107"/>
  <c r="I17" i="107"/>
  <c r="I18" i="107"/>
  <c r="I19" i="107"/>
  <c r="I20" i="107"/>
  <c r="I21" i="107"/>
  <c r="I22" i="107"/>
  <c r="I23" i="107"/>
  <c r="I24" i="107"/>
  <c r="I25" i="107"/>
  <c r="I26" i="107"/>
  <c r="I7" i="107"/>
  <c r="H8" i="107"/>
  <c r="H9" i="107"/>
  <c r="H10" i="107"/>
  <c r="H11" i="107"/>
  <c r="H12" i="107"/>
  <c r="H13" i="107"/>
  <c r="H14" i="107"/>
  <c r="H15" i="107"/>
  <c r="H16" i="107"/>
  <c r="H17" i="107"/>
  <c r="H18" i="107"/>
  <c r="H19" i="107"/>
  <c r="H20" i="107"/>
  <c r="H21" i="107"/>
  <c r="H22" i="107"/>
  <c r="H23" i="107"/>
  <c r="H24" i="107"/>
  <c r="H25" i="107"/>
  <c r="H26" i="107"/>
  <c r="H7" i="107"/>
  <c r="E14" i="243" l="1"/>
  <c r="K15" i="292" l="1"/>
  <c r="J15" i="292"/>
  <c r="L9" i="292"/>
  <c r="L10" i="292"/>
  <c r="L11" i="292"/>
  <c r="L12" i="292"/>
  <c r="L13" i="292"/>
  <c r="L14" i="292"/>
  <c r="L8" i="292"/>
  <c r="B28" i="282" l="1"/>
  <c r="C28" i="282"/>
  <c r="D18" i="282"/>
  <c r="D19" i="282"/>
  <c r="D20" i="282"/>
  <c r="D21" i="282"/>
  <c r="D22" i="282"/>
  <c r="D23" i="282"/>
  <c r="D24" i="282"/>
  <c r="D25" i="282"/>
  <c r="D26" i="282"/>
  <c r="D27" i="282"/>
  <c r="D9" i="282"/>
  <c r="D10" i="282"/>
  <c r="D11" i="282"/>
  <c r="D12" i="282"/>
  <c r="D13" i="282"/>
  <c r="D14" i="282"/>
  <c r="D15" i="282"/>
  <c r="D16" i="282"/>
  <c r="D17" i="282"/>
  <c r="D8" i="282"/>
  <c r="K28" i="115"/>
  <c r="J28" i="115"/>
  <c r="L9" i="115"/>
  <c r="L10" i="115"/>
  <c r="L11" i="115"/>
  <c r="L12" i="115"/>
  <c r="L13" i="115"/>
  <c r="L14" i="115"/>
  <c r="L15" i="115"/>
  <c r="L16" i="115"/>
  <c r="L17" i="115"/>
  <c r="L18" i="115"/>
  <c r="L19" i="115"/>
  <c r="L20" i="115"/>
  <c r="L21" i="115"/>
  <c r="L22" i="115"/>
  <c r="L23" i="115"/>
  <c r="L24" i="115"/>
  <c r="L25" i="115"/>
  <c r="L26" i="115"/>
  <c r="L27" i="115"/>
  <c r="L8" i="115"/>
  <c r="L28" i="115" l="1"/>
  <c r="E9" i="114"/>
  <c r="C9" i="114"/>
  <c r="E9" i="101"/>
  <c r="N26" i="293" l="1"/>
  <c r="M26" i="293"/>
  <c r="L26" i="293"/>
  <c r="K26" i="293"/>
  <c r="J26" i="293"/>
  <c r="F26" i="293"/>
  <c r="V26" i="293" s="1"/>
  <c r="E26" i="293"/>
  <c r="U26" i="293" s="1"/>
  <c r="D26" i="293"/>
  <c r="C26" i="293"/>
  <c r="S26" i="293"/>
  <c r="B26" i="293"/>
  <c r="V25" i="293"/>
  <c r="U25" i="293"/>
  <c r="T25" i="293"/>
  <c r="S25" i="293"/>
  <c r="R25" i="293"/>
  <c r="V24" i="293"/>
  <c r="U24" i="293"/>
  <c r="T24" i="293"/>
  <c r="S24" i="293"/>
  <c r="R24" i="293"/>
  <c r="V23" i="293"/>
  <c r="U23" i="293"/>
  <c r="T23" i="293"/>
  <c r="S23" i="293"/>
  <c r="R23" i="293"/>
  <c r="V22" i="293"/>
  <c r="U22" i="293"/>
  <c r="T22" i="293"/>
  <c r="S22" i="293"/>
  <c r="R22" i="293"/>
  <c r="V21" i="293"/>
  <c r="U21" i="293"/>
  <c r="T21" i="293"/>
  <c r="S21" i="293"/>
  <c r="R21" i="293"/>
  <c r="V20" i="293"/>
  <c r="U20" i="293"/>
  <c r="T20" i="293"/>
  <c r="S20" i="293"/>
  <c r="R20" i="293"/>
  <c r="V19" i="293"/>
  <c r="U19" i="293"/>
  <c r="T19" i="293"/>
  <c r="S19" i="293"/>
  <c r="R19" i="293"/>
  <c r="V18" i="293"/>
  <c r="U18" i="293"/>
  <c r="T18" i="293"/>
  <c r="S18" i="293"/>
  <c r="R18" i="293"/>
  <c r="V17" i="293"/>
  <c r="U17" i="293"/>
  <c r="T17" i="293"/>
  <c r="S17" i="293"/>
  <c r="R17" i="293"/>
  <c r="V16" i="293"/>
  <c r="U16" i="293"/>
  <c r="T16" i="293"/>
  <c r="S16" i="293"/>
  <c r="R16" i="293"/>
  <c r="V15" i="293"/>
  <c r="U15" i="293"/>
  <c r="T15" i="293"/>
  <c r="S15" i="293"/>
  <c r="R15" i="293"/>
  <c r="V14" i="293"/>
  <c r="U14" i="293"/>
  <c r="T14" i="293"/>
  <c r="S14" i="293"/>
  <c r="R14" i="293"/>
  <c r="V13" i="293"/>
  <c r="U13" i="293"/>
  <c r="T13" i="293"/>
  <c r="S13" i="293"/>
  <c r="R13" i="293"/>
  <c r="V12" i="293"/>
  <c r="U12" i="293"/>
  <c r="T12" i="293"/>
  <c r="S12" i="293"/>
  <c r="R12" i="293"/>
  <c r="V11" i="293"/>
  <c r="U11" i="293"/>
  <c r="T11" i="293"/>
  <c r="S11" i="293"/>
  <c r="R11" i="293"/>
  <c r="V10" i="293"/>
  <c r="U10" i="293"/>
  <c r="T10" i="293"/>
  <c r="S10" i="293"/>
  <c r="R10" i="293"/>
  <c r="V9" i="293"/>
  <c r="U9" i="293"/>
  <c r="T9" i="293"/>
  <c r="S9" i="293"/>
  <c r="R9" i="293"/>
  <c r="V8" i="293"/>
  <c r="U8" i="293"/>
  <c r="T8" i="293"/>
  <c r="S8" i="293"/>
  <c r="R8" i="293"/>
  <c r="V7" i="293"/>
  <c r="U7" i="293"/>
  <c r="T7" i="293"/>
  <c r="S7" i="293"/>
  <c r="R7" i="293"/>
  <c r="W6" i="293"/>
  <c r="V6" i="293"/>
  <c r="U6" i="293"/>
  <c r="T6" i="293"/>
  <c r="S6" i="293"/>
  <c r="R6" i="293"/>
  <c r="R26" i="293"/>
  <c r="L15" i="292"/>
  <c r="G15" i="292"/>
  <c r="F15" i="292"/>
  <c r="E15" i="292"/>
  <c r="D15" i="292"/>
  <c r="C15" i="292"/>
  <c r="B15" i="292"/>
  <c r="H14" i="292"/>
  <c r="I14" i="292" s="1"/>
  <c r="H13" i="292"/>
  <c r="I13" i="292" s="1"/>
  <c r="H12" i="292"/>
  <c r="I12" i="292" s="1"/>
  <c r="H11" i="292"/>
  <c r="I11" i="292" s="1"/>
  <c r="H10" i="292"/>
  <c r="I10" i="292" s="1"/>
  <c r="H9" i="292"/>
  <c r="I9" i="292" s="1"/>
  <c r="H8" i="292"/>
  <c r="I8" i="292" s="1"/>
  <c r="H9" i="234"/>
  <c r="H15" i="234"/>
  <c r="H21" i="234"/>
  <c r="H7" i="234"/>
  <c r="G8" i="234"/>
  <c r="G9" i="234"/>
  <c r="G10" i="234"/>
  <c r="G11" i="234"/>
  <c r="G12" i="234"/>
  <c r="G13" i="234"/>
  <c r="G14" i="234"/>
  <c r="G15" i="234"/>
  <c r="G16" i="234"/>
  <c r="G17" i="234"/>
  <c r="G18" i="234"/>
  <c r="G19" i="234"/>
  <c r="G20" i="234"/>
  <c r="G21" i="234"/>
  <c r="G22" i="234"/>
  <c r="G23" i="234"/>
  <c r="G24" i="234"/>
  <c r="G25" i="234"/>
  <c r="G7" i="234"/>
  <c r="G6" i="234"/>
  <c r="B20" i="290"/>
  <c r="H20" i="115"/>
  <c r="B28" i="115"/>
  <c r="E27" i="107"/>
  <c r="B27" i="107"/>
  <c r="M8" i="289"/>
  <c r="M9" i="289"/>
  <c r="M10" i="289"/>
  <c r="M11" i="289"/>
  <c r="M12" i="289"/>
  <c r="M13" i="289"/>
  <c r="M14" i="289"/>
  <c r="M15" i="289"/>
  <c r="M16" i="289"/>
  <c r="M17" i="289"/>
  <c r="M18" i="289"/>
  <c r="M19" i="289"/>
  <c r="M20" i="289"/>
  <c r="M21" i="289"/>
  <c r="M22" i="289"/>
  <c r="M23" i="289"/>
  <c r="M24" i="289"/>
  <c r="M25" i="289"/>
  <c r="M26" i="289"/>
  <c r="G27" i="289"/>
  <c r="H27" i="289"/>
  <c r="I27" i="289"/>
  <c r="J27" i="289"/>
  <c r="K27" i="289"/>
  <c r="L27" i="289"/>
  <c r="F27" i="289"/>
  <c r="E27" i="289"/>
  <c r="D27" i="289"/>
  <c r="C27" i="289"/>
  <c r="B27" i="289"/>
  <c r="D26" i="283"/>
  <c r="C26" i="283"/>
  <c r="B26" i="283"/>
  <c r="E25" i="283"/>
  <c r="F25" i="283" s="1"/>
  <c r="G25" i="283" s="1"/>
  <c r="E24" i="283"/>
  <c r="F24" i="283" s="1"/>
  <c r="G24" i="283" s="1"/>
  <c r="E23" i="283"/>
  <c r="F23" i="283" s="1"/>
  <c r="G23" i="283" s="1"/>
  <c r="E22" i="283"/>
  <c r="F22" i="283" s="1"/>
  <c r="G22" i="283" s="1"/>
  <c r="E21" i="283"/>
  <c r="F21" i="283" s="1"/>
  <c r="G21" i="283" s="1"/>
  <c r="E20" i="283"/>
  <c r="F20" i="283" s="1"/>
  <c r="G20" i="283" s="1"/>
  <c r="E19" i="283"/>
  <c r="F19" i="283" s="1"/>
  <c r="G19" i="283" s="1"/>
  <c r="E18" i="283"/>
  <c r="F18" i="283" s="1"/>
  <c r="G18" i="283" s="1"/>
  <c r="E17" i="283"/>
  <c r="F17" i="283" s="1"/>
  <c r="G17" i="283" s="1"/>
  <c r="E16" i="283"/>
  <c r="F16" i="283" s="1"/>
  <c r="G16" i="283" s="1"/>
  <c r="E15" i="283"/>
  <c r="F15" i="283" s="1"/>
  <c r="G15" i="283" s="1"/>
  <c r="E14" i="283"/>
  <c r="F14" i="283" s="1"/>
  <c r="G14" i="283" s="1"/>
  <c r="E13" i="283"/>
  <c r="F13" i="283" s="1"/>
  <c r="E12" i="283"/>
  <c r="F12" i="283" s="1"/>
  <c r="G12" i="283" s="1"/>
  <c r="E11" i="283"/>
  <c r="F11" i="283" s="1"/>
  <c r="G11" i="283" s="1"/>
  <c r="E10" i="283"/>
  <c r="F10" i="283" s="1"/>
  <c r="G10" i="283" s="1"/>
  <c r="E9" i="283"/>
  <c r="F9" i="283" s="1"/>
  <c r="G9" i="283" s="1"/>
  <c r="E8" i="283"/>
  <c r="F8" i="283" s="1"/>
  <c r="G8" i="283" s="1"/>
  <c r="E7" i="283"/>
  <c r="F7" i="283" s="1"/>
  <c r="G7" i="283" s="1"/>
  <c r="E6" i="283"/>
  <c r="F6" i="283" s="1"/>
  <c r="G6" i="283" s="1"/>
  <c r="C26" i="287"/>
  <c r="B26" i="287"/>
  <c r="M44" i="286"/>
  <c r="L44" i="286"/>
  <c r="K44" i="286"/>
  <c r="J44" i="286"/>
  <c r="I44" i="286"/>
  <c r="H44" i="286"/>
  <c r="G44" i="286"/>
  <c r="F44" i="286"/>
  <c r="E44" i="286"/>
  <c r="D44" i="286"/>
  <c r="C44" i="286"/>
  <c r="B44" i="286"/>
  <c r="N43" i="286"/>
  <c r="N42" i="286"/>
  <c r="M40" i="286"/>
  <c r="L40" i="286"/>
  <c r="K40" i="286"/>
  <c r="J40" i="286"/>
  <c r="I40" i="286"/>
  <c r="H40" i="286"/>
  <c r="G40" i="286"/>
  <c r="F40" i="286"/>
  <c r="E40" i="286"/>
  <c r="D40" i="286"/>
  <c r="C40" i="286"/>
  <c r="B40" i="286"/>
  <c r="N39" i="286"/>
  <c r="N38" i="286"/>
  <c r="N40" i="286" s="1"/>
  <c r="M35" i="286"/>
  <c r="L35" i="286"/>
  <c r="K35" i="286"/>
  <c r="J35" i="286"/>
  <c r="I35" i="286"/>
  <c r="H35" i="286"/>
  <c r="G35" i="286"/>
  <c r="F35" i="286"/>
  <c r="E35" i="286"/>
  <c r="D35" i="286"/>
  <c r="C35" i="286"/>
  <c r="B35" i="286"/>
  <c r="N34" i="286"/>
  <c r="N33" i="286"/>
  <c r="N32" i="286"/>
  <c r="N31" i="286"/>
  <c r="N35" i="286" s="1"/>
  <c r="M28" i="286"/>
  <c r="L28" i="286"/>
  <c r="K28" i="286"/>
  <c r="J28" i="286"/>
  <c r="I28" i="286"/>
  <c r="H28" i="286"/>
  <c r="G28" i="286"/>
  <c r="F28" i="286"/>
  <c r="E28" i="286"/>
  <c r="D28" i="286"/>
  <c r="C28" i="286"/>
  <c r="B28" i="286"/>
  <c r="N27" i="286"/>
  <c r="N26" i="286"/>
  <c r="N25" i="286"/>
  <c r="N24" i="286"/>
  <c r="N23" i="286"/>
  <c r="N22" i="286"/>
  <c r="N21" i="286"/>
  <c r="N20" i="286"/>
  <c r="N19" i="286"/>
  <c r="N18" i="286"/>
  <c r="N17" i="286"/>
  <c r="N16" i="286"/>
  <c r="N15" i="286"/>
  <c r="N14" i="286"/>
  <c r="N13" i="286"/>
  <c r="N12" i="286"/>
  <c r="N11" i="286"/>
  <c r="N10" i="286"/>
  <c r="N9" i="286"/>
  <c r="N8" i="286"/>
  <c r="C25" i="285"/>
  <c r="B25" i="285"/>
  <c r="D25" i="285" s="1"/>
  <c r="D24" i="285"/>
  <c r="D23" i="285"/>
  <c r="D22" i="285"/>
  <c r="D21" i="285"/>
  <c r="D20" i="285"/>
  <c r="D19" i="285"/>
  <c r="D18" i="285"/>
  <c r="D17" i="285"/>
  <c r="D16" i="285"/>
  <c r="D15" i="285"/>
  <c r="D14" i="285"/>
  <c r="D13" i="285"/>
  <c r="D12" i="285"/>
  <c r="D11" i="285"/>
  <c r="D10" i="285"/>
  <c r="D9" i="285"/>
  <c r="D8" i="285"/>
  <c r="D7" i="285"/>
  <c r="D6" i="285"/>
  <c r="D5" i="285"/>
  <c r="D5" i="284"/>
  <c r="C25" i="284"/>
  <c r="B25" i="284"/>
  <c r="D24" i="284"/>
  <c r="D23" i="284"/>
  <c r="D22" i="284"/>
  <c r="D21" i="284"/>
  <c r="D20" i="284"/>
  <c r="D19" i="284"/>
  <c r="D18" i="284"/>
  <c r="D17" i="284"/>
  <c r="D16" i="284"/>
  <c r="D15" i="284"/>
  <c r="D14" i="284"/>
  <c r="D13" i="284"/>
  <c r="D12" i="284"/>
  <c r="D11" i="284"/>
  <c r="D10" i="284"/>
  <c r="D9" i="284"/>
  <c r="D8" i="284"/>
  <c r="D7" i="284"/>
  <c r="D6" i="284"/>
  <c r="D25" i="284"/>
  <c r="K27" i="94"/>
  <c r="J27" i="94"/>
  <c r="H27" i="115"/>
  <c r="D28" i="282"/>
  <c r="D13" i="98"/>
  <c r="E13" i="98" s="1"/>
  <c r="G15" i="132"/>
  <c r="G25" i="268"/>
  <c r="F25" i="268"/>
  <c r="E25" i="268"/>
  <c r="D25" i="268"/>
  <c r="C25" i="268"/>
  <c r="B25" i="268"/>
  <c r="H6" i="268"/>
  <c r="H25" i="268" s="1"/>
  <c r="F10" i="266"/>
  <c r="E10" i="266"/>
  <c r="D10" i="266"/>
  <c r="C10" i="266"/>
  <c r="E9" i="265"/>
  <c r="E8" i="265"/>
  <c r="E7" i="265"/>
  <c r="E6" i="265"/>
  <c r="F14" i="127"/>
  <c r="E14" i="127"/>
  <c r="D14" i="127"/>
  <c r="C14" i="127"/>
  <c r="F9" i="127"/>
  <c r="E9" i="127"/>
  <c r="D9" i="127"/>
  <c r="C9" i="127"/>
  <c r="I27" i="94"/>
  <c r="G27" i="94"/>
  <c r="F27" i="94"/>
  <c r="E27" i="94"/>
  <c r="D27" i="94"/>
  <c r="C27" i="94"/>
  <c r="B27" i="94"/>
  <c r="H26" i="115"/>
  <c r="H25" i="115"/>
  <c r="H24" i="115"/>
  <c r="H23" i="115"/>
  <c r="H22" i="115"/>
  <c r="H21" i="115"/>
  <c r="H19" i="115"/>
  <c r="H18" i="115"/>
  <c r="H17" i="115"/>
  <c r="H16" i="115"/>
  <c r="H15" i="115"/>
  <c r="H13" i="115"/>
  <c r="H12" i="115"/>
  <c r="H11" i="115"/>
  <c r="H10" i="115"/>
  <c r="G25" i="132"/>
  <c r="G13" i="132"/>
  <c r="F28" i="132"/>
  <c r="D26" i="199"/>
  <c r="C26" i="199"/>
  <c r="F27" i="264"/>
  <c r="E27" i="264"/>
  <c r="C27" i="264"/>
  <c r="B27" i="264"/>
  <c r="D26" i="264"/>
  <c r="G26" i="264" s="1"/>
  <c r="D25" i="264"/>
  <c r="G25" i="264" s="1"/>
  <c r="D24" i="264"/>
  <c r="G24" i="264" s="1"/>
  <c r="D23" i="264"/>
  <c r="G23" i="264" s="1"/>
  <c r="D22" i="264"/>
  <c r="G22" i="264" s="1"/>
  <c r="D21" i="264"/>
  <c r="G21" i="264" s="1"/>
  <c r="D20" i="264"/>
  <c r="G20" i="264" s="1"/>
  <c r="D19" i="264"/>
  <c r="G19" i="264" s="1"/>
  <c r="D18" i="264"/>
  <c r="G18" i="264" s="1"/>
  <c r="D17" i="264"/>
  <c r="G17" i="264" s="1"/>
  <c r="D16" i="264"/>
  <c r="G16" i="264" s="1"/>
  <c r="D15" i="264"/>
  <c r="G15" i="264" s="1"/>
  <c r="D14" i="264"/>
  <c r="G14" i="264" s="1"/>
  <c r="D13" i="264"/>
  <c r="G13" i="264" s="1"/>
  <c r="D12" i="264"/>
  <c r="G12" i="264" s="1"/>
  <c r="D11" i="264"/>
  <c r="G11" i="264" s="1"/>
  <c r="D10" i="264"/>
  <c r="G10" i="264" s="1"/>
  <c r="D9" i="264"/>
  <c r="G9" i="264" s="1"/>
  <c r="D8" i="264"/>
  <c r="G8" i="264" s="1"/>
  <c r="D7" i="264"/>
  <c r="G7" i="264" s="1"/>
  <c r="E27" i="263"/>
  <c r="D27" i="263"/>
  <c r="C27" i="263"/>
  <c r="F8" i="239"/>
  <c r="C8" i="239" s="1"/>
  <c r="F9" i="239"/>
  <c r="E9" i="239" s="1"/>
  <c r="F10" i="239"/>
  <c r="E10" i="239" s="1"/>
  <c r="F11" i="239"/>
  <c r="E11" i="239" s="1"/>
  <c r="F12" i="239"/>
  <c r="E12" i="239" s="1"/>
  <c r="F13" i="239"/>
  <c r="C13" i="239" s="1"/>
  <c r="F14" i="239"/>
  <c r="C14" i="239" s="1"/>
  <c r="F15" i="239"/>
  <c r="C15" i="239" s="1"/>
  <c r="F16" i="239"/>
  <c r="C16" i="239" s="1"/>
  <c r="F17" i="239"/>
  <c r="C17" i="239" s="1"/>
  <c r="F18" i="239"/>
  <c r="C18" i="239" s="1"/>
  <c r="F19" i="239"/>
  <c r="C19" i="239" s="1"/>
  <c r="F20" i="239"/>
  <c r="E20" i="239" s="1"/>
  <c r="F21" i="239"/>
  <c r="C21" i="239" s="1"/>
  <c r="F7" i="239"/>
  <c r="E7" i="239" s="1"/>
  <c r="B23" i="238"/>
  <c r="F26" i="260"/>
  <c r="E26" i="260"/>
  <c r="D26" i="260"/>
  <c r="C26" i="260"/>
  <c r="B26" i="260"/>
  <c r="D27" i="107"/>
  <c r="F27" i="107"/>
  <c r="G27" i="107"/>
  <c r="I27" i="107"/>
  <c r="H27" i="107"/>
  <c r="B26" i="93"/>
  <c r="N14" i="122"/>
  <c r="N15" i="122"/>
  <c r="N10" i="122"/>
  <c r="N12" i="122"/>
  <c r="N13" i="122"/>
  <c r="C16" i="122"/>
  <c r="D16" i="122"/>
  <c r="E16" i="122"/>
  <c r="F16" i="122"/>
  <c r="G16" i="122"/>
  <c r="H16" i="122"/>
  <c r="I16" i="122"/>
  <c r="J16" i="122"/>
  <c r="K16" i="122"/>
  <c r="L16" i="122"/>
  <c r="M16" i="122"/>
  <c r="B16" i="122"/>
  <c r="N9" i="122"/>
  <c r="N8" i="122"/>
  <c r="N12" i="121"/>
  <c r="B26" i="124"/>
  <c r="C25" i="105"/>
  <c r="D25" i="105"/>
  <c r="E25" i="105"/>
  <c r="E26" i="244"/>
  <c r="D26" i="244"/>
  <c r="C26" i="244"/>
  <c r="B26" i="244"/>
  <c r="F25" i="244"/>
  <c r="F24" i="244"/>
  <c r="F23" i="244"/>
  <c r="F22" i="244"/>
  <c r="F21" i="244"/>
  <c r="F20" i="244"/>
  <c r="F19" i="244"/>
  <c r="F18" i="244"/>
  <c r="F17" i="244"/>
  <c r="F16" i="244"/>
  <c r="F15" i="244"/>
  <c r="F14" i="244"/>
  <c r="F13" i="244"/>
  <c r="F12" i="244"/>
  <c r="F11" i="244"/>
  <c r="F10" i="244"/>
  <c r="F9" i="244"/>
  <c r="F8" i="244"/>
  <c r="F7" i="244"/>
  <c r="F6" i="244"/>
  <c r="F16" i="243"/>
  <c r="D16" i="243"/>
  <c r="C16" i="243"/>
  <c r="B16" i="243"/>
  <c r="E13" i="243"/>
  <c r="E12" i="243"/>
  <c r="E11" i="243"/>
  <c r="E10" i="243"/>
  <c r="E9" i="243"/>
  <c r="E8" i="243"/>
  <c r="E7" i="243"/>
  <c r="E6" i="243"/>
  <c r="D7" i="93"/>
  <c r="E7" i="93" s="1"/>
  <c r="D8" i="93"/>
  <c r="E8" i="93" s="1"/>
  <c r="D9" i="93"/>
  <c r="E9" i="93" s="1"/>
  <c r="D10" i="93"/>
  <c r="E10" i="93" s="1"/>
  <c r="D11" i="93"/>
  <c r="E11" i="93" s="1"/>
  <c r="D12" i="93"/>
  <c r="E12" i="93" s="1"/>
  <c r="D13" i="93"/>
  <c r="E13" i="93" s="1"/>
  <c r="D14" i="93"/>
  <c r="E14" i="93" s="1"/>
  <c r="D15" i="93"/>
  <c r="E15" i="93" s="1"/>
  <c r="D16" i="93"/>
  <c r="E16" i="93" s="1"/>
  <c r="D17" i="93"/>
  <c r="E17" i="93" s="1"/>
  <c r="D18" i="93"/>
  <c r="E18" i="93" s="1"/>
  <c r="D19" i="93"/>
  <c r="E19" i="93" s="1"/>
  <c r="D20" i="93"/>
  <c r="E20" i="93" s="1"/>
  <c r="D21" i="93"/>
  <c r="E21" i="93" s="1"/>
  <c r="D22" i="93"/>
  <c r="E22" i="93" s="1"/>
  <c r="D23" i="93"/>
  <c r="E23" i="93" s="1"/>
  <c r="D24" i="93"/>
  <c r="E24" i="93" s="1"/>
  <c r="D25" i="93"/>
  <c r="E25" i="93" s="1"/>
  <c r="D6" i="93"/>
  <c r="E6" i="93" s="1"/>
  <c r="F14" i="91"/>
  <c r="C16" i="134"/>
  <c r="D16" i="134"/>
  <c r="E16" i="134"/>
  <c r="F16" i="134"/>
  <c r="G16" i="134"/>
  <c r="H16" i="134"/>
  <c r="I16" i="134"/>
  <c r="B16" i="134"/>
  <c r="J15" i="134"/>
  <c r="F17" i="129"/>
  <c r="G15" i="129" s="1"/>
  <c r="L24" i="128"/>
  <c r="J24" i="128"/>
  <c r="B28" i="138"/>
  <c r="C28" i="138"/>
  <c r="I7" i="234"/>
  <c r="I8" i="234"/>
  <c r="I9" i="234"/>
  <c r="I10" i="234"/>
  <c r="I11" i="234"/>
  <c r="I12" i="234"/>
  <c r="I13" i="234"/>
  <c r="I14" i="234"/>
  <c r="I15" i="234"/>
  <c r="I16" i="234"/>
  <c r="I17" i="234"/>
  <c r="I18" i="234"/>
  <c r="I19" i="234"/>
  <c r="I20" i="234"/>
  <c r="I21" i="234"/>
  <c r="I22" i="234"/>
  <c r="I23" i="234"/>
  <c r="I24" i="234"/>
  <c r="I25" i="234"/>
  <c r="I6" i="234"/>
  <c r="I15" i="96"/>
  <c r="D22" i="239"/>
  <c r="B22" i="239"/>
  <c r="F23" i="238"/>
  <c r="G23" i="238"/>
  <c r="E9" i="238"/>
  <c r="E10" i="238"/>
  <c r="E11" i="238"/>
  <c r="E12" i="238"/>
  <c r="E13" i="238"/>
  <c r="E14" i="238"/>
  <c r="E15" i="238"/>
  <c r="E16" i="238"/>
  <c r="E17" i="238"/>
  <c r="E18" i="238"/>
  <c r="E19" i="238"/>
  <c r="E20" i="238"/>
  <c r="E21" i="238"/>
  <c r="E22" i="238"/>
  <c r="E8" i="238"/>
  <c r="D23" i="238"/>
  <c r="C23" i="238"/>
  <c r="B15" i="140"/>
  <c r="C26" i="137"/>
  <c r="D6" i="104"/>
  <c r="G6" i="104"/>
  <c r="J7" i="134"/>
  <c r="J8" i="134"/>
  <c r="J9" i="134"/>
  <c r="J10" i="134"/>
  <c r="J11" i="134"/>
  <c r="J12" i="134"/>
  <c r="J13" i="134"/>
  <c r="J14" i="134"/>
  <c r="J6" i="134"/>
  <c r="D14" i="112"/>
  <c r="E14" i="112" s="1"/>
  <c r="D17" i="98"/>
  <c r="E17" i="98" s="1"/>
  <c r="E26" i="234"/>
  <c r="D26" i="234"/>
  <c r="C26" i="234"/>
  <c r="B26" i="234"/>
  <c r="I26" i="234" s="1"/>
  <c r="E13" i="145"/>
  <c r="D13" i="145"/>
  <c r="C13" i="145"/>
  <c r="B13" i="145"/>
  <c r="C15" i="140"/>
  <c r="D13" i="112"/>
  <c r="E13" i="112" s="1"/>
  <c r="D12" i="112"/>
  <c r="D11" i="112"/>
  <c r="E11" i="112" s="1"/>
  <c r="D16" i="98"/>
  <c r="E16" i="98" s="1"/>
  <c r="D15" i="98"/>
  <c r="E15" i="98" s="1"/>
  <c r="D14" i="98"/>
  <c r="E14" i="98" s="1"/>
  <c r="D12" i="98"/>
  <c r="E12" i="98" s="1"/>
  <c r="D11" i="98"/>
  <c r="E11" i="98" s="1"/>
  <c r="E25" i="126"/>
  <c r="C25" i="126"/>
  <c r="B25" i="126"/>
  <c r="G25" i="105"/>
  <c r="F25" i="105"/>
  <c r="H20" i="96"/>
  <c r="G20" i="96"/>
  <c r="F20" i="96"/>
  <c r="E20" i="96"/>
  <c r="D20" i="96"/>
  <c r="C20" i="96"/>
  <c r="B20" i="96"/>
  <c r="I19" i="96"/>
  <c r="I18" i="96"/>
  <c r="I17" i="96"/>
  <c r="I16" i="96"/>
  <c r="I14" i="96"/>
  <c r="I13" i="96"/>
  <c r="I12" i="96"/>
  <c r="I11" i="96"/>
  <c r="I10" i="96"/>
  <c r="I9" i="96"/>
  <c r="I8" i="96"/>
  <c r="I7" i="96"/>
  <c r="E21" i="95"/>
  <c r="C21" i="95"/>
  <c r="B21" i="95"/>
  <c r="G9" i="132"/>
  <c r="G10" i="132"/>
  <c r="G12" i="132"/>
  <c r="G14" i="132"/>
  <c r="G16" i="132"/>
  <c r="G17" i="132"/>
  <c r="G18" i="132"/>
  <c r="G19" i="132"/>
  <c r="G20" i="132"/>
  <c r="G21" i="132"/>
  <c r="G22" i="132"/>
  <c r="G23" i="132"/>
  <c r="G24" i="132"/>
  <c r="G26" i="132"/>
  <c r="G27" i="132"/>
  <c r="C26" i="92"/>
  <c r="D26" i="92"/>
  <c r="E26" i="92"/>
  <c r="B26" i="92"/>
  <c r="F7" i="92"/>
  <c r="F8" i="92"/>
  <c r="F9" i="92"/>
  <c r="F10" i="92"/>
  <c r="F11" i="92"/>
  <c r="F12" i="92"/>
  <c r="F13" i="92"/>
  <c r="F14" i="92"/>
  <c r="F15" i="92"/>
  <c r="F16" i="92"/>
  <c r="F17" i="92"/>
  <c r="F18" i="92"/>
  <c r="F19" i="92"/>
  <c r="F20" i="92"/>
  <c r="F21" i="92"/>
  <c r="F22" i="92"/>
  <c r="F23" i="92"/>
  <c r="F24" i="92"/>
  <c r="F25" i="92"/>
  <c r="F6" i="92"/>
  <c r="C26" i="91"/>
  <c r="D26" i="91"/>
  <c r="E26" i="91"/>
  <c r="B26" i="91"/>
  <c r="F19" i="91"/>
  <c r="F20" i="91"/>
  <c r="F21" i="91"/>
  <c r="F22" i="91"/>
  <c r="F23" i="91"/>
  <c r="F24" i="91"/>
  <c r="F25" i="91"/>
  <c r="F7" i="91"/>
  <c r="F8" i="91"/>
  <c r="F9" i="91"/>
  <c r="F11" i="91"/>
  <c r="F12" i="91"/>
  <c r="F13" i="91"/>
  <c r="F15" i="91"/>
  <c r="F16" i="91"/>
  <c r="F17" i="91"/>
  <c r="F18" i="91"/>
  <c r="F6" i="91"/>
  <c r="D12" i="152"/>
  <c r="D11" i="152"/>
  <c r="D10" i="152"/>
  <c r="D9" i="152"/>
  <c r="D8" i="152"/>
  <c r="D7" i="152"/>
  <c r="D6" i="152"/>
  <c r="D5" i="152"/>
  <c r="R28" i="138"/>
  <c r="Q28" i="138"/>
  <c r="P28" i="138"/>
  <c r="O28" i="138"/>
  <c r="N28" i="138"/>
  <c r="M28" i="138"/>
  <c r="L28" i="138"/>
  <c r="K28" i="138"/>
  <c r="J28" i="138"/>
  <c r="I28" i="138"/>
  <c r="H28" i="138"/>
  <c r="G28" i="138"/>
  <c r="F28" i="138"/>
  <c r="E28" i="138"/>
  <c r="D28" i="138"/>
  <c r="S27" i="138"/>
  <c r="S26" i="138"/>
  <c r="S25" i="138"/>
  <c r="S24" i="138"/>
  <c r="S23" i="138"/>
  <c r="S22" i="138"/>
  <c r="S21" i="138"/>
  <c r="S20" i="138"/>
  <c r="S19" i="138"/>
  <c r="S18" i="138"/>
  <c r="S17" i="138"/>
  <c r="S16" i="138"/>
  <c r="S15" i="138"/>
  <c r="S14" i="138"/>
  <c r="S13" i="138"/>
  <c r="S12" i="138"/>
  <c r="S11" i="138"/>
  <c r="S10" i="138"/>
  <c r="S9" i="138"/>
  <c r="S8" i="138"/>
  <c r="B26" i="137"/>
  <c r="E12" i="133"/>
  <c r="D12" i="133"/>
  <c r="C12" i="133"/>
  <c r="B12" i="133"/>
  <c r="F11" i="133"/>
  <c r="F10" i="133"/>
  <c r="F9" i="133"/>
  <c r="F8" i="133"/>
  <c r="F7" i="133"/>
  <c r="F6" i="133"/>
  <c r="E28" i="132"/>
  <c r="D28" i="132"/>
  <c r="C28" i="132"/>
  <c r="B28" i="132"/>
  <c r="G8" i="132"/>
  <c r="D17" i="129"/>
  <c r="B17" i="129"/>
  <c r="H24" i="128"/>
  <c r="F24" i="128"/>
  <c r="D24" i="128"/>
  <c r="B24" i="128"/>
  <c r="H14" i="127"/>
  <c r="H9" i="127"/>
  <c r="F28" i="121"/>
  <c r="D28" i="121"/>
  <c r="G28" i="115"/>
  <c r="F28" i="115"/>
  <c r="E28" i="115"/>
  <c r="D28" i="115"/>
  <c r="C28" i="115"/>
  <c r="H14" i="115"/>
  <c r="H9" i="115"/>
  <c r="H8" i="115"/>
  <c r="C27" i="107"/>
  <c r="F17" i="104"/>
  <c r="E17" i="104"/>
  <c r="G17" i="104" s="1"/>
  <c r="C17" i="104"/>
  <c r="B17" i="104"/>
  <c r="G16" i="104"/>
  <c r="D16" i="104"/>
  <c r="G15" i="104"/>
  <c r="D15" i="104"/>
  <c r="G14" i="104"/>
  <c r="D14" i="104"/>
  <c r="G13" i="104"/>
  <c r="D13" i="104"/>
  <c r="G12" i="104"/>
  <c r="D12" i="104"/>
  <c r="G11" i="104"/>
  <c r="D11" i="104"/>
  <c r="G10" i="104"/>
  <c r="D10" i="104"/>
  <c r="G9" i="104"/>
  <c r="D9" i="104"/>
  <c r="G8" i="104"/>
  <c r="D8" i="104"/>
  <c r="G7" i="104"/>
  <c r="D7" i="104"/>
  <c r="D18" i="103"/>
  <c r="D17" i="103"/>
  <c r="D16" i="103"/>
  <c r="D15" i="103"/>
  <c r="D14" i="103"/>
  <c r="D13" i="103"/>
  <c r="D12" i="103"/>
  <c r="D11" i="103"/>
  <c r="D10" i="103"/>
  <c r="D9" i="103"/>
  <c r="D8" i="103"/>
  <c r="D7" i="103"/>
  <c r="D6" i="103"/>
  <c r="E26" i="102"/>
  <c r="D26" i="102"/>
  <c r="C26" i="102"/>
  <c r="B26" i="102"/>
  <c r="F25" i="102"/>
  <c r="F24" i="102"/>
  <c r="F23" i="102"/>
  <c r="F22" i="102"/>
  <c r="F21" i="102"/>
  <c r="F20" i="102"/>
  <c r="F19" i="102"/>
  <c r="F18" i="102"/>
  <c r="F17" i="102"/>
  <c r="F16" i="102"/>
  <c r="F15" i="102"/>
  <c r="F14" i="102"/>
  <c r="F13" i="102"/>
  <c r="F12" i="102"/>
  <c r="F11" i="102"/>
  <c r="F10" i="102"/>
  <c r="F9" i="102"/>
  <c r="F8" i="102"/>
  <c r="F7" i="102"/>
  <c r="F6" i="102"/>
  <c r="G19" i="97"/>
  <c r="E19" i="97"/>
  <c r="D19" i="97"/>
  <c r="C19" i="97"/>
  <c r="B19" i="97"/>
  <c r="C26" i="93"/>
  <c r="E26" i="90"/>
  <c r="D26" i="90"/>
  <c r="C26" i="90"/>
  <c r="B26" i="90"/>
  <c r="F25" i="90"/>
  <c r="F24" i="90"/>
  <c r="F23" i="90"/>
  <c r="F22" i="90"/>
  <c r="F21" i="90"/>
  <c r="F20" i="90"/>
  <c r="F19" i="90"/>
  <c r="F18" i="90"/>
  <c r="F17" i="90"/>
  <c r="F16" i="90"/>
  <c r="F15" i="90"/>
  <c r="F14" i="90"/>
  <c r="F13" i="90"/>
  <c r="F12" i="90"/>
  <c r="F11" i="90"/>
  <c r="F10" i="90"/>
  <c r="F9" i="90"/>
  <c r="F8" i="90"/>
  <c r="F7" i="90"/>
  <c r="F6" i="90"/>
  <c r="B28" i="94"/>
  <c r="F28" i="94"/>
  <c r="J28" i="94"/>
  <c r="H28" i="121"/>
  <c r="L28" i="121"/>
  <c r="M28" i="121"/>
  <c r="N8" i="121"/>
  <c r="N9" i="121"/>
  <c r="B28" i="121"/>
  <c r="N13" i="121"/>
  <c r="N14" i="121"/>
  <c r="N15" i="121"/>
  <c r="N16" i="121"/>
  <c r="N17" i="121"/>
  <c r="N20" i="121"/>
  <c r="N21" i="121"/>
  <c r="N24" i="121"/>
  <c r="N26" i="121"/>
  <c r="N10" i="121"/>
  <c r="H28" i="94"/>
  <c r="E28" i="121"/>
  <c r="J28" i="121"/>
  <c r="N18" i="121"/>
  <c r="N22" i="121"/>
  <c r="N25" i="121"/>
  <c r="C28" i="121"/>
  <c r="G28" i="121"/>
  <c r="K28" i="121"/>
  <c r="I28" i="121"/>
  <c r="N19" i="121"/>
  <c r="N23" i="121"/>
  <c r="N11" i="121"/>
  <c r="N27" i="121"/>
  <c r="I10" i="115" l="1"/>
  <c r="I11" i="115"/>
  <c r="I12" i="115"/>
  <c r="I9" i="115"/>
  <c r="I13" i="115"/>
  <c r="I14" i="115"/>
  <c r="D17" i="104"/>
  <c r="I15" i="115"/>
  <c r="I24" i="115"/>
  <c r="I16" i="115"/>
  <c r="I25" i="115"/>
  <c r="I17" i="115"/>
  <c r="I26" i="115"/>
  <c r="I18" i="115"/>
  <c r="I27" i="115"/>
  <c r="I19" i="115"/>
  <c r="I20" i="115"/>
  <c r="I21" i="115"/>
  <c r="I22" i="115"/>
  <c r="I23" i="115"/>
  <c r="N28" i="286"/>
  <c r="T26" i="293"/>
  <c r="D28" i="94"/>
  <c r="D21" i="95"/>
  <c r="I20" i="96"/>
  <c r="B25" i="105"/>
  <c r="E12" i="129"/>
  <c r="E7" i="129"/>
  <c r="E13" i="129"/>
  <c r="E8" i="129"/>
  <c r="E14" i="129"/>
  <c r="E9" i="129"/>
  <c r="E15" i="129"/>
  <c r="E10" i="129"/>
  <c r="E16" i="129"/>
  <c r="E11" i="129"/>
  <c r="E6" i="129"/>
  <c r="C12" i="129"/>
  <c r="C6" i="129"/>
  <c r="C7" i="129"/>
  <c r="C13" i="129"/>
  <c r="C8" i="129"/>
  <c r="C14" i="129"/>
  <c r="C9" i="129"/>
  <c r="C15" i="129"/>
  <c r="C10" i="129"/>
  <c r="C16" i="129"/>
  <c r="C11" i="129"/>
  <c r="C17" i="129"/>
  <c r="G12" i="129"/>
  <c r="G9" i="129"/>
  <c r="G8" i="129"/>
  <c r="G16" i="129"/>
  <c r="G6" i="129"/>
  <c r="G13" i="129"/>
  <c r="G10" i="129"/>
  <c r="G11" i="129"/>
  <c r="G14" i="129"/>
  <c r="G7" i="129"/>
  <c r="G10" i="128"/>
  <c r="G16" i="128"/>
  <c r="G22" i="128"/>
  <c r="G12" i="128"/>
  <c r="G24" i="128"/>
  <c r="G13" i="128"/>
  <c r="G9" i="128"/>
  <c r="G20" i="128"/>
  <c r="G15" i="128"/>
  <c r="G21" i="128"/>
  <c r="G11" i="128"/>
  <c r="G17" i="128"/>
  <c r="G23" i="128"/>
  <c r="G18" i="128"/>
  <c r="G19" i="128"/>
  <c r="G14" i="128"/>
  <c r="I14" i="128"/>
  <c r="I20" i="128"/>
  <c r="I16" i="128"/>
  <c r="I11" i="128"/>
  <c r="I23" i="128"/>
  <c r="I18" i="128"/>
  <c r="I19" i="128"/>
  <c r="I15" i="128"/>
  <c r="I21" i="128"/>
  <c r="I10" i="128"/>
  <c r="I22" i="128"/>
  <c r="I17" i="128"/>
  <c r="I12" i="128"/>
  <c r="I24" i="128"/>
  <c r="I13" i="128"/>
  <c r="I9" i="128"/>
  <c r="K12" i="128"/>
  <c r="K18" i="128"/>
  <c r="K24" i="128"/>
  <c r="K20" i="128"/>
  <c r="K15" i="128"/>
  <c r="K10" i="128"/>
  <c r="K22" i="128"/>
  <c r="K11" i="128"/>
  <c r="K23" i="128"/>
  <c r="K13" i="128"/>
  <c r="K19" i="128"/>
  <c r="K9" i="128"/>
  <c r="K14" i="128"/>
  <c r="K21" i="128"/>
  <c r="K16" i="128"/>
  <c r="K17" i="128"/>
  <c r="C14" i="128"/>
  <c r="C20" i="128"/>
  <c r="C10" i="128"/>
  <c r="C22" i="128"/>
  <c r="C17" i="128"/>
  <c r="C18" i="128"/>
  <c r="C13" i="128"/>
  <c r="C9" i="128"/>
  <c r="C15" i="128"/>
  <c r="C21" i="128"/>
  <c r="C16" i="128"/>
  <c r="C11" i="128"/>
  <c r="C23" i="128"/>
  <c r="C12" i="128"/>
  <c r="C24" i="128"/>
  <c r="C19" i="128"/>
  <c r="M10" i="128"/>
  <c r="M16" i="128"/>
  <c r="M22" i="128"/>
  <c r="M18" i="128"/>
  <c r="M19" i="128"/>
  <c r="M14" i="128"/>
  <c r="M15" i="128"/>
  <c r="M11" i="128"/>
  <c r="M17" i="128"/>
  <c r="M23" i="128"/>
  <c r="M12" i="128"/>
  <c r="M24" i="128"/>
  <c r="M13" i="128"/>
  <c r="M9" i="128"/>
  <c r="M20" i="128"/>
  <c r="M21" i="128"/>
  <c r="E12" i="128"/>
  <c r="E18" i="128"/>
  <c r="E24" i="128"/>
  <c r="E14" i="128"/>
  <c r="E16" i="128"/>
  <c r="E22" i="128"/>
  <c r="E17" i="128"/>
  <c r="E13" i="128"/>
  <c r="E19" i="128"/>
  <c r="E9" i="128"/>
  <c r="E20" i="128"/>
  <c r="E15" i="128"/>
  <c r="E21" i="128"/>
  <c r="E10" i="128"/>
  <c r="E11" i="128"/>
  <c r="E23" i="128"/>
  <c r="G26" i="234"/>
  <c r="F26" i="234"/>
  <c r="H26" i="234" s="1"/>
  <c r="H6" i="234"/>
  <c r="H22" i="234"/>
  <c r="H16" i="234"/>
  <c r="H10" i="234"/>
  <c r="H20" i="234"/>
  <c r="H14" i="234"/>
  <c r="H8" i="234"/>
  <c r="H25" i="234"/>
  <c r="H19" i="234"/>
  <c r="H13" i="234"/>
  <c r="H24" i="234"/>
  <c r="H18" i="234"/>
  <c r="H12" i="234"/>
  <c r="H23" i="234"/>
  <c r="H17" i="234"/>
  <c r="H11" i="234"/>
  <c r="D25" i="126"/>
  <c r="M27" i="289"/>
  <c r="D18" i="98"/>
  <c r="E23" i="238"/>
  <c r="E19" i="239"/>
  <c r="E18" i="239"/>
  <c r="C12" i="239"/>
  <c r="C7" i="239"/>
  <c r="E21" i="239"/>
  <c r="C20" i="239"/>
  <c r="E17" i="239"/>
  <c r="E16" i="239"/>
  <c r="E15" i="239"/>
  <c r="E14" i="239"/>
  <c r="E13" i="239"/>
  <c r="C11" i="239"/>
  <c r="C10" i="239"/>
  <c r="F22" i="239"/>
  <c r="E22" i="239" s="1"/>
  <c r="C9" i="239"/>
  <c r="E8" i="239"/>
  <c r="J16" i="134"/>
  <c r="D26" i="93"/>
  <c r="E26" i="93" s="1"/>
  <c r="D15" i="112"/>
  <c r="E12" i="112"/>
  <c r="E26" i="283"/>
  <c r="F12" i="133"/>
  <c r="F26" i="91"/>
  <c r="F26" i="90"/>
  <c r="G11" i="132"/>
  <c r="N28" i="121"/>
  <c r="H28" i="115"/>
  <c r="G13" i="283"/>
  <c r="F26" i="283"/>
  <c r="F26" i="102"/>
  <c r="F26" i="92"/>
  <c r="F26" i="244"/>
  <c r="F21" i="95"/>
  <c r="S28" i="138"/>
  <c r="G27" i="264"/>
  <c r="D27" i="264"/>
  <c r="E16" i="243"/>
  <c r="H15" i="292"/>
  <c r="I15" i="292"/>
  <c r="E16" i="292" s="1"/>
  <c r="I8" i="115"/>
  <c r="N16" i="122"/>
  <c r="G28" i="132" l="1"/>
  <c r="I28" i="115"/>
  <c r="I29" i="115" s="1"/>
  <c r="E17" i="129"/>
  <c r="G17" i="129"/>
  <c r="C22" i="239"/>
  <c r="G16" i="292"/>
  <c r="B16" i="292"/>
  <c r="H16" i="292"/>
  <c r="C16" i="292"/>
  <c r="F16" i="292"/>
  <c r="I16" i="292"/>
  <c r="G26" i="283"/>
  <c r="D16" i="292"/>
  <c r="H29" i="115" l="1"/>
  <c r="F29" i="115"/>
  <c r="D29" i="115"/>
  <c r="E29" i="115"/>
  <c r="G29" i="115"/>
  <c r="B29" i="115"/>
  <c r="C29" i="115"/>
</calcChain>
</file>

<file path=xl/sharedStrings.xml><?xml version="1.0" encoding="utf-8"?>
<sst xmlns="http://schemas.openxmlformats.org/spreadsheetml/2006/main" count="3950" uniqueCount="1469">
  <si>
    <t>سعودي S</t>
  </si>
  <si>
    <t>الرياض</t>
  </si>
  <si>
    <t>Riyadh</t>
  </si>
  <si>
    <t>Makkah</t>
  </si>
  <si>
    <t>جدة</t>
  </si>
  <si>
    <t>Jeddah</t>
  </si>
  <si>
    <t>الطائف</t>
  </si>
  <si>
    <t>Ta`if</t>
  </si>
  <si>
    <t>Medinah</t>
  </si>
  <si>
    <t>القصيم</t>
  </si>
  <si>
    <t>Qaseem</t>
  </si>
  <si>
    <t>Eastern</t>
  </si>
  <si>
    <t>الأحساء</t>
  </si>
  <si>
    <t>Al-Ahsa</t>
  </si>
  <si>
    <t>حفر الباطن</t>
  </si>
  <si>
    <t>Hafr Al-Baten</t>
  </si>
  <si>
    <t>عسير</t>
  </si>
  <si>
    <t>Aseer</t>
  </si>
  <si>
    <t>Bishah</t>
  </si>
  <si>
    <t>تبوك</t>
  </si>
  <si>
    <t>Tabouk</t>
  </si>
  <si>
    <t>حائل</t>
  </si>
  <si>
    <t>Ha`il</t>
  </si>
  <si>
    <t>Northern</t>
  </si>
  <si>
    <t>جازان</t>
  </si>
  <si>
    <t>Jazan</t>
  </si>
  <si>
    <t>نجران</t>
  </si>
  <si>
    <t>Najran</t>
  </si>
  <si>
    <t>Al-Bahah</t>
  </si>
  <si>
    <t>الجوف</t>
  </si>
  <si>
    <t>Al-Jouf</t>
  </si>
  <si>
    <t>القريات</t>
  </si>
  <si>
    <t>Qurayyat</t>
  </si>
  <si>
    <t>القنفذة</t>
  </si>
  <si>
    <t>Qunfudah</t>
  </si>
  <si>
    <t>المجموع</t>
  </si>
  <si>
    <t>Total</t>
  </si>
  <si>
    <t>Region</t>
  </si>
  <si>
    <t>مكة المكرمة</t>
  </si>
  <si>
    <t>الشرقية</t>
  </si>
  <si>
    <t>بيشة</t>
  </si>
  <si>
    <t>Ha'il</t>
  </si>
  <si>
    <t>الحدود الشمالية</t>
  </si>
  <si>
    <t>الباحة</t>
  </si>
  <si>
    <t>Al- Bahah</t>
  </si>
  <si>
    <t xml:space="preserve"> Total</t>
  </si>
  <si>
    <t xml:space="preserve"> </t>
  </si>
  <si>
    <t>%</t>
  </si>
  <si>
    <t>Year</t>
  </si>
  <si>
    <t xml:space="preserve">وزارة الصحة </t>
  </si>
  <si>
    <t>وزارة الصحة</t>
  </si>
  <si>
    <t>الجهات الحكومية الأخرى</t>
  </si>
  <si>
    <t>الإجمالي</t>
  </si>
  <si>
    <t>عدد المستشفيات</t>
  </si>
  <si>
    <t>عدد الأسرة</t>
  </si>
  <si>
    <t>Other governmental sector</t>
  </si>
  <si>
    <t>Private sector</t>
  </si>
  <si>
    <t xml:space="preserve">المجموع </t>
  </si>
  <si>
    <t xml:space="preserve">Total </t>
  </si>
  <si>
    <t>جراحة عامة</t>
  </si>
  <si>
    <t>General Surgery</t>
  </si>
  <si>
    <t>Orthopedics</t>
  </si>
  <si>
    <t>مسالك بولية</t>
  </si>
  <si>
    <t>Urology</t>
  </si>
  <si>
    <t>Neurosurgery</t>
  </si>
  <si>
    <t>أنف وأذن وحنجرة</t>
  </si>
  <si>
    <t>عيون</t>
  </si>
  <si>
    <t>Ophthalmology</t>
  </si>
  <si>
    <t>نساء وولادة</t>
  </si>
  <si>
    <t>OBS/GYN</t>
  </si>
  <si>
    <t>Pediatrics</t>
  </si>
  <si>
    <t>Psychiatry</t>
  </si>
  <si>
    <t>Emergency</t>
  </si>
  <si>
    <t>أخرى</t>
  </si>
  <si>
    <t>Others</t>
  </si>
  <si>
    <t>سعودي</t>
  </si>
  <si>
    <t>NS</t>
  </si>
  <si>
    <t>ذكور</t>
  </si>
  <si>
    <t>سعودي  S</t>
  </si>
  <si>
    <t>التخصص</t>
  </si>
  <si>
    <t>سعودي
Saudi</t>
  </si>
  <si>
    <t>غير سعودي
Non-Saudi</t>
  </si>
  <si>
    <t>الإجمالي
Total</t>
  </si>
  <si>
    <t>ذكر
Male</t>
  </si>
  <si>
    <t>أنثى
Female</t>
  </si>
  <si>
    <t>أطفال</t>
  </si>
  <si>
    <t>Eye</t>
  </si>
  <si>
    <t>Surgery</t>
  </si>
  <si>
    <t>عظام</t>
  </si>
  <si>
    <t>Faciodental</t>
  </si>
  <si>
    <t>فك وأسنان</t>
  </si>
  <si>
    <t>E.N.T</t>
  </si>
  <si>
    <t xml:space="preserve">الأحساء             </t>
  </si>
  <si>
    <t>نسبة السعوديين</t>
  </si>
  <si>
    <t>إناث</t>
  </si>
  <si>
    <t>F</t>
  </si>
  <si>
    <t>M</t>
  </si>
  <si>
    <t xml:space="preserve">مستشفيات الهيئه الملكية بالجبيل وينبع </t>
  </si>
  <si>
    <t xml:space="preserve">الخدمات الطبية بالحرس الوطني </t>
  </si>
  <si>
    <t>Al-Baha</t>
  </si>
  <si>
    <t>ENT</t>
  </si>
  <si>
    <t xml:space="preserve">الرياض </t>
  </si>
  <si>
    <t xml:space="preserve">جدة </t>
  </si>
  <si>
    <t xml:space="preserve">الطائف </t>
  </si>
  <si>
    <t xml:space="preserve">المدينة المنورة </t>
  </si>
  <si>
    <t xml:space="preserve">القصيم </t>
  </si>
  <si>
    <t xml:space="preserve"> Qaseem</t>
  </si>
  <si>
    <t xml:space="preserve">الشرقية </t>
  </si>
  <si>
    <t xml:space="preserve">الأحساء </t>
  </si>
  <si>
    <t xml:space="preserve">عسير </t>
  </si>
  <si>
    <t xml:space="preserve">تبوك </t>
  </si>
  <si>
    <t xml:space="preserve"> Ha`il</t>
  </si>
  <si>
    <t xml:space="preserve">الحدود الشمالية </t>
  </si>
  <si>
    <t xml:space="preserve">نجران </t>
  </si>
  <si>
    <t xml:space="preserve"> Najran</t>
  </si>
  <si>
    <t xml:space="preserve">الباحة </t>
  </si>
  <si>
    <t xml:space="preserve">القريات </t>
  </si>
  <si>
    <t>-</t>
  </si>
  <si>
    <t>Pediatric Surgery</t>
  </si>
  <si>
    <t>الرياض
Riyadh</t>
  </si>
  <si>
    <t>أسباب أخرى</t>
  </si>
  <si>
    <t xml:space="preserve">حفر الباطن </t>
  </si>
  <si>
    <t xml:space="preserve">جازان </t>
  </si>
  <si>
    <t xml:space="preserve">الجوف </t>
  </si>
  <si>
    <t>الحالات</t>
  </si>
  <si>
    <t>Cases</t>
  </si>
  <si>
    <t>حفرالباطن</t>
  </si>
  <si>
    <t>No. of cases</t>
  </si>
  <si>
    <t>النشاط</t>
  </si>
  <si>
    <t>Activity</t>
  </si>
  <si>
    <t>العدد</t>
  </si>
  <si>
    <t>جدول  4-1</t>
  </si>
  <si>
    <t xml:space="preserve">عدد الزيارات </t>
  </si>
  <si>
    <t>جدول 4-2</t>
  </si>
  <si>
    <t>Table 4-2</t>
  </si>
  <si>
    <t>Qurrayat</t>
  </si>
  <si>
    <t>جدول 4-3</t>
  </si>
  <si>
    <t>Table 4-3</t>
  </si>
  <si>
    <t>جدول 4-4</t>
  </si>
  <si>
    <t>Table 4-4</t>
  </si>
  <si>
    <t>جدول 4-5</t>
  </si>
  <si>
    <t>Table 4-5</t>
  </si>
  <si>
    <t>زيارات مراجعي العيادات الخارجية</t>
  </si>
  <si>
    <t xml:space="preserve">سعودي </t>
  </si>
  <si>
    <t xml:space="preserve">غير سعودي </t>
  </si>
  <si>
    <t xml:space="preserve"> Al-Bahah</t>
  </si>
  <si>
    <t>جدول 4-6</t>
  </si>
  <si>
    <t>Table 4-6</t>
  </si>
  <si>
    <t>OPD</t>
  </si>
  <si>
    <t xml:space="preserve">القنفذة </t>
  </si>
  <si>
    <t xml:space="preserve">إجمالي الزيارات  </t>
  </si>
  <si>
    <t>متوسط عدد الزيارات لكل فرد من السكان في السنة</t>
  </si>
  <si>
    <t>جدول 4-7</t>
  </si>
  <si>
    <t>Table 4-7</t>
  </si>
  <si>
    <t>Administrative Region</t>
  </si>
  <si>
    <t>الحالات التي تم إسعافها ونقلها للمستشفيات</t>
  </si>
  <si>
    <t xml:space="preserve">مراكزالإسعاف </t>
  </si>
  <si>
    <t xml:space="preserve">سيارات الإسعاف  </t>
  </si>
  <si>
    <t xml:space="preserve">First aid centers  </t>
  </si>
  <si>
    <t xml:space="preserve">Ambulances </t>
  </si>
  <si>
    <t>المنطقة الإدارية</t>
  </si>
  <si>
    <t>عدد المراكز</t>
  </si>
  <si>
    <t>متوسط عدد الحالات للمركز</t>
  </si>
  <si>
    <t>عدد السيارت</t>
  </si>
  <si>
    <t xml:space="preserve"> متوسط عدد الحالات للسيارة</t>
  </si>
  <si>
    <t>No. of   centers</t>
  </si>
  <si>
    <t>No .of Ambulances</t>
  </si>
  <si>
    <t xml:space="preserve"> Jazan</t>
  </si>
  <si>
    <t xml:space="preserve">جدول 4-8 </t>
  </si>
  <si>
    <t>Table 4-8</t>
  </si>
  <si>
    <t xml:space="preserve">  المنطقة الإدارية</t>
  </si>
  <si>
    <t xml:space="preserve">  نوع الحالة </t>
  </si>
  <si>
    <t>حوادث طرق</t>
  </si>
  <si>
    <t>مشاجرة</t>
  </si>
  <si>
    <t>سقوط</t>
  </si>
  <si>
    <t>حروق</t>
  </si>
  <si>
    <t>غرق</t>
  </si>
  <si>
    <t>حوادث أخرى</t>
  </si>
  <si>
    <t>الأمراض</t>
  </si>
  <si>
    <t>Road accidents</t>
  </si>
  <si>
    <t>Altercation</t>
  </si>
  <si>
    <t>falls</t>
  </si>
  <si>
    <t>Burns</t>
  </si>
  <si>
    <t>Drowning</t>
  </si>
  <si>
    <t>Other accidents</t>
  </si>
  <si>
    <t>Diseases</t>
  </si>
  <si>
    <t xml:space="preserve"> عسير</t>
  </si>
  <si>
    <t>Al -Bahah</t>
  </si>
  <si>
    <t>جدول 4-9</t>
  </si>
  <si>
    <t>Table  4-9</t>
  </si>
  <si>
    <t xml:space="preserve">Year </t>
  </si>
  <si>
    <t>jazan</t>
  </si>
  <si>
    <t xml:space="preserve"> الباحة</t>
  </si>
  <si>
    <t>جدول 4-10</t>
  </si>
  <si>
    <t>Table 4-10</t>
  </si>
  <si>
    <t xml:space="preserve">الجهات الحكومية الأخرى </t>
  </si>
  <si>
    <t>% سعودي</t>
  </si>
  <si>
    <t>S %</t>
  </si>
  <si>
    <t xml:space="preserve"> S</t>
  </si>
  <si>
    <t>…</t>
  </si>
  <si>
    <t xml:space="preserve">مستشفيات أرامكو </t>
  </si>
  <si>
    <t xml:space="preserve">الخدمات الطبية بالخطوط السعودية </t>
  </si>
  <si>
    <t>...</t>
  </si>
  <si>
    <t>جدول 4-13</t>
  </si>
  <si>
    <t>Table 4-13</t>
  </si>
  <si>
    <t>القطاع</t>
  </si>
  <si>
    <t>Sector</t>
  </si>
  <si>
    <t>جدول 4-14</t>
  </si>
  <si>
    <t>Table 4-14</t>
  </si>
  <si>
    <t>جدول 4-15</t>
  </si>
  <si>
    <t>Table 4-15</t>
  </si>
  <si>
    <t>المضاعفات</t>
  </si>
  <si>
    <t>Complications</t>
  </si>
  <si>
    <t>سعودية</t>
  </si>
  <si>
    <t>غير سعودية</t>
  </si>
  <si>
    <t>Saudi</t>
  </si>
  <si>
    <t>Non-Saudi</t>
  </si>
  <si>
    <t>حالات النزف - قبل الولادة</t>
  </si>
  <si>
    <t>Vaginal Bleeding (Antepartum)</t>
  </si>
  <si>
    <t>حالات النزف - أثناء الولادة</t>
  </si>
  <si>
    <t>Vaginal Bleeding (Intrapartum)</t>
  </si>
  <si>
    <t>حالات النزف - بعد الولادة</t>
  </si>
  <si>
    <t>Vaginal Bleeding (Post Partum)</t>
  </si>
  <si>
    <t>ارتفاع ضغط الدم -  مشخص قبل الحمل</t>
  </si>
  <si>
    <t xml:space="preserve"> Hypertension (Diagnosed before Pregnancy)</t>
  </si>
  <si>
    <t>ارتفاع ضغط الدم - مع تسمم الحمل</t>
  </si>
  <si>
    <t>Gestational Hypertension (Pre-eclampsia)</t>
  </si>
  <si>
    <t>ارتفاع ضغط الدم - مع تسمم الحمل مصحوباً بتشنجات</t>
  </si>
  <si>
    <t>Gestational Hypertension (Eclampsia)</t>
  </si>
  <si>
    <t xml:space="preserve">داء السكري - مشخص قبل الحمل </t>
  </si>
  <si>
    <t>Diabetes Mellitus (Diagnosed before Pregnancy)</t>
  </si>
  <si>
    <t>داء السكري - سكر مصاحب للحمل</t>
  </si>
  <si>
    <t>Gestational Diabetes Mellitus</t>
  </si>
  <si>
    <t>أنيميا مصاحبة للحمل</t>
  </si>
  <si>
    <t xml:space="preserve"> Anemia With Pregnancy</t>
  </si>
  <si>
    <t xml:space="preserve">التهاب المسالك البولية المصاحب للحمل </t>
  </si>
  <si>
    <t xml:space="preserve"> Pregnancy with UTI </t>
  </si>
  <si>
    <t>حالات الربو المصاحب للحمل</t>
  </si>
  <si>
    <t xml:space="preserve"> Pregnancy with Bronchial Asthma</t>
  </si>
  <si>
    <t>أمراض القلب المصاحبة للحمل</t>
  </si>
  <si>
    <t xml:space="preserve"> Heart Disease with Pregnancy</t>
  </si>
  <si>
    <t>اضطرابات بالأوردة مصاحب للحمل</t>
  </si>
  <si>
    <t xml:space="preserve"> Venous Disorder with Pregnancy</t>
  </si>
  <si>
    <t>جدول 4-16</t>
  </si>
  <si>
    <t>Table 4-16</t>
  </si>
  <si>
    <t xml:space="preserve">المراجعون </t>
  </si>
  <si>
    <t>Outpatients</t>
  </si>
  <si>
    <t>المنومون</t>
  </si>
  <si>
    <t>Inpatients</t>
  </si>
  <si>
    <t>جديد
New</t>
  </si>
  <si>
    <t>متردد
Repeated</t>
  </si>
  <si>
    <t>المجموع
Total</t>
  </si>
  <si>
    <t>F00-F09</t>
  </si>
  <si>
    <t xml:space="preserve">الاضطرابات العقلية العضوية    </t>
  </si>
  <si>
    <t>Organic, including symptomatic, mental disorders</t>
  </si>
  <si>
    <t>F10-F19</t>
  </si>
  <si>
    <t>الاضطرابات العقلية والسلوكية نتيجة استخدام مواد مؤثرة نفسيا</t>
  </si>
  <si>
    <t>Mental &amp; behavioural disorders due to psychoactive substance abuse</t>
  </si>
  <si>
    <t>F20-F29</t>
  </si>
  <si>
    <t xml:space="preserve">الفصام والاضطرابات فصامية النمط  </t>
  </si>
  <si>
    <t>Schizophrenia, schizotypal &amp; delusional disorders</t>
  </si>
  <si>
    <t>F30-F39</t>
  </si>
  <si>
    <t>اضطرابات المزاج (الوجدانية )</t>
  </si>
  <si>
    <t>Mood (affective) disorders</t>
  </si>
  <si>
    <t>F40-F48</t>
  </si>
  <si>
    <t>الاضطرابات العصابية والمرتبطة بالكرب</t>
  </si>
  <si>
    <t>Neurotic, stress-related &amp; somatoform disorders</t>
  </si>
  <si>
    <t>F50-F59</t>
  </si>
  <si>
    <t>المتلازمات السلوكية المرتبطة باضطرابات في وظائف الأعضاء</t>
  </si>
  <si>
    <t>Behavioural syndromes associated with physiological disturbanances &amp; physical factors</t>
  </si>
  <si>
    <t>F60-F69</t>
  </si>
  <si>
    <t>اضطرابات فى شخصية وسلوكيات البالغ</t>
  </si>
  <si>
    <t>Disorders of adult personality &amp; behaviour</t>
  </si>
  <si>
    <t>F70-F79</t>
  </si>
  <si>
    <t>التخلف العقلي</t>
  </si>
  <si>
    <t>Mental retardation</t>
  </si>
  <si>
    <t>F80-F89</t>
  </si>
  <si>
    <t>Disorders of psychological  development</t>
  </si>
  <si>
    <t>F90-F98</t>
  </si>
  <si>
    <t>اضطرابات سلوكية وعاطفية بدايتها فى الطفولة والمراهقة</t>
  </si>
  <si>
    <t>Behavioural &amp; emotional disorders with onset usually occurring in childhood &amp;adolescence</t>
  </si>
  <si>
    <t>F99</t>
  </si>
  <si>
    <t>اضطرابات عقلية غير محددة</t>
  </si>
  <si>
    <t>Unspecified mental disorders</t>
  </si>
  <si>
    <t>المصدر: الإدارة العامة للصحة النفسية والاجتماعية</t>
  </si>
  <si>
    <t>جدول 4-17</t>
  </si>
  <si>
    <t>Table 4-17</t>
  </si>
  <si>
    <t>الجنس Sex</t>
  </si>
  <si>
    <t>طفل
Child</t>
  </si>
  <si>
    <t xml:space="preserve">Nationality     الجنسية </t>
  </si>
  <si>
    <t>ذكر 
Male</t>
  </si>
  <si>
    <t>غيرسعودي
Non-Saudi</t>
  </si>
  <si>
    <t>يشمل عيادات الأسنان بالمستشفيات ومراكز طب الأسنان ومراكز الرعاية الصحية الأولية</t>
  </si>
  <si>
    <t>Include dental clinics in the hospitals, dental centers and PHC</t>
  </si>
  <si>
    <t>المصدر: الإدارة العامة لطب الأسنان</t>
  </si>
  <si>
    <t>Source: General Directorate for Dentistry</t>
  </si>
  <si>
    <t>جدول 4-18</t>
  </si>
  <si>
    <t>Table 4-18</t>
  </si>
  <si>
    <t>غير سعودي (له أهلية العلاج)</t>
  </si>
  <si>
    <t>غير سعودي (ليس له أهلية العلاج)</t>
  </si>
  <si>
    <t>إجمالي غير سعودي</t>
  </si>
  <si>
    <t>إجمالي المنومين</t>
  </si>
  <si>
    <t>Total Inpatients</t>
  </si>
  <si>
    <t>Saudi %</t>
  </si>
  <si>
    <t>Qurrayyat</t>
  </si>
  <si>
    <t>المصدر: مركز الإحالات الطبية</t>
  </si>
  <si>
    <t>Source: MRC</t>
  </si>
  <si>
    <t>جدول 4-19</t>
  </si>
  <si>
    <t>Table 4-19</t>
  </si>
  <si>
    <t>مرضى الإقامة الطويلة</t>
  </si>
  <si>
    <t>معدل دوران السرير / الشهر</t>
  </si>
  <si>
    <t>متوسط مدة الإقامة باليوم</t>
  </si>
  <si>
    <t>العناية المركزة لحديثي الولادة
NICU</t>
  </si>
  <si>
    <t>العناية المركزة للأطفال
PICU</t>
  </si>
  <si>
    <t>العناية المركزة للكبار
ICU</t>
  </si>
  <si>
    <t>BTR / month</t>
  </si>
  <si>
    <t>ALOS (days)</t>
  </si>
  <si>
    <t>No. of inpatients</t>
  </si>
  <si>
    <t>جدول 4-23</t>
  </si>
  <si>
    <t>Table 4-23</t>
  </si>
  <si>
    <t xml:space="preserve">القطاع </t>
  </si>
  <si>
    <t xml:space="preserve">القطاع الخاص </t>
  </si>
  <si>
    <t xml:space="preserve">متوسط عدد حالات الدخول لكل 100 شخص </t>
  </si>
  <si>
    <t xml:space="preserve">Average no. of admissions per 100 persons </t>
  </si>
  <si>
    <t xml:space="preserve">ولادات </t>
  </si>
  <si>
    <t xml:space="preserve">ولادات غير طبيعية </t>
  </si>
  <si>
    <t>Abnormal deliveries</t>
  </si>
  <si>
    <t xml:space="preserve">مجموع </t>
  </si>
  <si>
    <t xml:space="preserve">طبيعية </t>
  </si>
  <si>
    <t>الفنتوز</t>
  </si>
  <si>
    <t>الجفت</t>
  </si>
  <si>
    <t>القيصرية</t>
  </si>
  <si>
    <t xml:space="preserve">أخرى </t>
  </si>
  <si>
    <t xml:space="preserve">الولادات </t>
  </si>
  <si>
    <t xml:space="preserve">Normal </t>
  </si>
  <si>
    <t>Ventouse</t>
  </si>
  <si>
    <t>بالمقعدة</t>
  </si>
  <si>
    <t>Forceps</t>
  </si>
  <si>
    <t>C.S.</t>
  </si>
  <si>
    <t>deliveries</t>
  </si>
  <si>
    <t>Breech</t>
  </si>
  <si>
    <t>المجموع    Total</t>
  </si>
  <si>
    <t>جدول 4-30</t>
  </si>
  <si>
    <t>Table 4-30</t>
  </si>
  <si>
    <t>قلب وصدر وأوعية دموية</t>
  </si>
  <si>
    <t>تجميل</t>
  </si>
  <si>
    <t>مخ وأعصاب</t>
  </si>
  <si>
    <t>Plastic</t>
  </si>
  <si>
    <t>Table 4-31</t>
  </si>
  <si>
    <t>القسم</t>
  </si>
  <si>
    <t>Section</t>
  </si>
  <si>
    <t>Table 4-33</t>
  </si>
  <si>
    <t>خلع الأسنان اللبنية</t>
  </si>
  <si>
    <t>خلع الأسنان الدائمة</t>
  </si>
  <si>
    <t>إجمالي حالات خلع الأسنان</t>
  </si>
  <si>
    <t>جراحة الفك والأسنان</t>
  </si>
  <si>
    <t>Decidious teeth extraction</t>
  </si>
  <si>
    <t>Permanent teeth extraction</t>
  </si>
  <si>
    <t>Total teeth extraction cases</t>
  </si>
  <si>
    <t>يشمل عيادات وأقسام الأسنان بالمستشفيات ومراكز طب الأسنان ومراكز الرعاية الصحية الأولية</t>
  </si>
  <si>
    <t>Include dental clinics &amp; departments in the hospitals, dental centers and PHC</t>
  </si>
  <si>
    <t>جدول 4-36</t>
  </si>
  <si>
    <t>البيان</t>
  </si>
  <si>
    <t>Item</t>
  </si>
  <si>
    <t>العيادات الخارجية</t>
  </si>
  <si>
    <t>Outpatient</t>
  </si>
  <si>
    <t>الطوارئ</t>
  </si>
  <si>
    <t>Inpatient</t>
  </si>
  <si>
    <t>العمليات الجراحية</t>
  </si>
  <si>
    <t>الفحوص</t>
  </si>
  <si>
    <t>Investigations</t>
  </si>
  <si>
    <t>بنك العيون</t>
  </si>
  <si>
    <t>Eye Bank</t>
  </si>
  <si>
    <t>جدول 4-37</t>
  </si>
  <si>
    <t>موضع الورم</t>
  </si>
  <si>
    <t>Site</t>
  </si>
  <si>
    <t xml:space="preserve">عدد الحالات </t>
  </si>
  <si>
    <t>العدد .No</t>
  </si>
  <si>
    <t>ثدى</t>
  </si>
  <si>
    <t>Breast</t>
  </si>
  <si>
    <t>الغدة الدرقية</t>
  </si>
  <si>
    <t>Thyroid gland</t>
  </si>
  <si>
    <t>NHL-lymph</t>
  </si>
  <si>
    <t>سرطان الدم</t>
  </si>
  <si>
    <t>Leukaemia</t>
  </si>
  <si>
    <t>الرئة</t>
  </si>
  <si>
    <t>Lung</t>
  </si>
  <si>
    <t xml:space="preserve">الفم </t>
  </si>
  <si>
    <t>Oral cavity</t>
  </si>
  <si>
    <t>الكبد</t>
  </si>
  <si>
    <t>Liver</t>
  </si>
  <si>
    <t xml:space="preserve">المبيض </t>
  </si>
  <si>
    <t>Ovary</t>
  </si>
  <si>
    <t>المرئ</t>
  </si>
  <si>
    <t>Oesophagus</t>
  </si>
  <si>
    <t>البلعوم الأنفي</t>
  </si>
  <si>
    <t>Nasopharynx</t>
  </si>
  <si>
    <t>الدماغ والجهاز العصبي المركزي</t>
  </si>
  <si>
    <t>Brain &amp; C.N.S</t>
  </si>
  <si>
    <t>المثانة</t>
  </si>
  <si>
    <t>Bladder</t>
  </si>
  <si>
    <t>الأنسجة الرقيقة</t>
  </si>
  <si>
    <t>Soft tissue</t>
  </si>
  <si>
    <t>سرطان هود جنكنز</t>
  </si>
  <si>
    <t>Hodgkin`s</t>
  </si>
  <si>
    <t>Table 4-38</t>
  </si>
  <si>
    <t xml:space="preserve">موضع الورم </t>
  </si>
  <si>
    <t xml:space="preserve">العدد  .No </t>
  </si>
  <si>
    <t xml:space="preserve">النسبة  % </t>
  </si>
  <si>
    <t xml:space="preserve">سرطان الدم </t>
  </si>
  <si>
    <t>Thyroid glands</t>
  </si>
  <si>
    <t>الغدد الليمفاوية</t>
  </si>
  <si>
    <t>Lymph nodes</t>
  </si>
  <si>
    <t>الدماغ</t>
  </si>
  <si>
    <t>Brain</t>
  </si>
  <si>
    <t xml:space="preserve">العين </t>
  </si>
  <si>
    <t>العظام والغضروف</t>
  </si>
  <si>
    <t>Bone&amp; Cartilage</t>
  </si>
  <si>
    <t>الكلى</t>
  </si>
  <si>
    <t>Kidney</t>
  </si>
  <si>
    <t xml:space="preserve">البلعوم الأنفي </t>
  </si>
  <si>
    <t>Table 4-39</t>
  </si>
  <si>
    <t xml:space="preserve">جهات حكومية أخرى  </t>
  </si>
  <si>
    <t>قطاع خاص</t>
  </si>
  <si>
    <t>ذكور   M</t>
  </si>
  <si>
    <t>اناث F</t>
  </si>
  <si>
    <t xml:space="preserve">غير سعودي  NS </t>
  </si>
  <si>
    <t>Table 4-41</t>
  </si>
  <si>
    <t>علاج طبيعي</t>
  </si>
  <si>
    <t>علاج وظيفي</t>
  </si>
  <si>
    <t>أطراف إصطناعية وأجهزة تعويضية</t>
  </si>
  <si>
    <t>Physiotherapy</t>
  </si>
  <si>
    <t xml:space="preserve">الرياض      </t>
  </si>
  <si>
    <t xml:space="preserve">جدة                              </t>
  </si>
  <si>
    <t>Al-Ta'yif</t>
  </si>
  <si>
    <t xml:space="preserve">المدينة المنورة          </t>
  </si>
  <si>
    <t xml:space="preserve"> Al-Ahsa </t>
  </si>
  <si>
    <t>Hafr Al-Batin</t>
  </si>
  <si>
    <t xml:space="preserve">بيشة                      </t>
  </si>
  <si>
    <t>Tabok</t>
  </si>
  <si>
    <t>Jouf</t>
  </si>
  <si>
    <t>Al-Qurayat</t>
  </si>
  <si>
    <t>سبب الإصابة</t>
  </si>
  <si>
    <t>Cause of Injury</t>
  </si>
  <si>
    <t>الحوادث المرورية</t>
  </si>
  <si>
    <t>Road Traffic Accidents</t>
  </si>
  <si>
    <t>الحوادث الأخرى</t>
  </si>
  <si>
    <t>Other Accidents</t>
  </si>
  <si>
    <t>داء السكري</t>
  </si>
  <si>
    <t>Diabetes Mellitus</t>
  </si>
  <si>
    <t>الغرغرينا (غير داء السكري)</t>
  </si>
  <si>
    <t>Gangrene other than D.M.</t>
  </si>
  <si>
    <t>الأورام السرطانية</t>
  </si>
  <si>
    <t>Cancer</t>
  </si>
  <si>
    <t>جلسات العلاج</t>
  </si>
  <si>
    <t>Sessions of treatment</t>
  </si>
  <si>
    <t>فئة العمر (بالسنة)</t>
  </si>
  <si>
    <t>عدد الأطفال</t>
  </si>
  <si>
    <t>بالعيادات</t>
  </si>
  <si>
    <t>بالعلاج الطبيعي</t>
  </si>
  <si>
    <t>بالعلاج الوظيفي</t>
  </si>
  <si>
    <t>النطق</t>
  </si>
  <si>
    <t>بعيادة الأسنان</t>
  </si>
  <si>
    <t>بالمدرسة</t>
  </si>
  <si>
    <t>النفسية</t>
  </si>
  <si>
    <t>الورشة الطبية</t>
  </si>
  <si>
    <t>العظام</t>
  </si>
  <si>
    <t>الخدمة الاجتماعية</t>
  </si>
  <si>
    <t>Age group (year)</t>
  </si>
  <si>
    <t>Clinics</t>
  </si>
  <si>
    <t>Occupational  therapy</t>
  </si>
  <si>
    <t>Speach therapy</t>
  </si>
  <si>
    <t>School</t>
  </si>
  <si>
    <t>Orthotics</t>
  </si>
  <si>
    <t>Social services</t>
  </si>
  <si>
    <t xml:space="preserve">المصدر : الجمعية السعودية الخيرية لرعاية الأطفال المعوقين </t>
  </si>
  <si>
    <t>* Average  sessions / child.</t>
  </si>
  <si>
    <t>Source: Saudi Society of Caring Handicapped Children</t>
  </si>
  <si>
    <t>الفحوص المخبرية</t>
  </si>
  <si>
    <t>جدول 4-46</t>
  </si>
  <si>
    <t>Table 4-46</t>
  </si>
  <si>
    <t>جدول 4-47</t>
  </si>
  <si>
    <t>المناعة 
Immunology</t>
  </si>
  <si>
    <t>الطفيليات 
Parasitology</t>
  </si>
  <si>
    <t>البول 
Urine</t>
  </si>
  <si>
    <t>البكتيريا 
Bacteriology</t>
  </si>
  <si>
    <t>الهرمونات 
Hormones</t>
  </si>
  <si>
    <t>الكيمياء الحيوية 
Biochemistry</t>
  </si>
  <si>
    <t>السموم 
Toxicology</t>
  </si>
  <si>
    <t>المصل 
Serology</t>
  </si>
  <si>
    <t>الوراثة 
Genetics</t>
  </si>
  <si>
    <t>اللشريح النسيجي
Histopathology</t>
  </si>
  <si>
    <t>أمراض الدم 
Hematology</t>
  </si>
  <si>
    <t>الجزيئات الحيوية
Molecular Biology</t>
  </si>
  <si>
    <t>الدرن
TB</t>
  </si>
  <si>
    <t>فحوصات خدمات نقل الدم
Blood Bank Service Tests</t>
  </si>
  <si>
    <t>أخرى 
Others</t>
  </si>
  <si>
    <t>جدول 4-48</t>
  </si>
  <si>
    <t xml:space="preserve">النشاط </t>
  </si>
  <si>
    <t xml:space="preserve">Activity </t>
  </si>
  <si>
    <t>Medical Rehabilitation</t>
  </si>
  <si>
    <t>جدول 4-49</t>
  </si>
  <si>
    <t>Table 4-51</t>
  </si>
  <si>
    <t>عدد العينات البيولوجية</t>
  </si>
  <si>
    <t>عدد عينات المضبوطات</t>
  </si>
  <si>
    <t>إجمالي عدد العينات</t>
  </si>
  <si>
    <t>عدد الاختبارات</t>
  </si>
  <si>
    <t>No. of Centers</t>
  </si>
  <si>
    <t>No. of Biological Samples</t>
  </si>
  <si>
    <t xml:space="preserve">No. of Samples of seized items </t>
  </si>
  <si>
    <t>Total No. of Samples</t>
  </si>
  <si>
    <t>No. of Tests</t>
  </si>
  <si>
    <t>جدول 4-52</t>
  </si>
  <si>
    <t>Table 4-52</t>
  </si>
  <si>
    <t>جدول 4-53</t>
  </si>
  <si>
    <t>Table 4-53</t>
  </si>
  <si>
    <t>جدول 4-54</t>
  </si>
  <si>
    <t>عدد بنوك الدم</t>
  </si>
  <si>
    <t xml:space="preserve">عدد الفحوص </t>
  </si>
  <si>
    <t xml:space="preserve">عدد المتبرعين </t>
  </si>
  <si>
    <t xml:space="preserve">عدد طلبات نقل الدم </t>
  </si>
  <si>
    <t>Table 4-55</t>
  </si>
  <si>
    <t>حالات الأحياء</t>
  </si>
  <si>
    <t>إبداء الرأي الفني</t>
  </si>
  <si>
    <t>كشف ظاهري</t>
  </si>
  <si>
    <t>تشريح جثة</t>
  </si>
  <si>
    <t>External Examination</t>
  </si>
  <si>
    <t>Autopsy</t>
  </si>
  <si>
    <t>Living Cases</t>
  </si>
  <si>
    <t>Expert Opinion</t>
  </si>
  <si>
    <t>Grand Total</t>
  </si>
  <si>
    <t>Table 4-57</t>
  </si>
  <si>
    <t>القضايا المعروضة على الهيئات</t>
  </si>
  <si>
    <t>Referred Cases</t>
  </si>
  <si>
    <t>عدد القرارات الصادرة</t>
  </si>
  <si>
    <t>قضايا مرحلة</t>
  </si>
  <si>
    <t>New Cases</t>
  </si>
  <si>
    <t>No. of Resolutions</t>
  </si>
  <si>
    <t>Table 4-58</t>
  </si>
  <si>
    <t>قرارات الإدانة</t>
  </si>
  <si>
    <t>Resolutions with Convictions</t>
  </si>
  <si>
    <t>قرارات عدم الإدانة</t>
  </si>
  <si>
    <t>Resolutions without Convictions</t>
  </si>
  <si>
    <t>مجموع القرارات المتعلقة بوفيات الأخطاء الطبية</t>
  </si>
  <si>
    <t>No.</t>
  </si>
  <si>
    <t>جدول 4-59</t>
  </si>
  <si>
    <t>Table 4-59</t>
  </si>
  <si>
    <t>أمريكا</t>
  </si>
  <si>
    <t>بريطانيا</t>
  </si>
  <si>
    <t>ألمانيا</t>
  </si>
  <si>
    <t>أسباب البحث الاجتماعي</t>
  </si>
  <si>
    <t>Cause of Social Investigation</t>
  </si>
  <si>
    <t>الاعتداء والعنف</t>
  </si>
  <si>
    <t xml:space="preserve"> Assaults &amp; Violence</t>
  </si>
  <si>
    <t>خروج ضد النصيحة الطبية</t>
  </si>
  <si>
    <t>Discharge Against medical Advice</t>
  </si>
  <si>
    <t xml:space="preserve">أسباب مادية                  </t>
  </si>
  <si>
    <t xml:space="preserve">Financial causes                                  </t>
  </si>
  <si>
    <t xml:space="preserve">Persons with Special Needs                        </t>
  </si>
  <si>
    <t xml:space="preserve">محاولات إيذاء النفس      </t>
  </si>
  <si>
    <t xml:space="preserve"> Self harm Attempts                   </t>
  </si>
  <si>
    <t>أسباب نفسية وإجتماعية مرتبطة بالمرض</t>
  </si>
  <si>
    <t xml:space="preserve">Sociopsychological Causes Related to the Disease </t>
  </si>
  <si>
    <t xml:space="preserve"> Other Causes  </t>
  </si>
  <si>
    <t>وجبات المرضى</t>
  </si>
  <si>
    <t>وجبات التمريض والمناوبين</t>
  </si>
  <si>
    <t>وجبات المرافقين</t>
  </si>
  <si>
    <t>مجموع الوجبات</t>
  </si>
  <si>
    <t xml:space="preserve">المتوسط اليومي لوجبات المرضى </t>
  </si>
  <si>
    <t>متوسط وجبات المرضى لكل سرير في السنة</t>
  </si>
  <si>
    <t>No. of beds</t>
  </si>
  <si>
    <t>Patients meals</t>
  </si>
  <si>
    <t>Nurses &amp; on duties meals</t>
  </si>
  <si>
    <t>Accompanies meals</t>
  </si>
  <si>
    <t>Total no. of meals</t>
  </si>
  <si>
    <t>Daily average patient meals</t>
  </si>
  <si>
    <t xml:space="preserve"> Percent of  patient  meals / total meals </t>
  </si>
  <si>
    <t xml:space="preserve"> Average  patient      meals /  bed in year</t>
  </si>
  <si>
    <t>مركز طب منزلي</t>
  </si>
  <si>
    <t>عدد العاملين</t>
  </si>
  <si>
    <t>No. of Hospitals</t>
  </si>
  <si>
    <t>Home Health Care Center</t>
  </si>
  <si>
    <t>No. of Manpower</t>
  </si>
  <si>
    <t>الاضطرابات العقلية والسلوكية</t>
  </si>
  <si>
    <t>Indicator</t>
  </si>
  <si>
    <t>المؤشر</t>
  </si>
  <si>
    <t>عدد الاستشارات الطبية</t>
  </si>
  <si>
    <t>متوسط نسبة الرضا (%)</t>
  </si>
  <si>
    <t>فيروسات المرضى
Patients virology</t>
  </si>
  <si>
    <t>عدد الهيئات
No of Committees</t>
  </si>
  <si>
    <t>Total of Dead Cases' Resolutions</t>
  </si>
  <si>
    <t>مؤشر وزارة الصحة</t>
  </si>
  <si>
    <t>MOH Indicator</t>
  </si>
  <si>
    <t>عدد وحدات الدم المنقولة للمرضى</t>
  </si>
  <si>
    <t>الجراحة العامة</t>
  </si>
  <si>
    <t>أمراض النساء والولادة</t>
  </si>
  <si>
    <t>طب وجراحة القلب</t>
  </si>
  <si>
    <t>طب وجراحة العيون</t>
  </si>
  <si>
    <t>الأذن والأنف والحنجرة</t>
  </si>
  <si>
    <t>طب الفم والأسنان</t>
  </si>
  <si>
    <t>الطب النفسي</t>
  </si>
  <si>
    <t>Cardiology &amp; Cardiac Surgery</t>
  </si>
  <si>
    <t>Oral and Dental Medicine</t>
  </si>
  <si>
    <t>Specialty</t>
  </si>
  <si>
    <t>Psychologist</t>
  </si>
  <si>
    <t>وزارة التعليم</t>
  </si>
  <si>
    <t>علاج طبيعي
Physiotherapy</t>
  </si>
  <si>
    <t>تأهيل وظيفي
Occupational Therapy</t>
  </si>
  <si>
    <t>الأطراف الصناعية والأجهزة المساعدة
Prosthesis &amp; Assisting Devices</t>
  </si>
  <si>
    <t>العلاج التنفسي
Respiratory Therapy</t>
  </si>
  <si>
    <t>تأهيل نفسي عصبي
Neuropsychology</t>
  </si>
  <si>
    <t>تأهيل النظر
Vision Therapy</t>
  </si>
  <si>
    <t>أخرى
Others</t>
  </si>
  <si>
    <t>اجمالي عدد الجلسات
Total Sessions</t>
  </si>
  <si>
    <t>نوع الخدمة التأهيلية
Type of Rehabilitation Service</t>
  </si>
  <si>
    <t>PHCs</t>
  </si>
  <si>
    <t>زيارات المراجعين للقطاعات الصحية بالمملكة ومتوسط عدد الزيارات لكل فرد من السكان في الأعوام الخمسة الأخيرة</t>
  </si>
  <si>
    <t xml:space="preserve"> المنومون بمستشفيات القطاعات الصحية بالمملكة في الأعوام الخمسة الأخيرة</t>
  </si>
  <si>
    <t>Inpatients in Health Sectors Hospitals, KSA in the last Five Years</t>
  </si>
  <si>
    <t>الأنشطة والخدمات الرئيسية بمستشفى الملك خالد التخصصي للعيون بالرياض في الأعوام الخمسة الأخيرة</t>
  </si>
  <si>
    <t>Main Activities and Services at King Khaled Eye Specialist Hospital, in the last Five Years</t>
  </si>
  <si>
    <t>12+</t>
  </si>
  <si>
    <t>الفحوص المخبرية وعدد مرضى الفحوص الشعاعية والتأهيل الطبي بوزارة الصحة في الأعوام الخمسة الأخيرة</t>
  </si>
  <si>
    <t>أنشطة بنوك الدم بوزارة الصحة في الأعوام الخمسة الأخيرة</t>
  </si>
  <si>
    <t>التصنيف الدولي</t>
  </si>
  <si>
    <t>ICD-10 Code</t>
  </si>
  <si>
    <t>Cardiac, Chest and Vascular</t>
  </si>
  <si>
    <t>Faciodental Surgery</t>
  </si>
  <si>
    <t xml:space="preserve">عدد الحالات
 No. of cases </t>
  </si>
  <si>
    <t>إجمالي الفحوص</t>
  </si>
  <si>
    <t>Total investigations</t>
  </si>
  <si>
    <t>No. of collected blood units</t>
  </si>
  <si>
    <t>No. of transfused blood units</t>
  </si>
  <si>
    <t>قضايا جديدة</t>
  </si>
  <si>
    <t xml:space="preserve">Long Stay Patients             </t>
  </si>
  <si>
    <t xml:space="preserve"> نسبة وجبات المرضى لمجموع الوجبات</t>
  </si>
  <si>
    <t xml:space="preserve">وزارة التعليم </t>
  </si>
  <si>
    <t>مستشفيات أرامكو</t>
  </si>
  <si>
    <t>المصدر: إدارة جراحات اليوم الواحد</t>
  </si>
  <si>
    <t>Source: Day Surgery Directorate</t>
  </si>
  <si>
    <t>الاستشارات الطبية 937</t>
  </si>
  <si>
    <t>نسبة المكالمات المجابة (%)</t>
  </si>
  <si>
    <t>تطبيق صحة</t>
  </si>
  <si>
    <t>الوصفات الطبية الالكترونية</t>
  </si>
  <si>
    <t>عدد الوصفات الطبية الالكترونية</t>
  </si>
  <si>
    <t>الاستشارات الطبية عبر تويتر</t>
  </si>
  <si>
    <t>Medical Consultations 937</t>
  </si>
  <si>
    <t>Number of Medical Consultations</t>
  </si>
  <si>
    <t>Satisfaction Level (%)</t>
  </si>
  <si>
    <t>% of Answered Calls</t>
  </si>
  <si>
    <t>Medical Consultations Sehha App.</t>
  </si>
  <si>
    <t>Medical Electronic Prescriptions</t>
  </si>
  <si>
    <t>Number Medical Electronic Prescriptions</t>
  </si>
  <si>
    <t>وزارة الموارد البشرية والتنمية الاجتماعية</t>
  </si>
  <si>
    <t>المصدر: الإدارة العامة للتغذية</t>
  </si>
  <si>
    <t>عدد القضايا المرحلة للعام التالي</t>
  </si>
  <si>
    <t>2017G</t>
  </si>
  <si>
    <t>2018G</t>
  </si>
  <si>
    <t>2019G</t>
  </si>
  <si>
    <t>2020G</t>
  </si>
  <si>
    <t xml:space="preserve"> وزارة الرياضة</t>
  </si>
  <si>
    <t xml:space="preserve">وزارة الرياضة </t>
  </si>
  <si>
    <t>المصدر : مستشفى الملك فيصل التخصصي  ومركز الأبحاث</t>
  </si>
  <si>
    <t>Source : King Faisal Specialist Hospital and Research Center</t>
  </si>
  <si>
    <t>المصدر : مستشفى الملك فيصل التخصصي  ومركز الابحاث</t>
  </si>
  <si>
    <t xml:space="preserve"> Source : King Faisal Specialist Hospital and Research Center</t>
  </si>
  <si>
    <t>مستشفى الملك فيصل التخصصي ومركز الأبحاث</t>
  </si>
  <si>
    <t>الخدمات الطبية بوزارة الداخلية</t>
  </si>
  <si>
    <t>USA</t>
  </si>
  <si>
    <t>Germany</t>
  </si>
  <si>
    <t>UK</t>
  </si>
  <si>
    <t>الأورام</t>
  </si>
  <si>
    <t>Tumors</t>
  </si>
  <si>
    <t>Internal Medicine</t>
  </si>
  <si>
    <t>Organ Transplantation</t>
  </si>
  <si>
    <t>أمراض الأطفال</t>
  </si>
  <si>
    <t>Gynecology/Obstetrics</t>
  </si>
  <si>
    <t>الباطنة العامة</t>
  </si>
  <si>
    <t>Medical Consultations, via TWITTER</t>
  </si>
  <si>
    <t>رعاية صحية أولية</t>
  </si>
  <si>
    <t>عيادات خارجية</t>
  </si>
  <si>
    <t>العيادات المتنقلة</t>
  </si>
  <si>
    <t>Nursing</t>
  </si>
  <si>
    <t>تمريض</t>
  </si>
  <si>
    <t xml:space="preserve">المجموع       </t>
  </si>
  <si>
    <t xml:space="preserve">عدد حالات التنويم </t>
  </si>
  <si>
    <t xml:space="preserve">المجموع         </t>
  </si>
  <si>
    <t xml:space="preserve">عدد مرضى الأشعة </t>
  </si>
  <si>
    <t>No. of Radiology patients</t>
  </si>
  <si>
    <t>No. of Laboratory Investigations</t>
  </si>
  <si>
    <t xml:space="preserve"> عدد الفحوص المخبرية</t>
  </si>
  <si>
    <t xml:space="preserve">المجموع  </t>
  </si>
  <si>
    <t>No. of blood Banks</t>
  </si>
  <si>
    <t>No. of investigations</t>
  </si>
  <si>
    <t>No. of blood donors</t>
  </si>
  <si>
    <t>No. of transfusion requests</t>
  </si>
  <si>
    <t>Other Governmental Sector</t>
  </si>
  <si>
    <t xml:space="preserve">العاصمة المقدسة </t>
  </si>
  <si>
    <t>العاصمة المقدسة</t>
  </si>
  <si>
    <t>Mental &amp; behavioural disorders</t>
  </si>
  <si>
    <t>MoH</t>
  </si>
  <si>
    <t xml:space="preserve">Other Governmental Sector </t>
  </si>
  <si>
    <t xml:space="preserve">Private Sector </t>
  </si>
  <si>
    <t xml:space="preserve">النسبة لإجمالي الولادات </t>
  </si>
  <si>
    <t xml:space="preserve"> % of total  deliveries</t>
  </si>
  <si>
    <t xml:space="preserve">القسم                                                                </t>
  </si>
  <si>
    <t>عدد الزيارات الأولية</t>
  </si>
  <si>
    <t>عدد زيارات المتابعة</t>
  </si>
  <si>
    <t>الخدمات الفنية المساعدة</t>
  </si>
  <si>
    <t>عدد زيارات عيادة الفحص الشامل</t>
  </si>
  <si>
    <t>حالات من عيادة الفحص الأولي</t>
  </si>
  <si>
    <t>حالات متابعة</t>
  </si>
  <si>
    <t>حالات أخرى</t>
  </si>
  <si>
    <t>حالات منومين</t>
  </si>
  <si>
    <t>عدد الحالات</t>
  </si>
  <si>
    <t>متوسط مدة الاقامة</t>
  </si>
  <si>
    <t>عدد الاجراءات الجراحية</t>
  </si>
  <si>
    <t>عدد الحالات الجراحية</t>
  </si>
  <si>
    <t>الفحوص الشعاعية</t>
  </si>
  <si>
    <t>اختبارات الجهاز التنفسي</t>
  </si>
  <si>
    <t xml:space="preserve">  التصوير العيني </t>
  </si>
  <si>
    <t>عدد الجراحات</t>
  </si>
  <si>
    <t xml:space="preserve">    قائمة الانتظار    </t>
  </si>
  <si>
    <t>Technical Ancillary Services</t>
  </si>
  <si>
    <t>Cases from screening clinic</t>
  </si>
  <si>
    <t>Follow-up</t>
  </si>
  <si>
    <t>Admissions</t>
  </si>
  <si>
    <t>Average length of stay</t>
  </si>
  <si>
    <t>Surgical procedures</t>
  </si>
  <si>
    <t>Surgery cases</t>
  </si>
  <si>
    <t xml:space="preserve"> Laboratory tests</t>
  </si>
  <si>
    <t xml:space="preserve"> Radiology procedures</t>
  </si>
  <si>
    <t>Respiratory therapy procedures</t>
  </si>
  <si>
    <t xml:space="preserve"> Ophthalmic photography </t>
  </si>
  <si>
    <t>Surgeries</t>
  </si>
  <si>
    <t xml:space="preserve">Waiting list    </t>
  </si>
  <si>
    <t>عدد أجهزة الغسيل الكلوي</t>
  </si>
  <si>
    <t>عدد مرضى التنقية الدموية</t>
  </si>
  <si>
    <t xml:space="preserve"> عدد  مرضى التنقية البريتونية </t>
  </si>
  <si>
    <t>M.o.H.</t>
  </si>
  <si>
    <t>مستشفيات وزارة الصحة</t>
  </si>
  <si>
    <t xml:space="preserve">مستشفيات الجهات الحكومية الأخرى </t>
  </si>
  <si>
    <t>مستشفيات القطاع الخاص</t>
  </si>
  <si>
    <t xml:space="preserve"> M.o.H. Hospitals</t>
  </si>
  <si>
    <t xml:space="preserve">   Other Governmental Sector Hospitals</t>
  </si>
  <si>
    <t>Private Sector Hospitals</t>
  </si>
  <si>
    <t>عدد الفحوص المخبرية</t>
  </si>
  <si>
    <t>Laboratory Investigations</t>
  </si>
  <si>
    <t>No. of Medical Rehabilitation Cases</t>
  </si>
  <si>
    <t>عدد حالات التأهيل الطبي</t>
  </si>
  <si>
    <t xml:space="preserve"> No. of Radiology Cases</t>
  </si>
  <si>
    <t xml:space="preserve">عدد الفحوص  </t>
  </si>
  <si>
    <t xml:space="preserve"> No. of  Investigations</t>
  </si>
  <si>
    <t xml:space="preserve">    No. of  Collected Blood Units</t>
  </si>
  <si>
    <t>No. of Transfused Blood Units</t>
  </si>
  <si>
    <t>Average No. of Cases/center</t>
  </si>
  <si>
    <t>Average No. of cases / Ambulance</t>
  </si>
  <si>
    <t>No. of Cases</t>
  </si>
  <si>
    <t>المنطقة الصحية</t>
  </si>
  <si>
    <t xml:space="preserve">المنطقة الصحية </t>
  </si>
  <si>
    <t>زيارات المراجعين لمراكز الرعاية الصحية الأولية والعيادات الخارجية بمستشفيات وزارة الصحة حسب المنطقة الصحية في الأعوام الخمسة الأخيرة</t>
  </si>
  <si>
    <t xml:space="preserve">جراحات اليوم الواحد  بوزارة الصحة حسب المنطقة الصحية  لعام 2020م. </t>
  </si>
  <si>
    <t>Health Region</t>
  </si>
  <si>
    <t xml:space="preserve">Health Region </t>
  </si>
  <si>
    <t>Day Surgery  by Health Region, MoH, 2020G.</t>
  </si>
  <si>
    <t>PHCC Clinics</t>
  </si>
  <si>
    <t>Mobile Clinics</t>
  </si>
  <si>
    <t>المنطقة  الإدارية</t>
  </si>
  <si>
    <t>الحالات الإسعافية المنقولة بواسطة هيئة الهلال الأحمر السعودي حسب المنطقة الإدارية في الأعوام الخمسة الأخيرة</t>
  </si>
  <si>
    <t>Armed Forces Medical Services</t>
  </si>
  <si>
    <t>National Guard Medical Services</t>
  </si>
  <si>
    <t>Ministry of Interior Medical Services</t>
  </si>
  <si>
    <t>King Faisal Specialist Hospital</t>
  </si>
  <si>
    <t>King Faisal Specialist Hospital&amp;R.C.</t>
  </si>
  <si>
    <t>Royal Commission Hospitals</t>
  </si>
  <si>
    <t>ARAMCO Hospitals</t>
  </si>
  <si>
    <t>Ministry of Sports</t>
  </si>
  <si>
    <t>Ministry of Education</t>
  </si>
  <si>
    <t>Ministry of Education.</t>
  </si>
  <si>
    <t>Ministry of Human Resources and Social Development</t>
  </si>
  <si>
    <t>Saudi Airlines Medical Services</t>
  </si>
  <si>
    <t>المؤسسة العامة لتحلية المياه المالحة</t>
  </si>
  <si>
    <t>Saline Water Conversion Corporation</t>
  </si>
  <si>
    <t xml:space="preserve">No. of Renal Dialysis Centers  </t>
  </si>
  <si>
    <t>No. of Haemodialysis Machines</t>
  </si>
  <si>
    <t>No. of  Haemodialysis Patients</t>
  </si>
  <si>
    <t xml:space="preserve"> No. of Peritoneodialysis Patients</t>
  </si>
  <si>
    <t>عدد مراكز الغسيل الكلوي</t>
  </si>
  <si>
    <t>علاج السمع والتخاطب والبلع</t>
  </si>
  <si>
    <t>Hearing, Speech &amp; Swallowing Therapy</t>
  </si>
  <si>
    <t>علاج السمع والتخاطب والبلع
Hearing/ Speech/Swallowing Therapy</t>
  </si>
  <si>
    <t>No. of Radiology Patients</t>
  </si>
  <si>
    <t xml:space="preserve">الفيروسات بنك الدم
Virology in Blood Bank </t>
  </si>
  <si>
    <t>عدد مرضى الأشعة</t>
  </si>
  <si>
    <t>عدد وحدات الدم المتبرع بها</t>
  </si>
  <si>
    <t>... بيانات غير متوفرة</t>
  </si>
  <si>
    <t>. . . Non available data</t>
  </si>
  <si>
    <t>حالات وفيات    Dead Cases</t>
  </si>
  <si>
    <t xml:space="preserve">Laboratory investigations </t>
  </si>
  <si>
    <t>متوسط عدد الجلسات لكل طفل *</t>
  </si>
  <si>
    <t>Occupational Therapy</t>
  </si>
  <si>
    <t>Orthotics and Prosthetic</t>
  </si>
  <si>
    <t xml:space="preserve"> الجنس                           </t>
  </si>
  <si>
    <t xml:space="preserve"> الجنسية      </t>
  </si>
  <si>
    <t>Nationality</t>
  </si>
  <si>
    <t xml:space="preserve"> Sex</t>
  </si>
  <si>
    <t xml:space="preserve">المدينة المنورة                            </t>
  </si>
  <si>
    <t xml:space="preserve">     Madinah</t>
  </si>
  <si>
    <t xml:space="preserve">جدة                                           </t>
  </si>
  <si>
    <t xml:space="preserve">    Jeddah</t>
  </si>
  <si>
    <t xml:space="preserve">   الرياض                                   </t>
  </si>
  <si>
    <t xml:space="preserve">   Riyadh      </t>
  </si>
  <si>
    <t xml:space="preserve">العيادات الخارجية – متوسط وقت الانتظار للموعد (بالايام) </t>
  </si>
  <si>
    <t>Outpatient - Waiting Time for an Appointment (in days)</t>
  </si>
  <si>
    <t>قسم الطوارئ – نسبة المرضى الذين انهيت اجراءاتهم خلال 4 ساعات</t>
  </si>
  <si>
    <t>Emergency Deparment - % of Patients Disposed in 4 Hours</t>
  </si>
  <si>
    <t>Order to Scan Times for MRI and CT</t>
  </si>
  <si>
    <t>King Faisal Specialist Hospital &amp; R.C.</t>
  </si>
  <si>
    <t>Hospitals</t>
  </si>
  <si>
    <t xml:space="preserve"> Health Practitioners </t>
  </si>
  <si>
    <t>عدد المواعيد الافتراضية</t>
  </si>
  <si>
    <t xml:space="preserve">Number of Virtual Appointments </t>
  </si>
  <si>
    <t>Number of Beneficiaries</t>
  </si>
  <si>
    <t>Total Facilities</t>
  </si>
  <si>
    <t>المستشفيات</t>
  </si>
  <si>
    <t>مراكز الرعاية الصحية الأولية</t>
  </si>
  <si>
    <t>المراكز المتخصصة</t>
  </si>
  <si>
    <t>Specilized Centres</t>
  </si>
  <si>
    <t>إجمالي المرافق</t>
  </si>
  <si>
    <t>عدد الممارسين الصحيين</t>
  </si>
  <si>
    <t>عدد المستفيدين من الخدمة</t>
  </si>
  <si>
    <t>Hematology</t>
  </si>
  <si>
    <t>2021G</t>
  </si>
  <si>
    <t>العيادات الافتراضية</t>
  </si>
  <si>
    <t>Virtual Clinics</t>
  </si>
  <si>
    <t>Covid-19 Vaccination</t>
  </si>
  <si>
    <t>لقاحات كوفيد-19</t>
  </si>
  <si>
    <t xml:space="preserve"> الفحص الاستكشافي لطلبة المدارس </t>
  </si>
  <si>
    <t>عدد الطلبة المستفيدين من الخدمة</t>
  </si>
  <si>
    <t>نوع الخدمة
Type of Service</t>
  </si>
  <si>
    <t>فحص الالتحاق بالصف الاول ابتدائي</t>
  </si>
  <si>
    <t>Enrollment Examination for the 1st Grade Primary School</t>
  </si>
  <si>
    <t>Exploratory Examination for School Students</t>
  </si>
  <si>
    <t>المرافق الصحية
Health Facilities</t>
  </si>
  <si>
    <t>سعود</t>
  </si>
  <si>
    <t>فهد</t>
  </si>
  <si>
    <t>خالد</t>
  </si>
  <si>
    <t>عبدالله</t>
  </si>
  <si>
    <t>الاجمالي</t>
  </si>
  <si>
    <t>نسبة مراجعي الرعاية الصحية الأولية إلى مجموع المراجعين</t>
  </si>
  <si>
    <t>اضطرابات النماء النفسي</t>
  </si>
  <si>
    <t> 430</t>
  </si>
  <si>
    <t>194 </t>
  </si>
  <si>
    <t> 82</t>
  </si>
  <si>
    <t> 148</t>
  </si>
  <si>
    <t> 149</t>
  </si>
  <si>
    <t> 47</t>
  </si>
  <si>
    <t> 0</t>
  </si>
  <si>
    <t> 263</t>
  </si>
  <si>
    <t>45 </t>
  </si>
  <si>
    <t> 2531</t>
  </si>
  <si>
    <t> 438</t>
  </si>
  <si>
    <t>257 </t>
  </si>
  <si>
    <t> 104</t>
  </si>
  <si>
    <t> 132</t>
  </si>
  <si>
    <t> 318</t>
  </si>
  <si>
    <t> 25</t>
  </si>
  <si>
    <t> 10</t>
  </si>
  <si>
    <t> 960</t>
  </si>
  <si>
    <t>0 </t>
  </si>
  <si>
    <t>2244 </t>
  </si>
  <si>
    <t xml:space="preserve">إيطاليا </t>
  </si>
  <si>
    <t xml:space="preserve">فرنسا </t>
  </si>
  <si>
    <t>اسبانيا</t>
  </si>
  <si>
    <t>Italy</t>
  </si>
  <si>
    <t>France</t>
  </si>
  <si>
    <t>Spain</t>
  </si>
  <si>
    <t xml:space="preserve">التأهيل الطبي / الأعصاب </t>
  </si>
  <si>
    <t>جراحة تجميل ( ترميم )</t>
  </si>
  <si>
    <t xml:space="preserve">جراحة عمود فقري </t>
  </si>
  <si>
    <t xml:space="preserve">أمراض دم </t>
  </si>
  <si>
    <t xml:space="preserve">جراحة عظام </t>
  </si>
  <si>
    <t xml:space="preserve">جراحة أعصاب </t>
  </si>
  <si>
    <t xml:space="preserve">مسالك بولية </t>
  </si>
  <si>
    <t xml:space="preserve">زراعة نخاع </t>
  </si>
  <si>
    <t>Bone Marrow Transplant</t>
  </si>
  <si>
    <t xml:space="preserve">زراعة قلب / رئة </t>
  </si>
  <si>
    <t>The Holy Capital</t>
  </si>
  <si>
    <t>YearMonth</t>
  </si>
  <si>
    <t>Waiting Time for 3rd Appointment (Days)</t>
  </si>
  <si>
    <t>Waiting Time in days</t>
  </si>
  <si>
    <t>% Disposed patients within 4 Hrs</t>
  </si>
  <si>
    <t>Disposed%of Patients,%</t>
  </si>
  <si>
    <t>Year Month</t>
  </si>
  <si>
    <t xml:space="preserve">Average Length of Stay </t>
  </si>
  <si>
    <t xml:space="preserve"> Average Length of Stay, days</t>
  </si>
  <si>
    <t>With Covid-19</t>
  </si>
  <si>
    <t>Without Covid-19</t>
  </si>
  <si>
    <t>Waiting Time, Days</t>
  </si>
  <si>
    <t>Machine Utilization</t>
  </si>
  <si>
    <t>Utilization, %</t>
  </si>
  <si>
    <t>MRI</t>
  </si>
  <si>
    <t>Order to Scan Time( Hours)</t>
  </si>
  <si>
    <t>CT</t>
  </si>
  <si>
    <t>Inpatient Average Length of Stay (in days)</t>
  </si>
  <si>
    <t xml:space="preserve"> متوسط مدة الإقامة للمرضى داخل المستشفى (بالأيام)</t>
  </si>
  <si>
    <t xml:space="preserve"> متوسط مدة الإقامة في العناية الحرجة (بالأيام)</t>
  </si>
  <si>
    <t>Critical Care Average Length of Stay (in days)</t>
  </si>
  <si>
    <t>Operating Room - Surgical Waiting Time (in days)</t>
  </si>
  <si>
    <t>Radiology Machines Utilization Rate (%)</t>
  </si>
  <si>
    <t>Order to Scan Times for MRI and CT (in hours)</t>
  </si>
  <si>
    <t xml:space="preserve"> غرفة العمليات – متوسط وقت انتظار الجراحة (بالأيام)</t>
  </si>
  <si>
    <t>معدل استخدام أجهزة الأشعة (%)</t>
  </si>
  <si>
    <t xml:space="preserve"> الفترة الزمنية بين طلب وإجراء أشعة الرنين المغناطيسي والتصوير المقطعي (بالساعات)</t>
  </si>
  <si>
    <t>جدول 4-29</t>
  </si>
  <si>
    <t>Table 4-29</t>
  </si>
  <si>
    <t>معدل إشغال الأسرة %</t>
  </si>
  <si>
    <t>BOR %</t>
  </si>
  <si>
    <t>معدل إشغال العنايات المركزة %
BOR for ICUs</t>
  </si>
  <si>
    <t xml:space="preserve">معدل إشغال العنايات المركزة %
BOR for ICUs </t>
  </si>
  <si>
    <t>جدول 4-11</t>
  </si>
  <si>
    <t>Table 4-11</t>
  </si>
  <si>
    <t>Inpatients of the Private Sector  by Health Region and Nationality, 2021G</t>
  </si>
  <si>
    <t>Visits to Polyclinics and  Hospitals of the Private Sector  by Health Region and Nationality, 2021G</t>
  </si>
  <si>
    <t>زيارات المراجعين للمجمعات والمستشفيات بالقطاع الخاص  حسب المنطقة الصحية والجنسية عام 2021م</t>
  </si>
  <si>
    <t>المنومون بمستشفيات القطاع الخاص  حسب المنطقة الصحية والجنسية عام 2021م</t>
  </si>
  <si>
    <t>التدخلات الجراحية بالقطاع الخاص حسب المنطقة الصحية والقسم لعام 2021م.</t>
  </si>
  <si>
    <t>Surgical Interventions in the Private Sector by Health Region and Hospital Sections, 2020G.</t>
  </si>
  <si>
    <t>الفحوص المخبرية وعدد مرضى الفحوص الشعاعية بالقطاع الخاص حسب المنطقة الصحية عام 2021م.</t>
  </si>
  <si>
    <t>Laboratory Investigations and Radiology patients in the Private Sector by Health Region, 2021G.</t>
  </si>
  <si>
    <t>صحة الفم</t>
  </si>
  <si>
    <t>أمراض اللثة</t>
  </si>
  <si>
    <t>الخلع وجراحات الفم البسيطة</t>
  </si>
  <si>
    <t>الأطفال</t>
  </si>
  <si>
    <t>التقويم</t>
  </si>
  <si>
    <t>التركيبات</t>
  </si>
  <si>
    <t>الأشعة</t>
  </si>
  <si>
    <t>علاج الجذور</t>
  </si>
  <si>
    <t>متحركة</t>
  </si>
  <si>
    <t>ثابتة</t>
  </si>
  <si>
    <t>خارج الفم</t>
  </si>
  <si>
    <t xml:space="preserve">داخل الفم </t>
  </si>
  <si>
    <t>الحشو</t>
  </si>
  <si>
    <t>Prosthodontics</t>
  </si>
  <si>
    <t>X-Ray</t>
  </si>
  <si>
    <t>Dental Hygiene</t>
  </si>
  <si>
    <t>Periodontics</t>
  </si>
  <si>
    <t>Pediatric Dentistry</t>
  </si>
  <si>
    <t>Orthodontics</t>
  </si>
  <si>
    <t>Endodontics</t>
  </si>
  <si>
    <t>Restorative Dentistry</t>
  </si>
  <si>
    <t>Removable</t>
  </si>
  <si>
    <t>Fixed</t>
  </si>
  <si>
    <t>Extra Oral</t>
  </si>
  <si>
    <t>Intra Oral</t>
  </si>
  <si>
    <t>Minor Oral Surgery</t>
  </si>
  <si>
    <t>مراجعو عيادات مراكز الرعاية الصحية الأولية</t>
  </si>
  <si>
    <t>المراجعون</t>
  </si>
  <si>
    <t>التدخلات الجراحية</t>
  </si>
  <si>
    <t>فحوص المختبر</t>
  </si>
  <si>
    <t>مرضى الفحوص الشعاعية</t>
  </si>
  <si>
    <t>Surgical Interventions</t>
  </si>
  <si>
    <t>Radiology Investigation Patients</t>
  </si>
  <si>
    <t>تحويل</t>
  </si>
  <si>
    <t>C.S</t>
  </si>
  <si>
    <t>King Faisal Specialist HospitalR.C.</t>
  </si>
  <si>
    <t xml:space="preserve">المجموع    </t>
  </si>
  <si>
    <t xml:space="preserve">النسبة لاجمالي الولادات  </t>
  </si>
  <si>
    <t>% of total deliveries</t>
  </si>
  <si>
    <t>جدول 4-12</t>
  </si>
  <si>
    <t>Table 4-12</t>
  </si>
  <si>
    <t>جدول 4-20</t>
  </si>
  <si>
    <t>Table 4-20</t>
  </si>
  <si>
    <t>جدول 4-21</t>
  </si>
  <si>
    <t>Table 4-21</t>
  </si>
  <si>
    <t>جدول 4-22</t>
  </si>
  <si>
    <t>Table 4-22</t>
  </si>
  <si>
    <t>جدول 4-26</t>
  </si>
  <si>
    <t>Table 4-26</t>
  </si>
  <si>
    <t>جدول 4-27</t>
  </si>
  <si>
    <t>Table 4-27</t>
  </si>
  <si>
    <t>جدول 4-28</t>
  </si>
  <si>
    <t xml:space="preserve"> جدول 4-32</t>
  </si>
  <si>
    <t>Table 4-32</t>
  </si>
  <si>
    <t>Table 4-34</t>
  </si>
  <si>
    <t>Table 4-40</t>
  </si>
  <si>
    <t>جدول 4-43</t>
  </si>
  <si>
    <t>جدول 4-50</t>
  </si>
  <si>
    <t>جدول 4-51</t>
  </si>
  <si>
    <t>Table 4-54</t>
  </si>
  <si>
    <t>Table 4-56</t>
  </si>
  <si>
    <t>الخدمات الصحية بالقطاع الخاص  حسب المنطقة الصحية والجنسية عام 2020م</t>
  </si>
  <si>
    <t>Health Services in the Private Sector  by Health Region and Nationality, 2020G</t>
  </si>
  <si>
    <t>مستشفيات الرعاية المديدة</t>
  </si>
  <si>
    <t>Long-term care hospitals</t>
  </si>
  <si>
    <t>General Hospitals Having Long-term care</t>
  </si>
  <si>
    <t>مستشفيات عامة بها رعاية مديدة</t>
  </si>
  <si>
    <t>Long-term care Beds</t>
  </si>
  <si>
    <t>أسرة الرعاية المديدة</t>
  </si>
  <si>
    <t>الأسرة النشطة</t>
  </si>
  <si>
    <t>المرضى المنومون</t>
  </si>
  <si>
    <t xml:space="preserve"> المستشفيات</t>
  </si>
  <si>
    <t>Active Beds</t>
  </si>
  <si>
    <t>Total Long-term Beds</t>
  </si>
  <si>
    <t>إجمالي المرضى المنومين</t>
  </si>
  <si>
    <t>إجمالي أسرة الرعاية المديدة</t>
  </si>
  <si>
    <t>جدول 4-32</t>
  </si>
  <si>
    <t>المنطقة المحيلة</t>
  </si>
  <si>
    <t>Referred from</t>
  </si>
  <si>
    <t>Referred to</t>
  </si>
  <si>
    <t>جدول 4-35</t>
  </si>
  <si>
    <t>Table 4-37</t>
  </si>
  <si>
    <t>جدول 4-40</t>
  </si>
  <si>
    <t>جدول 4-42</t>
  </si>
  <si>
    <t>Table 4-45</t>
  </si>
  <si>
    <t>Table 4-50</t>
  </si>
  <si>
    <t>جدول 4-58</t>
  </si>
  <si>
    <t>PHCs' Encounters  and Outpatients in MOH Hospitals by Health Region in the last Five Years</t>
  </si>
  <si>
    <t>Encounters to Various Health Sectors &amp; Average No. of Encounters Per Person in the last Five Years</t>
  </si>
  <si>
    <t>PHC Encounters</t>
  </si>
  <si>
    <t>OPD Encounters</t>
  </si>
  <si>
    <t xml:space="preserve">  PHC Encounters as % of total Encounters</t>
  </si>
  <si>
    <t>Total Encounters</t>
  </si>
  <si>
    <t xml:space="preserve"> Average no. of Encounters / person / year</t>
  </si>
  <si>
    <t xml:space="preserve">No. of Encounters </t>
  </si>
  <si>
    <t>Average  no. of  Encounters per person/year</t>
  </si>
  <si>
    <t>No. of Encounters</t>
  </si>
  <si>
    <t>Initial Encounters</t>
  </si>
  <si>
    <t>Follow-up Encounters</t>
  </si>
  <si>
    <t>Screening clinic Encounters</t>
  </si>
  <si>
    <t>Cases Offered First Aid and Transported by Ambulances of Saudi Red Crescent Authority by Administrative Region in the last Five Years</t>
  </si>
  <si>
    <t>Cases offered first aid, Transported to hospitals</t>
  </si>
  <si>
    <t>لمفوما ( غير نوعية هودجكن)</t>
  </si>
  <si>
    <t>Ongoing Cases to the next year</t>
  </si>
  <si>
    <t>Ongoing Cases</t>
  </si>
  <si>
    <t>مراكز ومرضى الغسيل الكلوي حسب القطاعات الصحية عام 2021م.</t>
  </si>
  <si>
    <t xml:space="preserve"> Renal Dialysis Centers and Patients by Health Sectors, 2021G.</t>
  </si>
  <si>
    <t>مرضى التنقية الدموية حسب القطاعات الصحية والجنسية والجنس عام 2021م.</t>
  </si>
  <si>
    <t xml:space="preserve"> Haemodialysis Patients by Health Sector  , Sex and Nationality, 2021G.</t>
  </si>
  <si>
    <t>زيارات الرعاية الصحية الأولية</t>
  </si>
  <si>
    <t>Laboratory Investigations and Number of  Radiology &amp; Physiotherapy patients at MoH Facilities, in the last Five Years</t>
  </si>
  <si>
    <t>Activities at MoH Blood Banks in the last Five Years</t>
  </si>
  <si>
    <t>التواصل لمتابعة  الحالات المكتشفة في برنامج الفحص الاستكشافي</t>
  </si>
  <si>
    <t>Contact for Followup of  Detected Cases from  Exploratory Screening Program</t>
  </si>
  <si>
    <t>Males</t>
  </si>
  <si>
    <t>Females</t>
  </si>
  <si>
    <t>Live Births</t>
  </si>
  <si>
    <t>المواليد الأحياء</t>
  </si>
  <si>
    <t>الخدمات الطبية بالقوات المسلحة</t>
  </si>
  <si>
    <t>2022-Jan</t>
  </si>
  <si>
    <t>2022-Feb</t>
  </si>
  <si>
    <t>2022-Mar</t>
  </si>
  <si>
    <t>2022-Apr</t>
  </si>
  <si>
    <t>2022-May</t>
  </si>
  <si>
    <t>2022-Jun</t>
  </si>
  <si>
    <t>2022-Jul</t>
  </si>
  <si>
    <t>2022-Aug</t>
  </si>
  <si>
    <t>2022-Sep</t>
  </si>
  <si>
    <t>2022-Oct</t>
  </si>
  <si>
    <t>2022-Nov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</si>
  <si>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</si>
  <si>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</si>
  <si>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</si>
  <si>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</si>
  <si>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</si>
  <si>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</si>
  <si>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</si>
  <si>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</si>
  <si>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</si>
  <si>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</si>
  <si>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</si>
  <si>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</si>
  <si>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Albaha</t>
  </si>
  <si>
    <t>التدخل المبكر</t>
  </si>
  <si>
    <t>Early Intervention</t>
  </si>
  <si>
    <t>Dental clinic</t>
  </si>
  <si>
    <t xml:space="preserve">  Type of the case</t>
  </si>
  <si>
    <t>2022G</t>
  </si>
  <si>
    <t>العام</t>
  </si>
  <si>
    <t>Non Saudi (Legible)</t>
  </si>
  <si>
    <t>Non Saudi (Illegible)</t>
  </si>
  <si>
    <t>Total Non Saudi</t>
  </si>
  <si>
    <t>الخدمات المقدمة من الإدارة العامة لمراكز الاتصال خلال الأعوام الخمسة الأخيرة</t>
  </si>
  <si>
    <t xml:space="preserve"> Services Provided by General Directorate for Call Centers in the Last Five Years.</t>
  </si>
  <si>
    <t xml:space="preserve">المؤشرات </t>
  </si>
  <si>
    <t xml:space="preserve">مركز اتصال صحة ٩٣٧ </t>
  </si>
  <si>
    <t>رضا المستفيد عن الخدمات ٪</t>
  </si>
  <si>
    <t>Beneficiary satisfaction with Services%</t>
  </si>
  <si>
    <t>رضا المستفيد عن اغلاق البلاغات ٪</t>
  </si>
  <si>
    <t>Beneficiary Satisfaction with Communications%</t>
  </si>
  <si>
    <t xml:space="preserve">مستوى الخدمة للبلاغات  ٪ </t>
  </si>
  <si>
    <t>Ticket Service Level %</t>
  </si>
  <si>
    <t xml:space="preserve">مركز اتصال خدمات الموظفين </t>
  </si>
  <si>
    <t>مستوى الخدمة للبلاغات  ٪</t>
  </si>
  <si>
    <t>Service Level%</t>
  </si>
  <si>
    <t>مستوى رضا المستفيد للبلاغات ٪</t>
  </si>
  <si>
    <t xml:space="preserve">مركز اتصال خدمات الاعمال </t>
  </si>
  <si>
    <t>رضا المستفيد عن البلاغات ٪</t>
  </si>
  <si>
    <t>مستوى الخدمة للبلاغات ٪</t>
  </si>
  <si>
    <t>مستوى رضا المستفيد عن المكالمات ٪</t>
  </si>
  <si>
    <t>Beneficiary Satisfaction level</t>
  </si>
  <si>
    <t>المصدر: الإدارة العامة لمراكز الإتصال</t>
  </si>
  <si>
    <t>Riyadh Cluster I</t>
  </si>
  <si>
    <t>Riyadh Cluster III</t>
  </si>
  <si>
    <t>Riyadh Cluster II</t>
  </si>
  <si>
    <t xml:space="preserve"> التجمع الثاني بالرياض</t>
  </si>
  <si>
    <t xml:space="preserve"> التجمع الأول بالرياض</t>
  </si>
  <si>
    <t xml:space="preserve"> التجمع الثالث بالرياض</t>
  </si>
  <si>
    <t>المكالمات الواردة</t>
  </si>
  <si>
    <t xml:space="preserve">8.9M </t>
  </si>
  <si>
    <t xml:space="preserve">4.2M </t>
  </si>
  <si>
    <t xml:space="preserve">3.2M </t>
  </si>
  <si>
    <t xml:space="preserve">2.8M </t>
  </si>
  <si>
    <t xml:space="preserve">2M </t>
  </si>
  <si>
    <t xml:space="preserve">549K </t>
  </si>
  <si>
    <t xml:space="preserve">979K </t>
  </si>
  <si>
    <t xml:space="preserve">1M </t>
  </si>
  <si>
    <t>1M</t>
  </si>
  <si>
    <t xml:space="preserve">2.5M </t>
  </si>
  <si>
    <t xml:space="preserve">7.5M </t>
  </si>
  <si>
    <t xml:space="preserve">117K </t>
  </si>
  <si>
    <t>831K</t>
  </si>
  <si>
    <t xml:space="preserve">73K </t>
  </si>
  <si>
    <t>142K</t>
  </si>
  <si>
    <t xml:space="preserve">261K </t>
  </si>
  <si>
    <t>210K</t>
  </si>
  <si>
    <t xml:space="preserve">467K </t>
  </si>
  <si>
    <t>513K</t>
  </si>
  <si>
    <t xml:space="preserve">المكالمات الواردة </t>
  </si>
  <si>
    <t xml:space="preserve">3K </t>
  </si>
  <si>
    <t xml:space="preserve">5K </t>
  </si>
  <si>
    <t>Indicators</t>
  </si>
  <si>
    <t>Health Call Center 937</t>
  </si>
  <si>
    <t>حجز المواعيد</t>
  </si>
  <si>
    <t>البلاغات</t>
  </si>
  <si>
    <t>الاستشارات الطبية</t>
  </si>
  <si>
    <t>عدد التفاعلات في قناة توتير</t>
  </si>
  <si>
    <t>عدد التفاعلات في البريد الالكتروني</t>
  </si>
  <si>
    <t>عدد التفاعلات في الوتساب</t>
  </si>
  <si>
    <t>Incoming Calls</t>
  </si>
  <si>
    <t>Book Appointments</t>
  </si>
  <si>
    <t>Complaints</t>
  </si>
  <si>
    <t>Medical Consultations</t>
  </si>
  <si>
    <t>Number of Interactions in e-mail</t>
  </si>
  <si>
    <t>Number of Interactions in WhatsApp</t>
  </si>
  <si>
    <t>Number of Interactions in twitter</t>
  </si>
  <si>
    <t xml:space="preserve">24.0M </t>
  </si>
  <si>
    <t xml:space="preserve">37.0M </t>
  </si>
  <si>
    <t>20.0M</t>
  </si>
  <si>
    <t xml:space="preserve">2.0M </t>
  </si>
  <si>
    <t xml:space="preserve">11.0M </t>
  </si>
  <si>
    <t>6.0M</t>
  </si>
  <si>
    <t>Employee Services Call Center</t>
  </si>
  <si>
    <t>Incoming calls</t>
  </si>
  <si>
    <t>Business Services Call Center</t>
  </si>
  <si>
    <t>Source: General Directorate for Call Centers</t>
  </si>
  <si>
    <t>Plastic and Reconstructive Surgery</t>
  </si>
  <si>
    <t>Orthopedic Surgery</t>
  </si>
  <si>
    <t>Spinal Surgery</t>
  </si>
  <si>
    <t>عدد الهيئات الصحية الشرعية وعدد قضايا الأخطاء الطبية المعروضة عليها  حسب المنطقة الصحية لعام 2022م.</t>
  </si>
  <si>
    <t>Number of Medico Legal Committees and Number of  Referred Medical Malpractice Cases by Health Region in 2022G.</t>
  </si>
  <si>
    <t>قضايا الوفيات الناتجة عن الأخطاء الطبية الصادرة عن الهيئات الصحية الشرعية تبعا للإدانة من عدمها عام 2022م.</t>
  </si>
  <si>
    <t>Distribution of Resolutions of Medical Malpractice Death Cases Issued by the Medico Legal Committees according to Convictions, 2022G.</t>
  </si>
  <si>
    <t>2022-Dec</t>
  </si>
  <si>
    <t>تنويم</t>
  </si>
  <si>
    <t>مختبر</t>
  </si>
  <si>
    <t>المدينة المنورة</t>
  </si>
  <si>
    <t xml:space="preserve">المنطقة الإدارية </t>
  </si>
  <si>
    <t>Dental</t>
  </si>
  <si>
    <t>Laboratory</t>
  </si>
  <si>
    <t>Radiology</t>
  </si>
  <si>
    <t>المصدر: مجلس الضمان الصحي</t>
  </si>
  <si>
    <t>Source: Council of Health Insurance</t>
  </si>
  <si>
    <t>جدول  4- 24</t>
  </si>
  <si>
    <t>Table  4-24</t>
  </si>
  <si>
    <t>جدول 4-25</t>
  </si>
  <si>
    <t>Table 4-25</t>
  </si>
  <si>
    <t>جدول4-30</t>
  </si>
  <si>
    <t>جدول 4-31</t>
  </si>
  <si>
    <t>جدول  4-33</t>
  </si>
  <si>
    <t>جدول 4-34</t>
  </si>
  <si>
    <t>Table  4-35</t>
  </si>
  <si>
    <t>Table 4-36</t>
  </si>
  <si>
    <t xml:space="preserve">جدول 4-38 </t>
  </si>
  <si>
    <t>جدول 4-39</t>
  </si>
  <si>
    <t>جدول 4-41</t>
  </si>
  <si>
    <t>Table 4-44</t>
  </si>
  <si>
    <t>Table 4-49</t>
  </si>
  <si>
    <t>جدول 4-57</t>
  </si>
  <si>
    <t>جدة
Jeddah</t>
  </si>
  <si>
    <t xml:space="preserve"> المدينة المنورة
Madinah</t>
  </si>
  <si>
    <t xml:space="preserve">الخدمات الطبية بالقوات المسلحة </t>
  </si>
  <si>
    <t>مستشفيات القوات المسلحة</t>
  </si>
  <si>
    <t>عدد الجلسات 
No. of sessions</t>
  </si>
  <si>
    <t>زيارات مراجعي الطوارئ المرضية بمستشفيات وزارة الصحة حسب الجنس والجنسية والمنطقة الصحية عام 2023م.</t>
  </si>
  <si>
    <t>Medical Emergency Encounters in the MOH Hospitals by Sex, Nationality  and Health Region, 2023G.</t>
  </si>
  <si>
    <t>زيارات مراجعي الطوارئ الجراحية بمستشفيات وزارة الصحة حسب الجنس والجنسية والمنطقة الصحية عام 2023م.</t>
  </si>
  <si>
    <t>Surgical Emergency Encounters in the MOH Hospitals by  Sex, Nationality  and Health Region, 2023G.</t>
  </si>
  <si>
    <t>2023G</t>
  </si>
  <si>
    <t>مؤشرات الإدارة العامة لمراكز الاتصال للأعوام الخمسة الأخيرة</t>
  </si>
  <si>
    <t xml:space="preserve">Indicators of the General Directorate for Call Centers in the Last Five Years.  </t>
  </si>
  <si>
    <t>12.3M</t>
  </si>
  <si>
    <t>2.6M</t>
  </si>
  <si>
    <t>1.2M</t>
  </si>
  <si>
    <t>3.4M</t>
  </si>
  <si>
    <t>484K</t>
  </si>
  <si>
    <t>70K</t>
  </si>
  <si>
    <t>1.4M</t>
  </si>
  <si>
    <t>398K</t>
  </si>
  <si>
    <t>7.2K</t>
  </si>
  <si>
    <t>8.7K</t>
  </si>
  <si>
    <t>موارد وأنشطة الطب الاتصالي بوزارة الصحة حسب المنطقة الصحية لعام 2023م</t>
  </si>
  <si>
    <t>Resources and Activities of Telemedicine at MoH by Health Regions, 2023G</t>
  </si>
  <si>
    <t>الجوف*</t>
  </si>
  <si>
    <t>*تشمل القريات</t>
  </si>
  <si>
    <t>Jouf*</t>
  </si>
  <si>
    <t>* Includes Al-Qurayat</t>
  </si>
  <si>
    <t>المرضى  المنومون بمستشفيات الرعاية المديدة وأسرة الرعاية المديدة بالمستشفيات العامة بوزارة الصحة حسب المنطقة الصحية عام 2023م.</t>
  </si>
  <si>
    <t>Inpatients at Long-term Hospitals and Long-term Beds of General Hospitals of MoH by Health Region, 2023G.</t>
  </si>
  <si>
    <t>خدمات الصحة المدرسية حسب نوع الخدمة والمنطقة الصحية لعام 2023م</t>
  </si>
  <si>
    <t>School Health Services by Type of Service and Health Region, 2023G</t>
  </si>
  <si>
    <t>Cases of MoH Forensic Medicine Centers by Health Region and Different Examinations, 2023G.</t>
  </si>
  <si>
    <t>الحالات المعروضة على مراكز الطب الشرعي بوزارة الصحة حسب المنطقة الصحية وطبيعة الفحص الطبي الشرعي لعام 2023م</t>
  </si>
  <si>
    <t>الحالات التي تمت إحالتها إلى المستشفيات الحكومية العامة أو التخصصية حسب المنطقة المحيلة والمستقبلة عام 2023م.</t>
  </si>
  <si>
    <t>Cases Referred to  Governmental General or Specialist Hospitals by Source and Destination Region , 2023G.</t>
  </si>
  <si>
    <t xml:space="preserve"> المنطقة المستقبلة</t>
  </si>
  <si>
    <t>التجمع الاول بجدة</t>
  </si>
  <si>
    <t>التجمع الثاني بجدة</t>
  </si>
  <si>
    <t>Jeddah Cluster I</t>
  </si>
  <si>
    <t>Jeddah Cluster II</t>
  </si>
  <si>
    <t>الحالات التي أرسلت للعلاج بالخارج من قبل الهيئات الطبية حسب الدولة والحالة الطبية عام  2023م.</t>
  </si>
  <si>
    <t>Cases Referred Abroad for Treatment by Specialty and Country, 2023G.</t>
  </si>
  <si>
    <t>Al-Jouf*</t>
  </si>
  <si>
    <t>أعداد العينات والاختبارات التي أجريت بمراكز مراقبة السموم والكيمياء الطبية الشرعية بوزارة الصحة  حسب المنطقة الصحية لعام 2023م.</t>
  </si>
  <si>
    <t>Number of Samples and Tests Conducted at MoH Poison Control and Forensic Chemistry Centers, by Health Region, 2023G.</t>
  </si>
  <si>
    <t>زيارات مراجعي  العيادات الخارجية بمستشفيات وزارة الصحة حسب الجنس والجنسية والمنطقة الصحية عام 2023م.</t>
  </si>
  <si>
    <t xml:space="preserve"> Encounters to Outpatient Clinics in MOH Hospitals by Sex, Nationality  and Health Region, 2023G.</t>
  </si>
  <si>
    <t>Services of Rehabilitation Center for Children with Disability by Age, 2023G</t>
  </si>
  <si>
    <t>خدمات مركز رعاية وتأهيل الأطفال ذوي الإعاقة حسب العمر خلال عام 2023م</t>
  </si>
  <si>
    <t>زيارات المراجعين لعيادات السكرى بمستشفيات وزارة الصحة حسب الجنس والجنسية والمنطقة الصحية عام 2023م.</t>
  </si>
  <si>
    <t xml:space="preserve"> Encounters to  Diabetic  Clinics, MOH Hospitals by Sex, Nationality  and Health Region, 2023G.</t>
  </si>
  <si>
    <t>مضاعفات الحمل والولادة  بمستشفيات وزارة الصحة لعام 2023م.</t>
  </si>
  <si>
    <t>Complications of pregnancy and child birth, MOH Hospitals, 2023G.</t>
  </si>
  <si>
    <t>Abnormal Deliveries</t>
  </si>
  <si>
    <t>المرضى المحالون إلى أقسام الخدمة الاجتماعية بمستشفيات وزارة الصحة حسب أسباب البحث الاجتماعي والجنس عام 2023م.</t>
  </si>
  <si>
    <t>Cases Referred to Social Service Departements at MOH Hospitals, According to Cause of Social Investigation and Sex, 2023G.</t>
  </si>
  <si>
    <t>زيارات المراجعين للمستوصفات والعيادات الخارجية بمستشفيات الجهات الحكومية الأخرى  حسب الجنسية عام 2023م</t>
  </si>
  <si>
    <t>OPD Encounters at  Other Governmental Sector Hospitals and Polyclinics by Nationality, 2023G.</t>
  </si>
  <si>
    <t xml:space="preserve">  المنومون بمستشفيات الجهات الحكومية الأخرى حسب  الجنسية  2023م</t>
  </si>
  <si>
    <t>Inpatients in Other Governmental Sector Hospitals by Nationality, 2023G</t>
  </si>
  <si>
    <t>الولادات بمستشفيات الجهات الحكومية الأخرى حسب نوع الولادة عام 2023م</t>
  </si>
  <si>
    <t>Deliveries at Other Governmental Sector Hospitals by Type of Delivery, 2023G</t>
  </si>
  <si>
    <t>التدخلات الجراحية بمستشفيات الجهات الحكومية الأخرى حسب القسم لعام 2023م</t>
  </si>
  <si>
    <t>Surgical Interventions at Other Governmental Sector Hospitals by Section, 2023G</t>
  </si>
  <si>
    <t>الفحوص المخبرية والشعاعية بالجهات الحكومية الأخرى عام 2023م</t>
  </si>
  <si>
    <t>Laboratory  and Radiology Investigations at Other Governmental Sector, 2023G</t>
  </si>
  <si>
    <t>أنشطة بنوك الدم بالجهات الحكومية الأخرى لعام 2023م</t>
  </si>
  <si>
    <t>Activities of Blood Banks at  Other Governmental Sector, 2023G</t>
  </si>
  <si>
    <t>خدمات  التأهيل  بالجهات الحكومية الأخرى عام 2023م</t>
  </si>
  <si>
    <t>Medical Rehabilitation  Cases at Other Governmental Sector, 2023G.</t>
  </si>
  <si>
    <t>مراكز الإسعاف والسيارات التابعة لهيئة الهلال الأحمر السعودي حسب المنطقة الإدارية  عام 2023م.</t>
  </si>
  <si>
    <t>First Aid Centers and Ambulances of the Saudi Red Crescent Authority  by Administrative Region, 2023G.</t>
  </si>
  <si>
    <t xml:space="preserve">   المرضى والمصابون الذين تم إسعافهم ونقلهم إلى المستشفيات بواسطة هيئة الهلال الأحمر السعودي حسب المنطقة الإدارية ونوع الحالة عام 2023م</t>
  </si>
  <si>
    <t>Patients and Casualties Offered First Aid and Transported by Saudi Red Crescent Authority Ambulances by  Administrative Region and Type of Case, 2023G.</t>
  </si>
  <si>
    <t>الولادات بمستشفيات وزارة الصحة حسب المنطقة الصحية ونوع الولادة عام 2023م.</t>
  </si>
  <si>
    <t>Deliveries in MOH Hospitals by Health Region and Type of Delivery, 2023G.</t>
  </si>
  <si>
    <t>حالات الأورام الخبيثة التي سجلت بمستشفى الملك فيصل التخصصي ومركز الأبحاث حسب موضع الورم والجنس لعام 2023م.</t>
  </si>
  <si>
    <t>Cases of Malignant Tumours Registered at King Faisal Specialist Hospital and Research Center by Site and Sex, 2023G.</t>
  </si>
  <si>
    <t>حالات الأطفال بتشخيص الأورام المحولين الي مستشفى الملك فيصل التخصصي ومركز الأبحاث حسب موضع الورم عام 2023م.</t>
  </si>
  <si>
    <t xml:space="preserve"> Cases of Tumours among Children Referred to King Faisal Specialist Hospital by Site, 2023G.</t>
  </si>
  <si>
    <t>المراجعون والمنومون في أقسام الصحة النفسية بوزارة الصحة حسب المجموعات المرضية للتصنيف الدولي للأمراض (ICD-10 ) عام 2023م.</t>
  </si>
  <si>
    <t xml:space="preserve"> Outpatients and Inpatients in Mental Health Departments, MOH, According to Main Disease Groups of ICD-10, 2023G.      </t>
  </si>
  <si>
    <t xml:space="preserve">زيارات ما بعد البتر لمراكز وأقسام التأهيل الطبي بوزارة الصحة حسب الجنس والجنسية وسبب الإصابة لعام  2023م. </t>
  </si>
  <si>
    <t>Post-Amputation Encounters to Medical Rehabilitation Centers &amp; Departments at MoH Facilities by Sex, Nationality and Cause of Injury, 2023G.</t>
  </si>
  <si>
    <t>المنومون بمستشفيات وزارة الصحة حسب المنطقة الصحية والجنسية عام 2023م.</t>
  </si>
  <si>
    <t>Inpatients at MoH Hospitals by Health Region and Nationality, 2023G.</t>
  </si>
  <si>
    <t>المؤشرات المختارة عن خدمات مستشفيات وزارة الصحة (100 سرير فأكثر) حسب المنطقة الصحية عام 2023م.</t>
  </si>
  <si>
    <t>Selected Indicators of MOH Hospital Services (100+ beds) by Health Region, 2023G.</t>
  </si>
  <si>
    <t>بعض المؤشرات المختارة عن خدمات مستشفيات وزارة الصحة (50 سرير) حسب المنطقة الصحية عام 2023م.</t>
  </si>
  <si>
    <t>Some Selected Indicators of MOH Hospital Services (50 beds) by Health Region, 2023G.</t>
  </si>
  <si>
    <t>بعض المؤشرات المختارة عن خدمات مستشفيات الصحة النفسية والرعاية المديدة والتأهيل بوزارة الصحة حسب المنطقة الصحية عام 2023م.</t>
  </si>
  <si>
    <t>Some Selected Indicators of MOH Psychiatric, Long Term Care and Rehabilitation Hospitals by Health Region, 2023G.</t>
  </si>
  <si>
    <t>المواليدالأحياء بالقطاع الخاص حسب الجنس عام 2023م</t>
  </si>
  <si>
    <t>Live Births at  the Private Sector by Gender, 2023G.</t>
  </si>
  <si>
    <t>Ultrasonography ( Except Breast)</t>
  </si>
  <si>
    <t>الأشعة المقطعية</t>
  </si>
  <si>
    <t xml:space="preserve">CT Scan </t>
  </si>
  <si>
    <t>الرنين المغناطيسي</t>
  </si>
  <si>
    <t>التصوير بقسطرة الأوعية الدموية</t>
  </si>
  <si>
    <t>Angiography</t>
  </si>
  <si>
    <t>التنظير الإشعاعي</t>
  </si>
  <si>
    <t>Fluoroscopy</t>
  </si>
  <si>
    <t>الاشعة  التداخلية ( عدا خزعات الثدي  والتصوير بقسطرة الأوعية الدموية )</t>
  </si>
  <si>
    <t>Interventional Radiology ( except Angiography &amp; Breast Biopsies</t>
  </si>
  <si>
    <t>قياس كثافة العظام</t>
  </si>
  <si>
    <t>Bone Densitometry</t>
  </si>
  <si>
    <t xml:space="preserve">الطب النووي </t>
  </si>
  <si>
    <t>Nuclear Medicine ( Gamma Camera )</t>
  </si>
  <si>
    <t>التصوير المقطعي أحادي الفوتون</t>
  </si>
  <si>
    <t>SPECT</t>
  </si>
  <si>
    <t>PET/CT</t>
  </si>
  <si>
    <t>فحوص الأشعة التشخيصية بمستشفيات وزارة الصحة حسب نوع الفحص عام 2023م.</t>
  </si>
  <si>
    <t>Diagnostic Radiology Investigations at MoH Hospitals by Type of Investigation, 2023G.</t>
  </si>
  <si>
    <t>نوع الفحص</t>
  </si>
  <si>
    <t>Type of Investigation</t>
  </si>
  <si>
    <t>العدد
.No</t>
  </si>
  <si>
    <t xml:space="preserve">الموجات فوق الصوتية (عدا الثدي) </t>
  </si>
  <si>
    <t>أشعة الأسنان</t>
  </si>
  <si>
    <t>Dental X-ray</t>
  </si>
  <si>
    <t>أشعة المسالك البولية بإستخدام الصبغة</t>
  </si>
  <si>
    <t>IVU</t>
  </si>
  <si>
    <t>التصوير المقطعي  البوزيتروني</t>
  </si>
  <si>
    <t>عدد زيارات مراكز وأقسام التأهيل الطبي بوزارة الصحة عام 2023م.</t>
  </si>
  <si>
    <t>Number of Encounters to Medical Rehabilitation Centers and Departments, MOH, 2023G.</t>
  </si>
  <si>
    <t>Royal Commission Hospitals in Jubail and Yanbu</t>
  </si>
  <si>
    <t xml:space="preserve">الهيئه الملكية بالجبيل وينبع </t>
  </si>
  <si>
    <t>Royal Commission in Jubail and Yanbu</t>
  </si>
  <si>
    <t>الفحوص المخبرية بمستشفيات وزارة الصحة حسب المنطقة الصحية ونوع الفحص لعام 2023م.</t>
  </si>
  <si>
    <t>Laboratory investigations at MoH Hospitals by Health Region and Type of investigations, 2023G.</t>
  </si>
  <si>
    <t>الفحوص المخبرية وعدد مرضى الفحوص الشعاعية بمستشفيات وزارة الصحة حسب المنطقة الصحية عام 2023م.</t>
  </si>
  <si>
    <t>Laboratory Investigations and Radiology patients at MoH Hospitals by Health Region, 2023G.</t>
  </si>
  <si>
    <t>زيارات واستشارات الرعاية الصحية الأولية بوزارة الصحة حسب المنطقة الصحية عام 2023م.</t>
  </si>
  <si>
    <t>عدد المستشفيات المنفذة لبرنامج الرعاية الصحية المنزلية بوزارة الصحة والعاملين وعدد المستفيدين حسب المنطقة الصحية لعام 2023م</t>
  </si>
  <si>
    <t>عدد الحالات تحت الخدمة نهاية 2023</t>
  </si>
  <si>
    <t>عدد المستفيدين التراكمي نهاية عام 2023</t>
  </si>
  <si>
    <t>Cumulative number of Beneficiaries by the end of 2023</t>
  </si>
  <si>
    <t>Number of MoH Hospitals Implementing Home Health Care Program, Manpower and Beneficiaries by Health Region, 2023G</t>
  </si>
  <si>
    <t>Number of cases under service (end of 2023)</t>
  </si>
  <si>
    <t>زيارات المراجعين لعيادات الأسنان بوزارة الصحة حسب الجنس والجنسية والمنطقة الصحية عام 2023م</t>
  </si>
  <si>
    <t xml:space="preserve"> Encounters to Dental Clinics, MOH by Sex, Nationality and Health Region, 2023G.</t>
  </si>
  <si>
    <t>الخدمات الرئيسية للأسنان بمراكز طب الأسنان بوزارة الصحة حسب نوع الخدمة والمنطقة الصحية عام 2023م.</t>
  </si>
  <si>
    <t>Main Dental Services in Dental Centers, MoH by Type of Service and Health Region, 2023G.</t>
  </si>
  <si>
    <t>العمليات الجراحية للفك والأسنان وحالات الخلع بوزارة الصحة حسب المنطقة الصحية عام 2023م.</t>
  </si>
  <si>
    <t>Oral Surgery and Teeth Extraction at  MoH Facilities by Health Region, 2023G.</t>
  </si>
  <si>
    <t>MoH PHC  Encounters and Consultations by Health Region, 2023G.</t>
  </si>
  <si>
    <t>زيارات المراجعين  للرعاية الصحية الأولية والعيادات الخارجية بمستشفيات وزارة الصحة حسب المنطقة الصحية عام 2023م</t>
  </si>
  <si>
    <t>PHCs' Encounters and Outpatients of MOH Hospitals by Health Region, 2023G.</t>
  </si>
  <si>
    <t>أنشطة بنوك الدم بوزارة الصحة حسب المنطقة الصحية عام 2023م.</t>
  </si>
  <si>
    <t>Activities at MoH Blood Banks by Health Region, 2023G.</t>
  </si>
  <si>
    <t>التدخلات الجراحية بمستشفيات وزارة الصحة حسب المنطقة الصحية والقسم لعام 2023م.</t>
  </si>
  <si>
    <t>Surgical Interventions at MoH Hospitals by Health Region and Hospital Sections, 2023G.</t>
  </si>
  <si>
    <t>الأشعة العامة</t>
  </si>
  <si>
    <t>General X-ray</t>
  </si>
  <si>
    <t>Table 4-1</t>
  </si>
  <si>
    <t>Approximate No. of Meals Served in MoH Hospitals by Health Region, 2023G.</t>
  </si>
  <si>
    <t>عدد الوجبات التقريبي لمستحقي التغذية في مستشفيات وزارة الصحة حسب المنطقة الصحية لعام 2023م.</t>
  </si>
  <si>
    <t>Northern Borders</t>
  </si>
  <si>
    <t>Northern Borders Border</t>
  </si>
  <si>
    <t>Undefined</t>
  </si>
  <si>
    <t>غير محددة</t>
  </si>
  <si>
    <t>الخدمات الصحية بالقطاع الخاص  حسب المنطقة الإدارية عام 2023م</t>
  </si>
  <si>
    <t>Health Services in the Private Sector by Administrative Regions, 2023G</t>
  </si>
  <si>
    <t>Medications</t>
  </si>
  <si>
    <t>أشعة</t>
  </si>
  <si>
    <t>أدوية</t>
  </si>
  <si>
    <t>أسنان</t>
  </si>
  <si>
    <t>جدول 4-60</t>
  </si>
  <si>
    <t>Table 4-60</t>
  </si>
  <si>
    <t xml:space="preserve"> جدول  4-56</t>
  </si>
  <si>
    <t>جدول 4-55</t>
  </si>
  <si>
    <t>Table  4-48</t>
  </si>
  <si>
    <t>Table 4-47</t>
  </si>
  <si>
    <t xml:space="preserve"> جدول  4-45</t>
  </si>
  <si>
    <t>جدول 4-44</t>
  </si>
  <si>
    <t>Table  4-43</t>
  </si>
  <si>
    <t>Table 4-42</t>
  </si>
  <si>
    <t>جدول</t>
  </si>
  <si>
    <t xml:space="preserve">الباب الرابع: الأنشطة والخدمات الصحية </t>
  </si>
  <si>
    <t>صفحة</t>
  </si>
  <si>
    <t>Table</t>
  </si>
  <si>
    <t>Chapter IV : Health Activities and Services</t>
  </si>
  <si>
    <t>Page</t>
  </si>
  <si>
    <t>4-1</t>
  </si>
  <si>
    <t>4-2</t>
  </si>
  <si>
    <t>4-3</t>
  </si>
  <si>
    <t>4-4</t>
  </si>
  <si>
    <t>4-5</t>
  </si>
  <si>
    <t>4-6</t>
  </si>
  <si>
    <t>PHCs' Encounters  and Outpatients in MoH Hospitals by Health Region in the last Five Years</t>
  </si>
  <si>
    <t>4-7</t>
  </si>
  <si>
    <t>4-8</t>
  </si>
  <si>
    <t>4-9</t>
  </si>
  <si>
    <t>4-10</t>
  </si>
  <si>
    <t>4-11</t>
  </si>
  <si>
    <t>4-12</t>
  </si>
  <si>
    <t>4-13</t>
  </si>
  <si>
    <t>4-14</t>
  </si>
  <si>
    <t>4-15</t>
  </si>
  <si>
    <t>4-16</t>
  </si>
  <si>
    <t>4-17</t>
  </si>
  <si>
    <t>4-18</t>
  </si>
  <si>
    <t>4-19</t>
  </si>
  <si>
    <t>4-20</t>
  </si>
  <si>
    <t>4-21</t>
  </si>
  <si>
    <t>4-22</t>
  </si>
  <si>
    <t>4-23</t>
  </si>
  <si>
    <t>4-24</t>
  </si>
  <si>
    <t>4-25</t>
  </si>
  <si>
    <t>4-26</t>
  </si>
  <si>
    <t>4-27</t>
  </si>
  <si>
    <t>4-28</t>
  </si>
  <si>
    <t>4-29</t>
  </si>
  <si>
    <t>4-30</t>
  </si>
  <si>
    <t>4-31</t>
  </si>
  <si>
    <t>4-32</t>
  </si>
  <si>
    <t>حالات الأورام الخبيثة التي سجلت بمستشفى الملك فيصل التخصصي ومركز الأبحاث حسب موضع الورم والجنس لعام 2021م.</t>
  </si>
  <si>
    <t>Cases of Malignant Tumours Registered at King Faisal Specialist Hospital and Research Center by Site and Sex, 2021G.</t>
  </si>
  <si>
    <t>4-33</t>
  </si>
  <si>
    <t>حالات الأطفال بتشخيص الأورام المحولين الي مستشفى الملك فيصل التخصصي ومركز الأبحاث حسب موضع الورم عام 2021م.</t>
  </si>
  <si>
    <t xml:space="preserve"> Cases of Tumours among Children Referred to King Faisal Specialist Hospital by Site, 2021G.</t>
  </si>
  <si>
    <t>4-34</t>
  </si>
  <si>
    <t>4-35</t>
  </si>
  <si>
    <t>4-36</t>
  </si>
  <si>
    <t>4-37</t>
  </si>
  <si>
    <t>4-38</t>
  </si>
  <si>
    <t>4-39</t>
  </si>
  <si>
    <t>4-40</t>
  </si>
  <si>
    <t>4-41</t>
  </si>
  <si>
    <t>4-42</t>
  </si>
  <si>
    <t>Laboratory Investigations and Number of  Radiology  &amp; Physiotherapy patients at MoH Facilities, in the last Five Years</t>
  </si>
  <si>
    <t>4-43</t>
  </si>
  <si>
    <t>4-44</t>
  </si>
  <si>
    <t>4-45</t>
  </si>
  <si>
    <t>4-46</t>
  </si>
  <si>
    <t>Activities at MoH  Blood Banks  in the last Five Years</t>
  </si>
  <si>
    <t>4-47</t>
  </si>
  <si>
    <t>4-48</t>
  </si>
  <si>
    <t>4-49</t>
  </si>
  <si>
    <t>4-50</t>
  </si>
  <si>
    <t>4-51</t>
  </si>
  <si>
    <t>4-52</t>
  </si>
  <si>
    <t>4-53</t>
  </si>
  <si>
    <t>4-54</t>
  </si>
  <si>
    <t>4-55</t>
  </si>
  <si>
    <t>4-56</t>
  </si>
  <si>
    <t>4-57</t>
  </si>
  <si>
    <t>4-58</t>
  </si>
  <si>
    <t>4-59</t>
  </si>
  <si>
    <t>Medical Emergency Encounters in the MoH Hospitals by  Sex, Nationality  and Health Region, 2023G.</t>
  </si>
  <si>
    <t>Surgical Emergency Encounters in the MoH Hospitals by  Sex, Nationality  and Health Region, 2023G.</t>
  </si>
  <si>
    <t xml:space="preserve"> Encounters to Outpatient Clinics in MoH Hospitals by  Sex, Nationality  and Health Region, 2023G.</t>
  </si>
  <si>
    <t>PHCs' Encounters and Outpatients of MoH Hospitals by Health Region, 2023G.</t>
  </si>
  <si>
    <t>Patients and Casualties Offered First Aid and Transported by Saudi Red Crescent Authority Ambulances by  Administrative Region and Type of Case  , 2023G.</t>
  </si>
  <si>
    <t xml:space="preserve"> Encounters to  Diabetic  Clinics, MoH Hospitals by  Sex, Nationality  and Health Region, 2023G.</t>
  </si>
  <si>
    <t>Complications of pregnancy and child birth , MoH Hospitals, 2023G.</t>
  </si>
  <si>
    <t xml:space="preserve"> Outpatients and Inpatients in Mental Health Departments, MoH, According to Main Disease Groups of ICD-10, 2023G.      </t>
  </si>
  <si>
    <t xml:space="preserve"> Encounters to Dental Clinics, MoH by Sex, Nationality and Health Region, 2023G.</t>
  </si>
  <si>
    <t>Oral Surgery and Teeth Extraction at  MoH  Facilities by Health Region, 2023G.</t>
  </si>
  <si>
    <t>Inpatients at MoH Hospitals  by Health Region and Nationality, 2023G.</t>
  </si>
  <si>
    <t>Inpatients at Long-term Hospitals and Long-term Beds of General Hospitals  of MoH by Health Region, 2023G.</t>
  </si>
  <si>
    <t>Selected Indicators of MoH Hospital Services (100+ beds) by Health Region, 2023G.</t>
  </si>
  <si>
    <t>Some Selected Indicators of MoH Hospital Services (50 beds) by Health Region, 2023G.</t>
  </si>
  <si>
    <t>Some Selected Indicators of MoH Psychiatric, Long Term Care and Rehabilitation Hospitals by Health Region, 2023G.</t>
  </si>
  <si>
    <t>Deliveries in MoH Hospitals by Health Region and Type of Delivery, 2023G.</t>
  </si>
  <si>
    <t>Deliveries at Other Governmental Sector Hospitals by Type of Delivery , 2023G</t>
  </si>
  <si>
    <t>المواليد بالقطاع الخاص حسب حالة المولود عام 2023م</t>
  </si>
  <si>
    <t>Births at  the Private Sector by Birth Status, 2023G.</t>
  </si>
  <si>
    <t>Number of Encounters to Medical Rehabilitation Centers and Departments, MoH, 2023G.</t>
  </si>
  <si>
    <t>Post-Amputation Encounters to Medical Rehabilitation Centers&amp; Departments at MoH Facilities by Sex, Nationality and Cause of Injury, 2023G.</t>
  </si>
  <si>
    <t>Services of Rehabilitation Center for  Children with Disability,  by Age , 2023G</t>
  </si>
  <si>
    <t>Activities at MoH Blood Banks ,  by Health Region, 2023G.</t>
  </si>
  <si>
    <t>الحالات المعروضة على مراكز الطب الشرعي بوزارة الصحة حسب المنطقة الصحية وطبيعة الفحص الطبي الشرعي لعام 2023</t>
  </si>
  <si>
    <t>Cases Referred  Abroad for Treatment by  Specialty and Country, 2023G.</t>
  </si>
  <si>
    <t>Cases Referred to Social Service  Departements at  MOH Hospitals , According to Cause of Social Investigation and Sex, 2023G.</t>
  </si>
  <si>
    <t>Number of MoH Hospitals Implementing Home Health Care Program, Manpower and Beneficiaries by Health Region, 2023</t>
  </si>
  <si>
    <t xml:space="preserve">استشارات الإدارة العامة لمراكز الاتصال حسب نوع الاستشارة عام 2023م </t>
  </si>
  <si>
    <t xml:space="preserve"> Consultations at General Directorate for Call Centers by Type of Consultation, 2023G.  </t>
  </si>
  <si>
    <t>4-60</t>
  </si>
  <si>
    <t>ذوو الاحتياجات الخاصة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</si>
</sst>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_-* #,##0.00\-;_-* &quot;-&quot;??_-;_-@_-"/>
    <numFmt numFmtId="164" formatCode="_-* #,##0.00_-;\-* #,##0.00_-;_-* &quot;-&quot;??_-;_-@_-"/>
    <numFmt numFmtId="165" formatCode="_-&quot;ر.س.‏&quot;\ * #,##0.00_-;_-&quot;ر.س.‏&quot;\ * #,##0.00\-;_-&quot;ر.س.‏&quot;\ * &quot;-&quot;??_-;_-@_-"/>
    <numFmt numFmtId="166" formatCode="0.0"/>
    <numFmt numFmtId="167" formatCode="0;0;\-"/>
    <numFmt numFmtId="168" formatCode="0.0%"/>
    <numFmt numFmtId="169" formatCode="#,##0.000_);[Red]\(#,##0.000\)"/>
    <numFmt numFmtId="170" formatCode="#,##0.0"/>
  </numFmts>
  <fonts count="239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abic Transparent"/>
      <charset val="178"/>
    </font>
    <font>
      <sz val="10"/>
      <color indexed="8"/>
      <name val="Arial"/>
      <family val="2"/>
    </font>
    <font>
      <sz val="11"/>
      <color theme="1"/>
      <name val="Arial"/>
      <family val="2"/>
      <charset val="178"/>
      <scheme val="minor"/>
    </font>
    <font>
      <sz val="11"/>
      <name val="Arial"/>
      <family val="2"/>
      <scheme val="minor"/>
    </font>
    <font>
      <sz val="10"/>
      <name val="MS Sans Serif"/>
      <family val="2"/>
      <charset val="178"/>
    </font>
    <font>
      <b/>
      <sz val="12"/>
      <name val="Tahoma (Arabic)"/>
      <family val="2"/>
      <charset val="178"/>
    </font>
    <font>
      <sz val="12"/>
      <name val="Tahoma (Arabic)"/>
      <family val="2"/>
      <charset val="178"/>
    </font>
    <font>
      <sz val="11"/>
      <name val="Tahoma (Arabic)"/>
      <family val="2"/>
      <charset val="178"/>
    </font>
    <font>
      <sz val="10"/>
      <name val="Tahoma (Arabic)"/>
      <family val="2"/>
      <charset val="178"/>
    </font>
    <font>
      <sz val="11"/>
      <name val="Arial (Arabic)"/>
      <charset val="178"/>
    </font>
    <font>
      <b/>
      <sz val="10"/>
      <name val="Arial"/>
      <family val="2"/>
    </font>
    <font>
      <sz val="10"/>
      <name val="MS Sans Serif"/>
      <charset val="178"/>
    </font>
    <font>
      <sz val="14"/>
      <name val="Simplified Arabic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78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178"/>
    </font>
    <font>
      <sz val="12"/>
      <name val="Simplified Arabic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name val="Times New Roman"/>
      <family val="1"/>
      <scheme val="major"/>
    </font>
    <font>
      <sz val="10"/>
      <name val="Geneva"/>
      <charset val="178"/>
    </font>
    <font>
      <sz val="12"/>
      <name val="جêزة"/>
      <charset val="178"/>
    </font>
    <font>
      <sz val="12"/>
      <name val="Times New Roman"/>
      <family val="1"/>
      <scheme val="major"/>
    </font>
    <font>
      <b/>
      <sz val="10"/>
      <name val="Arial (Arabic)"/>
    </font>
    <font>
      <sz val="11"/>
      <name val="Arial"/>
      <family val="2"/>
      <charset val="178"/>
      <scheme val="minor"/>
    </font>
    <font>
      <sz val="12"/>
      <name val="Arabic Transparent"/>
      <charset val="178"/>
    </font>
    <font>
      <sz val="11"/>
      <name val="Symbol"/>
      <family val="1"/>
      <charset val="2"/>
    </font>
    <font>
      <sz val="10"/>
      <color rgb="FFFF0000"/>
      <name val="MS Sans Serif"/>
      <family val="2"/>
      <charset val="178"/>
    </font>
    <font>
      <sz val="14"/>
      <name val="Symbol"/>
      <family val="1"/>
      <charset val="2"/>
    </font>
    <font>
      <sz val="11"/>
      <color rgb="FF006100"/>
      <name val="Arial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theme="1"/>
      <name val="Arial"/>
      <family val="2"/>
    </font>
    <font>
      <sz val="10"/>
      <color rgb="FFFF0000"/>
      <name val="Times New Roman"/>
      <family val="1"/>
      <charset val="178"/>
    </font>
    <font>
      <sz val="11"/>
      <color rgb="FFFF0000"/>
      <name val="Arial"/>
      <family val="2"/>
      <scheme val="minor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FF0000"/>
      <name val="Times New Roman"/>
      <family val="1"/>
      <charset val="178"/>
    </font>
    <font>
      <b/>
      <sz val="12"/>
      <color rgb="FFFF0000"/>
      <name val="Times New Roman"/>
      <family val="1"/>
    </font>
    <font>
      <b/>
      <sz val="20"/>
      <color rgb="FFFF0000"/>
      <name val="Times New Roman"/>
      <family val="1"/>
    </font>
    <font>
      <sz val="12"/>
      <color rgb="FFFF0000"/>
      <name val="Arial (Arabic)"/>
      <family val="2"/>
      <charset val="178"/>
    </font>
    <font>
      <sz val="14"/>
      <color rgb="FFFF0000"/>
      <name val="Arial"/>
      <family val="2"/>
      <scheme val="minor"/>
    </font>
    <font>
      <b/>
      <sz val="10"/>
      <color rgb="FFFF0000"/>
      <name val="Times New Roman"/>
      <family val="1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4"/>
      <name val="Arial"/>
      <family val="2"/>
      <scheme val="minor"/>
    </font>
    <font>
      <b/>
      <sz val="11"/>
      <name val="Arial"/>
      <family val="2"/>
    </font>
    <font>
      <sz val="16"/>
      <name val="Arial"/>
      <family val="2"/>
    </font>
    <font>
      <b/>
      <sz val="10"/>
      <color rgb="FFFF0000"/>
      <name val="Times New Roman"/>
      <family val="1"/>
      <charset val="178"/>
    </font>
    <font>
      <b/>
      <sz val="10"/>
      <name val="MS Sans Serif"/>
      <family val="2"/>
      <charset val="178"/>
    </font>
    <font>
      <b/>
      <sz val="11"/>
      <name val="Times New Roman"/>
      <family val="1"/>
      <charset val="178"/>
    </font>
    <font>
      <b/>
      <sz val="11"/>
      <name val="Arial"/>
      <family val="2"/>
      <scheme val="minor"/>
    </font>
    <font>
      <sz val="11"/>
      <name val="Arial (Arabic)"/>
      <family val="2"/>
      <charset val="178"/>
    </font>
    <font>
      <sz val="9"/>
      <name val="Arial (Arabic)"/>
      <charset val="178"/>
    </font>
    <font>
      <b/>
      <sz val="11"/>
      <name val="MS Sans Serif"/>
      <family val="2"/>
      <charset val="178"/>
    </font>
    <font>
      <sz val="11"/>
      <name val="MS Sans Serif"/>
      <family val="2"/>
      <charset val="178"/>
    </font>
    <font>
      <sz val="12"/>
      <name val="Arial"/>
      <family val="2"/>
    </font>
    <font>
      <b/>
      <sz val="12"/>
      <color rgb="FFFF0000"/>
      <name val="Times New Roman"/>
      <family val="1"/>
      <charset val="178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  <scheme val="major"/>
    </font>
    <font>
      <b/>
      <sz val="10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10"/>
      <name val="MS Sans Serif"/>
      <charset val="178"/>
    </font>
    <font>
      <b/>
      <sz val="12"/>
      <name val="Times New Roman"/>
      <family val="1"/>
      <scheme val="major"/>
    </font>
    <font>
      <b/>
      <sz val="11"/>
      <name val="Symbol"/>
      <family val="1"/>
      <charset val="2"/>
    </font>
    <font>
      <sz val="18"/>
      <name val="Tahoma (Arabic)"/>
      <charset val="178"/>
    </font>
    <font>
      <b/>
      <sz val="14"/>
      <name val="Symbol"/>
      <family val="1"/>
      <charset val="2"/>
    </font>
    <font>
      <b/>
      <sz val="26"/>
      <name val="Times New Roman"/>
      <family val="1"/>
    </font>
    <font>
      <b/>
      <sz val="14"/>
      <name val="MS Sans Serif"/>
      <family val="2"/>
      <charset val="178"/>
    </font>
    <font>
      <b/>
      <sz val="12"/>
      <name val="Symbol"/>
      <family val="1"/>
      <charset val="2"/>
    </font>
    <font>
      <b/>
      <sz val="11"/>
      <name val="Arial"/>
      <family val="2"/>
      <charset val="178"/>
      <scheme val="minor"/>
    </font>
    <font>
      <sz val="14"/>
      <name val="Arial"/>
      <family val="2"/>
    </font>
    <font>
      <b/>
      <sz val="16"/>
      <name val="Tahoma (Arabic)"/>
      <family val="2"/>
      <charset val="178"/>
    </font>
    <font>
      <b/>
      <sz val="11"/>
      <color theme="1"/>
      <name val="Arial"/>
      <family val="2"/>
    </font>
    <font>
      <sz val="14"/>
      <name val="Arial"/>
      <family val="2"/>
      <charset val="178"/>
      <scheme val="minor"/>
    </font>
    <font>
      <sz val="12"/>
      <name val="Arial"/>
      <family val="2"/>
      <charset val="178"/>
      <scheme val="minor"/>
    </font>
    <font>
      <b/>
      <sz val="9"/>
      <name val="Simplified Arabic Fixed"/>
      <family val="3"/>
      <charset val="178"/>
    </font>
    <font>
      <b/>
      <sz val="11"/>
      <name val="Tahoma (Arabic)"/>
      <family val="2"/>
      <charset val="178"/>
    </font>
    <font>
      <b/>
      <sz val="16"/>
      <name val="Arial (Arabic)"/>
      <charset val="178"/>
    </font>
    <font>
      <b/>
      <sz val="22"/>
      <color theme="0"/>
      <name val="Tahoma (Arabic)"/>
    </font>
    <font>
      <b/>
      <sz val="20"/>
      <name val="Tahoma (Arabic)"/>
      <family val="2"/>
      <charset val="178"/>
    </font>
    <font>
      <sz val="18"/>
      <color theme="0"/>
      <name val="Times New Roman"/>
      <family val="1"/>
    </font>
    <font>
      <b/>
      <sz val="8"/>
      <color theme="0"/>
      <name val="MS Sans Serif"/>
      <family val="2"/>
      <charset val="178"/>
    </font>
    <font>
      <b/>
      <sz val="8"/>
      <color theme="0"/>
      <name val="Times New Roman"/>
      <family val="1"/>
    </font>
    <font>
      <b/>
      <sz val="11"/>
      <color theme="0"/>
      <name val="Times New Roman"/>
      <family val="1"/>
    </font>
    <font>
      <sz val="14"/>
      <color theme="0"/>
      <name val="Times New Roman"/>
      <family val="1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6"/>
      <name val="Simplified Arabic"/>
      <family val="1"/>
    </font>
    <font>
      <b/>
      <sz val="18"/>
      <color theme="0"/>
      <name val="Tahoma (Arabic)"/>
    </font>
    <font>
      <b/>
      <sz val="16"/>
      <color theme="0"/>
      <name val="Tahoma (Arabic)"/>
    </font>
    <font>
      <sz val="12"/>
      <color theme="0"/>
      <name val="Arabic Transparent"/>
      <charset val="178"/>
    </font>
    <font>
      <b/>
      <sz val="14"/>
      <name val="Tahoma (Arabic)"/>
      <family val="2"/>
      <charset val="178"/>
    </font>
    <font>
      <sz val="20"/>
      <color theme="0"/>
      <name val="Times New Roman"/>
      <family val="1"/>
    </font>
    <font>
      <b/>
      <sz val="12"/>
      <color theme="0"/>
      <name val="Arabic Transparent"/>
    </font>
    <font>
      <b/>
      <sz val="12"/>
      <name val="Arabic Transparent"/>
    </font>
    <font>
      <b/>
      <sz val="24"/>
      <color theme="0"/>
      <name val="Tahoma (Arabic)"/>
    </font>
    <font>
      <b/>
      <sz val="14"/>
      <color theme="0"/>
      <name val="Tahoma (Arabic)"/>
    </font>
    <font>
      <sz val="14"/>
      <color theme="0"/>
      <name val="Symbol"/>
      <family val="1"/>
      <charset val="2"/>
    </font>
    <font>
      <b/>
      <sz val="10"/>
      <color theme="0"/>
      <name val="Arabic Transparent"/>
    </font>
    <font>
      <b/>
      <sz val="8"/>
      <name val="MS Sans Serif"/>
      <family val="2"/>
      <charset val="178"/>
    </font>
    <font>
      <b/>
      <sz val="16"/>
      <name val="Tahoma (Arabic)"/>
    </font>
    <font>
      <b/>
      <sz val="18"/>
      <name val="Tahoma (Arabic)"/>
    </font>
    <font>
      <sz val="16"/>
      <name val="Times New Roman"/>
      <family val="1"/>
    </font>
    <font>
      <b/>
      <sz val="14"/>
      <color theme="0"/>
      <name val="Arabic Transparent"/>
    </font>
    <font>
      <sz val="12"/>
      <name val="Symbol"/>
      <family val="1"/>
      <charset val="2"/>
    </font>
    <font>
      <sz val="12"/>
      <color theme="0"/>
      <name val="Arabic Transparent"/>
    </font>
    <font>
      <sz val="14"/>
      <color theme="0"/>
      <name val="Arabic Transparent"/>
    </font>
    <font>
      <b/>
      <sz val="14"/>
      <color theme="0"/>
      <name val="Times New Roman"/>
      <family val="1"/>
    </font>
    <font>
      <b/>
      <sz val="20"/>
      <color theme="0"/>
      <name val="Tahoma (Arabic)"/>
    </font>
    <font>
      <b/>
      <sz val="16"/>
      <color theme="0"/>
      <name val="Times New Roman"/>
      <family val="1"/>
    </font>
    <font>
      <b/>
      <sz val="20"/>
      <name val="Tahoma (Arabic)"/>
    </font>
    <font>
      <sz val="12"/>
      <color theme="0"/>
      <name val="Symbol"/>
      <family val="1"/>
      <charset val="2"/>
    </font>
    <font>
      <b/>
      <sz val="16"/>
      <name val="Simplified Arabic"/>
      <family val="1"/>
    </font>
    <font>
      <b/>
      <sz val="18"/>
      <color theme="0"/>
      <name val="Times New Roman"/>
      <family val="1"/>
    </font>
    <font>
      <sz val="14"/>
      <name val="Arabic Transparent"/>
    </font>
    <font>
      <sz val="16"/>
      <color theme="0"/>
      <name val="Times New Roman"/>
      <family val="1"/>
    </font>
    <font>
      <b/>
      <sz val="14"/>
      <name val="Simplified Arabic"/>
      <family val="1"/>
    </font>
    <font>
      <b/>
      <sz val="14"/>
      <name val="Arial"/>
      <family val="2"/>
    </font>
    <font>
      <b/>
      <sz val="14"/>
      <name val="Tahoma (Arabic)"/>
    </font>
    <font>
      <b/>
      <sz val="18"/>
      <color rgb="FFFFFFFF"/>
      <name val="Arial"/>
      <family val="2"/>
    </font>
    <font>
      <sz val="18"/>
      <color rgb="FFFFFFFF"/>
      <name val="Arial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Times New Roman"/>
      <family val="1"/>
      <charset val="178"/>
    </font>
    <font>
      <sz val="14"/>
      <color rgb="FFFF0000"/>
      <name val="Symbol"/>
      <family val="1"/>
      <charset val="2"/>
    </font>
    <font>
      <b/>
      <sz val="20"/>
      <name val="Times New Roman"/>
      <family val="1"/>
    </font>
    <font>
      <b/>
      <sz val="10"/>
      <color theme="0"/>
      <name val="Times New Roman"/>
      <family val="1"/>
    </font>
    <font>
      <b/>
      <sz val="10"/>
      <name val="Tahoma (Arabic)"/>
      <family val="2"/>
      <charset val="178"/>
    </font>
    <font>
      <b/>
      <sz val="16"/>
      <color theme="0"/>
      <name val="Arabic Transparent"/>
      <charset val="178"/>
    </font>
    <font>
      <b/>
      <sz val="16"/>
      <color theme="0"/>
      <name val="Arabic Transparent"/>
    </font>
    <font>
      <b/>
      <sz val="14"/>
      <name val="Arabic Transparent"/>
      <charset val="178"/>
    </font>
    <font>
      <b/>
      <sz val="10"/>
      <color rgb="FFFF0000"/>
      <name val="MS Sans Serif"/>
      <family val="2"/>
      <charset val="178"/>
    </font>
    <font>
      <b/>
      <sz val="26"/>
      <color theme="0"/>
      <name val="Tahoma (Arabic)"/>
    </font>
    <font>
      <b/>
      <sz val="16"/>
      <color theme="0"/>
      <name val="Symbol"/>
      <family val="1"/>
      <charset val="2"/>
    </font>
    <font>
      <sz val="16"/>
      <color theme="0"/>
      <name val="Arabic Transparent"/>
    </font>
    <font>
      <sz val="11"/>
      <color rgb="FFFF0000"/>
      <name val="Arial"/>
      <family val="2"/>
      <charset val="178"/>
      <scheme val="minor"/>
    </font>
    <font>
      <b/>
      <sz val="11"/>
      <color theme="1"/>
      <name val="Times New Roman"/>
      <family val="1"/>
      <charset val="178"/>
    </font>
    <font>
      <sz val="20"/>
      <name val="Arial"/>
      <family val="2"/>
      <charset val="178"/>
      <scheme val="minor"/>
    </font>
    <font>
      <b/>
      <sz val="14"/>
      <color theme="0"/>
      <name val="Arabic Transparent"/>
      <charset val="178"/>
    </font>
    <font>
      <sz val="12"/>
      <color rgb="FFFF0000"/>
      <name val="Simplified Arabic"/>
      <family val="1"/>
    </font>
    <font>
      <b/>
      <sz val="12"/>
      <color rgb="FFFF0000"/>
      <name val="Simplified Arabic"/>
      <family val="1"/>
    </font>
    <font>
      <sz val="11"/>
      <name val="Simplified Arabic"/>
      <family val="1"/>
    </font>
    <font>
      <b/>
      <sz val="12"/>
      <name val="Tahoma (Arabic)"/>
    </font>
    <font>
      <b/>
      <sz val="9"/>
      <color theme="0"/>
      <name val="Times New Roman"/>
      <family val="1"/>
    </font>
    <font>
      <b/>
      <sz val="7"/>
      <color theme="0"/>
      <name val="Times New Roman"/>
      <family val="1"/>
    </font>
    <font>
      <b/>
      <sz val="11"/>
      <color theme="0"/>
      <name val="Arabic Transparent"/>
    </font>
    <font>
      <b/>
      <sz val="9"/>
      <color theme="0"/>
      <name val="Arabic Transparent"/>
    </font>
    <font>
      <b/>
      <sz val="12"/>
      <color theme="0"/>
      <name val="Symbol"/>
      <family val="1"/>
      <charset val="2"/>
    </font>
    <font>
      <sz val="8"/>
      <color rgb="FF595959"/>
      <name val="Arial"/>
      <family val="2"/>
    </font>
    <font>
      <b/>
      <sz val="11"/>
      <color rgb="FFFF0000"/>
      <name val="Arial"/>
      <family val="2"/>
      <charset val="178"/>
      <scheme val="minor"/>
    </font>
    <font>
      <b/>
      <sz val="18"/>
      <name val="Tahoma (Arabic)"/>
      <family val="2"/>
      <charset val="178"/>
    </font>
    <font>
      <b/>
      <sz val="10"/>
      <name val="Times New Roman"/>
      <family val="1"/>
      <scheme val="major"/>
    </font>
    <font>
      <b/>
      <sz val="16"/>
      <color rgb="FFFF0000"/>
      <name val="Arial"/>
      <family val="2"/>
      <scheme val="minor"/>
    </font>
    <font>
      <b/>
      <sz val="14"/>
      <color theme="0"/>
      <name val="Symbol"/>
      <family val="1"/>
      <charset val="2"/>
    </font>
    <font>
      <b/>
      <sz val="16"/>
      <color rgb="FFFF0000"/>
      <name val="Times New Roman"/>
      <family val="1"/>
      <scheme val="major"/>
    </font>
    <font>
      <b/>
      <sz val="16"/>
      <color rgb="FFFF0000"/>
      <name val="Times New Roman"/>
      <family val="1"/>
      <charset val="178"/>
    </font>
    <font>
      <b/>
      <sz val="18"/>
      <name val="Times New Roman"/>
      <family val="1"/>
    </font>
    <font>
      <b/>
      <sz val="18"/>
      <name val="MS Sans Serif"/>
      <family val="2"/>
      <charset val="178"/>
    </font>
    <font>
      <sz val="8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0"/>
      <name val="Symbol"/>
      <family val="1"/>
      <charset val="178"/>
    </font>
    <font>
      <sz val="12"/>
      <name val="Tahoma (Arabic)"/>
    </font>
    <font>
      <sz val="11"/>
      <color rgb="FFFF0000"/>
      <name val="Times New Roman"/>
      <family val="1"/>
    </font>
    <font>
      <b/>
      <sz val="14"/>
      <name val="Arial"/>
      <family val="2"/>
      <charset val="178"/>
      <scheme val="minor"/>
    </font>
    <font>
      <b/>
      <sz val="14"/>
      <color rgb="FFFF0000"/>
      <name val="Arial"/>
      <family val="2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7"/>
      <color theme="0"/>
      <name val="Tahoma (Arabic)"/>
    </font>
    <font>
      <b/>
      <sz val="12"/>
      <color theme="1"/>
      <name val="Times New Roman"/>
      <family val="1"/>
      <scheme val="major"/>
    </font>
    <font>
      <b/>
      <sz val="12"/>
      <color theme="1"/>
      <name val="Arabic Transparent"/>
      <charset val="178"/>
    </font>
    <font>
      <sz val="14"/>
      <color theme="1"/>
      <name val="Times New Roman"/>
      <family val="1"/>
      <scheme val="major"/>
    </font>
    <font>
      <b/>
      <sz val="10"/>
      <color theme="1"/>
      <name val="Arial"/>
      <family val="2"/>
    </font>
    <font>
      <b/>
      <sz val="12"/>
      <color theme="1"/>
      <name val="Arabic Transparent"/>
    </font>
    <font>
      <sz val="12"/>
      <color theme="1"/>
      <name val="Symbol"/>
      <family val="1"/>
      <charset val="2"/>
    </font>
    <font>
      <b/>
      <sz val="12"/>
      <color theme="1"/>
      <name val="Symbol"/>
      <family val="1"/>
      <charset val="2"/>
    </font>
    <font>
      <sz val="10"/>
      <color theme="1"/>
      <name val="Times New Roman"/>
      <family val="1"/>
      <charset val="178"/>
    </font>
    <font>
      <sz val="12"/>
      <color theme="1"/>
      <name val="Times New Roman"/>
      <family val="1"/>
      <charset val="178"/>
    </font>
    <font>
      <sz val="14"/>
      <color theme="1"/>
      <name val="Arial"/>
      <family val="2"/>
    </font>
    <font>
      <sz val="14"/>
      <color theme="1"/>
      <name val="Arabic Transparent"/>
    </font>
    <font>
      <sz val="10"/>
      <color theme="1"/>
      <name val="Times New Roman"/>
      <family val="1"/>
    </font>
    <font>
      <sz val="16"/>
      <color theme="1"/>
      <name val="Symbol"/>
      <family val="1"/>
      <charset val="2"/>
    </font>
    <font>
      <sz val="16"/>
      <color theme="1"/>
      <name val="Times New Roman"/>
      <family val="1"/>
      <scheme val="major"/>
    </font>
    <font>
      <b/>
      <sz val="16"/>
      <color theme="1"/>
      <name val="Arabic Transparent"/>
    </font>
    <font>
      <b/>
      <sz val="16"/>
      <color theme="1"/>
      <name val="Times New Roman"/>
      <family val="1"/>
      <scheme val="major"/>
    </font>
    <font>
      <b/>
      <sz val="16"/>
      <color theme="1"/>
      <name val="Times New Roman"/>
      <family val="1"/>
    </font>
    <font>
      <sz val="11"/>
      <color theme="1"/>
      <name val="Symbol"/>
      <family val="1"/>
      <charset val="2"/>
    </font>
    <font>
      <sz val="14"/>
      <color theme="1"/>
      <name val="Symbol"/>
      <family val="1"/>
      <charset val="2"/>
    </font>
    <font>
      <sz val="20"/>
      <color rgb="FFFF0000"/>
      <name val="Arial"/>
      <family val="2"/>
      <charset val="178"/>
      <scheme val="minor"/>
    </font>
    <font>
      <sz val="18"/>
      <color theme="1"/>
      <name val="Times New Roman"/>
      <family val="1"/>
    </font>
    <font>
      <b/>
      <sz val="12"/>
      <name val="Arial"/>
      <family val="2"/>
      <scheme val="minor"/>
    </font>
    <font>
      <sz val="12"/>
      <name val="Tahoma (Arabic)"/>
      <charset val="178"/>
    </font>
    <font>
      <sz val="14"/>
      <color theme="1"/>
      <name val="Times New Roman"/>
      <family val="1"/>
    </font>
    <font>
      <u/>
      <sz val="11"/>
      <color theme="10"/>
      <name val="Arial"/>
      <family val="2"/>
      <scheme val="minor"/>
    </font>
    <font>
      <sz val="14"/>
      <name val="Tahoma (Arabic)"/>
      <family val="2"/>
      <charset val="178"/>
    </font>
    <font>
      <b/>
      <sz val="14"/>
      <color rgb="FFFF0000"/>
      <name val="Tahoma (Arabic)"/>
      <charset val="178"/>
    </font>
    <font>
      <b/>
      <sz val="13"/>
      <color rgb="FFFF0000"/>
      <name val="Tahoma (Arabic)"/>
      <charset val="178"/>
    </font>
    <font>
      <b/>
      <sz val="14"/>
      <name val="Tahoma (Arabic)"/>
      <charset val="178"/>
    </font>
    <font>
      <sz val="18"/>
      <color rgb="FFFF0000"/>
      <name val="Tahoma (Arabic)"/>
      <charset val="178"/>
    </font>
    <font>
      <b/>
      <sz val="12"/>
      <name val="Tahoma (Arabic)"/>
      <charset val="178"/>
    </font>
    <font>
      <sz val="14"/>
      <color rgb="FFFF0000"/>
      <name val="Arial (Arabic)"/>
      <charset val="178"/>
    </font>
    <font>
      <sz val="12"/>
      <color rgb="FFFF0000"/>
      <name val="Arial (Arabic)"/>
      <charset val="178"/>
    </font>
    <font>
      <sz val="14"/>
      <color rgb="FFFF0000"/>
      <name val="Times New Roman"/>
      <family val="1"/>
      <charset val="178"/>
    </font>
    <font>
      <sz val="14"/>
      <name val="Arial"/>
      <family val="2"/>
      <scheme val="minor"/>
    </font>
    <font>
      <sz val="11"/>
      <color rgb="FFFF0000"/>
      <name val="Arial (Arabic)"/>
      <charset val="178"/>
    </font>
    <font>
      <sz val="12"/>
      <name val="Arial"/>
      <family val="2"/>
      <scheme val="minor"/>
    </font>
    <font>
      <sz val="11"/>
      <color rgb="FFFF0000"/>
      <name val="Tahoma (Arabic)"/>
      <family val="2"/>
      <charset val="178"/>
    </font>
    <font>
      <sz val="11"/>
      <name val="Times New Roman"/>
      <family val="1"/>
      <charset val="178"/>
    </font>
    <font>
      <sz val="18"/>
      <color rgb="FFFF0000"/>
      <name val="Times New Roman"/>
      <family val="1"/>
    </font>
    <font>
      <sz val="14"/>
      <color rgb="FFFF0000"/>
      <name val="Tahoma (Arabic)"/>
      <family val="2"/>
      <charset val="178"/>
    </font>
    <font>
      <sz val="12"/>
      <color rgb="FFFF0000"/>
      <name val="Tahoma (Arabic)"/>
      <family val="2"/>
      <charset val="178"/>
    </font>
    <font>
      <b/>
      <sz val="13"/>
      <name val="Tahoma (Arabic)"/>
      <charset val="178"/>
    </font>
    <font>
      <sz val="14"/>
      <name val="Times New Roman"/>
      <family val="1"/>
      <charset val="178"/>
    </font>
    <font>
      <sz val="14"/>
      <color rgb="FFFF0000"/>
      <name val="Tahoma (Arabic)"/>
      <charset val="178"/>
    </font>
    <font>
      <sz val="14"/>
      <color rgb="FFFF0000"/>
      <name val="Times New Roman"/>
      <family val="1"/>
    </font>
    <font>
      <sz val="10"/>
      <color rgb="FFFF0000"/>
      <name val="Tahoma (Arabic)"/>
      <family val="2"/>
      <charset val="17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C6EFCE"/>
      </patternFill>
    </fill>
    <fill>
      <patternFill patternType="solid">
        <fgColor rgb="FF008657"/>
        <bgColor indexed="64"/>
      </patternFill>
    </fill>
    <fill>
      <patternFill patternType="solid">
        <fgColor rgb="FFD5D2B9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038656"/>
        <bgColor indexed="64"/>
      </patternFill>
    </fill>
    <fill>
      <patternFill patternType="solid">
        <fgColor rgb="FFE2EFDA"/>
        <bgColor indexed="0"/>
      </patternFill>
    </fill>
    <fill>
      <patternFill patternType="solid">
        <fgColor rgb="FFD6D3B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4D3B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 style="medium">
        <color rgb="FFFFFFFF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14">
    <xf numFmtId="0" fontId="0" fillId="0" borderId="0"/>
    <xf numFmtId="0" fontId="8" fillId="0" borderId="0"/>
    <xf numFmtId="0" fontId="10" fillId="0" borderId="1" applyNumberFormat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7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14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169" fontId="14" fillId="0" borderId="1" applyNumberFormat="0" applyFill="0" applyBorder="0" applyProtection="0">
      <alignment horizontal="right" vertical="center"/>
    </xf>
    <xf numFmtId="0" fontId="14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6" fillId="0" borderId="0"/>
    <xf numFmtId="0" fontId="36" fillId="0" borderId="0"/>
    <xf numFmtId="0" fontId="8" fillId="0" borderId="0"/>
    <xf numFmtId="0" fontId="37" fillId="0" borderId="0"/>
    <xf numFmtId="0" fontId="8" fillId="0" borderId="0" applyNumberFormat="0" applyFill="0" applyBorder="0" applyAlignment="0" applyProtection="0"/>
    <xf numFmtId="0" fontId="37" fillId="0" borderId="0"/>
    <xf numFmtId="0" fontId="21" fillId="0" borderId="0"/>
    <xf numFmtId="40" fontId="14" fillId="0" borderId="0" applyFont="0" applyFill="0" applyBorder="0" applyAlignment="0" applyProtection="0"/>
    <xf numFmtId="0" fontId="8" fillId="0" borderId="0"/>
    <xf numFmtId="0" fontId="36" fillId="0" borderId="0"/>
    <xf numFmtId="3" fontId="39" fillId="0" borderId="4" applyFill="0" applyProtection="0">
      <alignment horizontal="center" vertical="center" wrapText="1"/>
    </xf>
    <xf numFmtId="9" fontId="1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45" fillId="5" borderId="0" applyNumberFormat="0" applyBorder="0" applyAlignment="0" applyProtection="0"/>
    <xf numFmtId="43" fontId="4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2" fillId="0" borderId="0"/>
    <xf numFmtId="0" fontId="5" fillId="0" borderId="0"/>
    <xf numFmtId="0" fontId="8" fillId="0" borderId="0"/>
    <xf numFmtId="0" fontId="5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165" fontId="8" fillId="0" borderId="0" applyFont="0" applyFill="0" applyBorder="0" applyAlignment="0" applyProtection="0"/>
    <xf numFmtId="0" fontId="4" fillId="0" borderId="0"/>
    <xf numFmtId="164" fontId="7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4" fillId="0" borderId="0"/>
    <xf numFmtId="0" fontId="4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" fillId="0" borderId="0"/>
    <xf numFmtId="0" fontId="3" fillId="0" borderId="0"/>
    <xf numFmtId="164" fontId="7" fillId="0" borderId="0" applyFont="0" applyFill="0" applyBorder="0" applyAlignment="0" applyProtection="0"/>
    <xf numFmtId="0" fontId="2" fillId="0" borderId="0"/>
    <xf numFmtId="164" fontId="7" fillId="0" borderId="0" applyFont="0" applyFill="0" applyBorder="0" applyAlignment="0" applyProtection="0"/>
    <xf numFmtId="0" fontId="14" fillId="0" borderId="1" applyNumberFormat="0">
      <alignment horizontal="left"/>
    </xf>
    <xf numFmtId="0" fontId="216" fillId="0" borderId="0" applyNumberFormat="0" applyFill="0" applyBorder="0" applyAlignment="0" applyProtection="0"/>
    <xf numFmtId="0" fontId="14" fillId="0" borderId="0"/>
    <xf numFmtId="0" fontId="1" fillId="0" borderId="0"/>
  </cellStyleXfs>
  <cellXfs count="1275">
    <xf numFmtId="0" fontId="0" fillId="0" borderId="0" xfId="0"/>
    <xf numFmtId="0" fontId="13" fillId="0" borderId="0" xfId="0" applyFont="1"/>
    <xf numFmtId="0" fontId="24" fillId="0" borderId="0" xfId="49" applyFont="1" applyBorder="1"/>
    <xf numFmtId="0" fontId="27" fillId="0" borderId="0" xfId="49" applyFont="1" applyBorder="1" applyAlignment="1">
      <alignment horizontal="right"/>
    </xf>
    <xf numFmtId="0" fontId="41" fillId="0" borderId="0" xfId="49" applyFont="1" applyBorder="1" applyAlignment="1">
      <alignment vertical="center"/>
    </xf>
    <xf numFmtId="0" fontId="27" fillId="0" borderId="0" xfId="49" applyFont="1" applyBorder="1" applyAlignment="1"/>
    <xf numFmtId="0" fontId="27" fillId="0" borderId="0" xfId="49" applyFont="1"/>
    <xf numFmtId="0" fontId="24" fillId="0" borderId="0" xfId="49" applyFont="1"/>
    <xf numFmtId="0" fontId="14" fillId="0" borderId="0" xfId="49" applyFont="1"/>
    <xf numFmtId="0" fontId="43" fillId="0" borderId="0" xfId="49" applyFont="1" applyAlignment="1">
      <alignment vertical="center"/>
    </xf>
    <xf numFmtId="0" fontId="14" fillId="0" borderId="0" xfId="49" applyFont="1" applyAlignment="1">
      <alignment vertical="center"/>
    </xf>
    <xf numFmtId="0" fontId="27" fillId="0" borderId="0" xfId="49" applyFont="1" applyBorder="1" applyAlignment="1">
      <alignment horizontal="right" vertical="center"/>
    </xf>
    <xf numFmtId="0" fontId="27" fillId="0" borderId="0" xfId="49" applyFont="1" applyBorder="1" applyAlignment="1">
      <alignment horizontal="center" vertical="center"/>
    </xf>
    <xf numFmtId="0" fontId="28" fillId="0" borderId="0" xfId="0" applyFont="1"/>
    <xf numFmtId="0" fontId="24" fillId="0" borderId="0" xfId="0" applyFont="1"/>
    <xf numFmtId="0" fontId="47" fillId="0" borderId="0" xfId="0" applyFont="1" applyAlignment="1">
      <alignment vertical="center"/>
    </xf>
    <xf numFmtId="0" fontId="24" fillId="0" borderId="0" xfId="52" applyFont="1" applyAlignment="1">
      <alignment horizontal="center" vertical="center"/>
    </xf>
    <xf numFmtId="0" fontId="24" fillId="0" borderId="0" xfId="52" applyFont="1" applyAlignment="1">
      <alignment horizontal="center" vertical="center" wrapText="1"/>
    </xf>
    <xf numFmtId="0" fontId="22" fillId="0" borderId="0" xfId="49" applyFont="1" applyAlignment="1">
      <alignment vertical="center"/>
    </xf>
    <xf numFmtId="0" fontId="16" fillId="0" borderId="0" xfId="0" applyFont="1" applyBorder="1" applyAlignment="1">
      <alignment vertical="center"/>
    </xf>
    <xf numFmtId="0" fontId="48" fillId="0" borderId="0" xfId="49" applyFont="1" applyBorder="1"/>
    <xf numFmtId="0" fontId="49" fillId="0" borderId="0" xfId="0" applyFont="1"/>
    <xf numFmtId="0" fontId="50" fillId="0" borderId="0" xfId="0" applyFont="1"/>
    <xf numFmtId="0" fontId="50" fillId="0" borderId="0" xfId="0" applyFont="1" applyBorder="1" applyAlignment="1">
      <alignment vertical="center"/>
    </xf>
    <xf numFmtId="0" fontId="50" fillId="0" borderId="0" xfId="49" applyFont="1" applyBorder="1" applyAlignment="1">
      <alignment wrapText="1"/>
    </xf>
    <xf numFmtId="0" fontId="51" fillId="0" borderId="0" xfId="0" applyFont="1"/>
    <xf numFmtId="0" fontId="48" fillId="2" borderId="0" xfId="49" applyFont="1" applyFill="1" applyBorder="1"/>
    <xf numFmtId="0" fontId="59" fillId="0" borderId="0" xfId="0" applyFont="1"/>
    <xf numFmtId="0" fontId="51" fillId="0" borderId="0" xfId="49" applyFont="1" applyBorder="1"/>
    <xf numFmtId="0" fontId="27" fillId="0" borderId="0" xfId="49" applyFont="1" applyBorder="1"/>
    <xf numFmtId="0" fontId="51" fillId="2" borderId="0" xfId="49" applyFont="1" applyFill="1" applyBorder="1"/>
    <xf numFmtId="0" fontId="51" fillId="0" borderId="0" xfId="0" applyNumberFormat="1" applyFont="1" applyAlignment="1">
      <alignment wrapText="1"/>
    </xf>
    <xf numFmtId="0" fontId="50" fillId="0" borderId="0" xfId="0" applyFont="1" applyBorder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7" fillId="0" borderId="0" xfId="0" applyNumberFormat="1" applyFont="1"/>
    <xf numFmtId="0" fontId="2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6" fillId="0" borderId="0" xfId="49" applyFont="1" applyBorder="1" applyAlignment="1">
      <alignment wrapText="1"/>
    </xf>
    <xf numFmtId="3" fontId="16" fillId="0" borderId="0" xfId="0" applyNumberFormat="1" applyFont="1" applyBorder="1" applyAlignment="1">
      <alignment vertical="center"/>
    </xf>
    <xf numFmtId="0" fontId="25" fillId="0" borderId="0" xfId="45" applyFont="1"/>
    <xf numFmtId="0" fontId="25" fillId="0" borderId="0" xfId="45" applyFont="1" applyAlignment="1">
      <alignment wrapText="1"/>
    </xf>
    <xf numFmtId="0" fontId="24" fillId="0" borderId="0" xfId="45" applyFont="1"/>
    <xf numFmtId="0" fontId="24" fillId="0" borderId="0" xfId="35" applyFont="1"/>
    <xf numFmtId="0" fontId="58" fillId="2" borderId="0" xfId="49" applyFont="1" applyFill="1" applyBorder="1"/>
    <xf numFmtId="0" fontId="58" fillId="0" borderId="0" xfId="49" applyFont="1" applyBorder="1"/>
    <xf numFmtId="0" fontId="8" fillId="0" borderId="0" xfId="45" applyFont="1"/>
    <xf numFmtId="0" fontId="8" fillId="0" borderId="0" xfId="45" applyFont="1" applyAlignment="1">
      <alignment vertical="center"/>
    </xf>
    <xf numFmtId="0" fontId="66" fillId="0" borderId="0" xfId="45" applyFont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right" vertical="center" wrapText="1"/>
    </xf>
    <xf numFmtId="0" fontId="63" fillId="0" borderId="0" xfId="0" applyFont="1" applyBorder="1" applyAlignment="1">
      <alignment wrapText="1"/>
    </xf>
    <xf numFmtId="0" fontId="63" fillId="0" borderId="0" xfId="49" applyFont="1" applyBorder="1" applyAlignment="1">
      <alignment wrapText="1"/>
    </xf>
    <xf numFmtId="0" fontId="51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3" fontId="69" fillId="0" borderId="12" xfId="49" applyNumberFormat="1" applyFont="1" applyFill="1" applyBorder="1" applyAlignment="1">
      <alignment horizontal="center" vertical="center"/>
    </xf>
    <xf numFmtId="0" fontId="40" fillId="2" borderId="0" xfId="49" applyFont="1" applyFill="1"/>
    <xf numFmtId="0" fontId="32" fillId="0" borderId="9" xfId="49" applyFont="1" applyFill="1" applyBorder="1" applyAlignment="1">
      <alignment vertical="center"/>
    </xf>
    <xf numFmtId="0" fontId="19" fillId="0" borderId="0" xfId="49" applyFont="1" applyBorder="1"/>
    <xf numFmtId="0" fontId="19" fillId="0" borderId="0" xfId="49" applyFont="1" applyBorder="1" applyAlignment="1">
      <alignment horizontal="left"/>
    </xf>
    <xf numFmtId="0" fontId="71" fillId="0" borderId="0" xfId="49" applyFont="1" applyBorder="1"/>
    <xf numFmtId="1" fontId="71" fillId="0" borderId="0" xfId="49" applyNumberFormat="1" applyFont="1" applyBorder="1"/>
    <xf numFmtId="0" fontId="73" fillId="0" borderId="0" xfId="49" applyFont="1" applyBorder="1" applyAlignment="1">
      <alignment vertical="center"/>
    </xf>
    <xf numFmtId="0" fontId="74" fillId="0" borderId="0" xfId="49" applyFont="1" applyBorder="1" applyAlignment="1">
      <alignment vertical="center"/>
    </xf>
    <xf numFmtId="1" fontId="41" fillId="0" borderId="0" xfId="49" applyNumberFormat="1" applyFont="1" applyBorder="1" applyAlignment="1">
      <alignment vertical="center"/>
    </xf>
    <xf numFmtId="0" fontId="75" fillId="0" borderId="0" xfId="51" applyFont="1" applyAlignment="1">
      <alignment vertical="center"/>
    </xf>
    <xf numFmtId="3" fontId="41" fillId="0" borderId="0" xfId="49" applyNumberFormat="1" applyFont="1" applyBorder="1" applyAlignment="1">
      <alignment vertical="center"/>
    </xf>
    <xf numFmtId="0" fontId="74" fillId="0" borderId="0" xfId="49" applyFont="1" applyBorder="1" applyAlignment="1">
      <alignment vertical="center" readingOrder="1"/>
    </xf>
    <xf numFmtId="0" fontId="74" fillId="0" borderId="0" xfId="49" applyFont="1" applyAlignment="1">
      <alignment vertical="center"/>
    </xf>
    <xf numFmtId="0" fontId="74" fillId="0" borderId="0" xfId="49" applyFont="1" applyBorder="1" applyAlignment="1">
      <alignment horizontal="left" vertical="center"/>
    </xf>
    <xf numFmtId="0" fontId="60" fillId="0" borderId="0" xfId="0" applyNumberFormat="1" applyFont="1" applyAlignment="1">
      <alignment wrapText="1"/>
    </xf>
    <xf numFmtId="0" fontId="56" fillId="0" borderId="0" xfId="0" applyNumberFormat="1" applyFont="1" applyAlignment="1">
      <alignment wrapText="1"/>
    </xf>
    <xf numFmtId="0" fontId="76" fillId="0" borderId="0" xfId="0" applyNumberFormat="1" applyFont="1" applyAlignment="1">
      <alignment wrapText="1"/>
    </xf>
    <xf numFmtId="0" fontId="77" fillId="0" borderId="0" xfId="0" applyNumberFormat="1" applyFont="1" applyAlignment="1">
      <alignment wrapText="1"/>
    </xf>
    <xf numFmtId="0" fontId="77" fillId="0" borderId="0" xfId="0" applyNumberFormat="1" applyFont="1" applyAlignment="1">
      <alignment horizontal="center" wrapText="1"/>
    </xf>
    <xf numFmtId="0" fontId="78" fillId="0" borderId="0" xfId="0" applyFont="1" applyBorder="1" applyAlignment="1">
      <alignment horizontal="right" vertical="center" wrapText="1" readingOrder="2"/>
    </xf>
    <xf numFmtId="0" fontId="67" fillId="0" borderId="0" xfId="0" applyFont="1" applyFill="1" applyAlignment="1">
      <alignment horizontal="center" vertical="center" wrapText="1"/>
    </xf>
    <xf numFmtId="0" fontId="60" fillId="0" borderId="0" xfId="0" applyNumberFormat="1" applyFont="1" applyBorder="1" applyAlignment="1">
      <alignment wrapText="1"/>
    </xf>
    <xf numFmtId="0" fontId="60" fillId="0" borderId="0" xfId="0" applyNumberFormat="1" applyFont="1" applyBorder="1" applyAlignment="1">
      <alignment horizontal="center" wrapText="1"/>
    </xf>
    <xf numFmtId="0" fontId="77" fillId="0" borderId="0" xfId="0" applyNumberFormat="1" applyFont="1" applyAlignment="1">
      <alignment horizontal="center" vertical="center" wrapText="1"/>
    </xf>
    <xf numFmtId="0" fontId="56" fillId="0" borderId="0" xfId="49" applyFont="1" applyBorder="1"/>
    <xf numFmtId="0" fontId="31" fillId="0" borderId="0" xfId="49" applyFont="1"/>
    <xf numFmtId="0" fontId="32" fillId="0" borderId="0" xfId="49" applyFont="1"/>
    <xf numFmtId="0" fontId="68" fillId="0" borderId="0" xfId="49" applyFont="1"/>
    <xf numFmtId="0" fontId="13" fillId="2" borderId="0" xfId="0" applyFont="1" applyFill="1"/>
    <xf numFmtId="0" fontId="8" fillId="0" borderId="0" xfId="45" applyFont="1" applyAlignment="1">
      <alignment horizontal="center" vertical="center"/>
    </xf>
    <xf numFmtId="0" fontId="8" fillId="0" borderId="0" xfId="45" applyFont="1" applyAlignment="1">
      <alignment vertical="center" wrapText="1"/>
    </xf>
    <xf numFmtId="0" fontId="70" fillId="0" borderId="0" xfId="0" applyFont="1"/>
    <xf numFmtId="0" fontId="60" fillId="0" borderId="0" xfId="49" applyFont="1" applyBorder="1"/>
    <xf numFmtId="0" fontId="31" fillId="0" borderId="0" xfId="49" applyFont="1" applyBorder="1"/>
    <xf numFmtId="166" fontId="31" fillId="0" borderId="0" xfId="49" applyNumberFormat="1" applyFont="1" applyBorder="1"/>
    <xf numFmtId="0" fontId="32" fillId="0" borderId="0" xfId="49" applyFont="1" applyBorder="1"/>
    <xf numFmtId="0" fontId="32" fillId="0" borderId="0" xfId="49" applyFont="1" applyBorder="1" applyAlignment="1">
      <alignment vertical="center"/>
    </xf>
    <xf numFmtId="0" fontId="67" fillId="0" borderId="0" xfId="49" applyFont="1" applyBorder="1"/>
    <xf numFmtId="0" fontId="33" fillId="0" borderId="0" xfId="49" applyFont="1" applyBorder="1"/>
    <xf numFmtId="0" fontId="33" fillId="0" borderId="0" xfId="49" applyFont="1" applyBorder="1" applyAlignment="1">
      <alignment horizontal="left"/>
    </xf>
    <xf numFmtId="0" fontId="31" fillId="2" borderId="0" xfId="49" applyFont="1" applyFill="1" applyBorder="1"/>
    <xf numFmtId="0" fontId="31" fillId="0" borderId="0" xfId="49" applyFont="1" applyBorder="1" applyAlignment="1"/>
    <xf numFmtId="0" fontId="32" fillId="2" borderId="0" xfId="49" applyFont="1" applyFill="1" applyBorder="1"/>
    <xf numFmtId="0" fontId="79" fillId="2" borderId="0" xfId="49" applyFont="1" applyFill="1" applyBorder="1"/>
    <xf numFmtId="0" fontId="79" fillId="0" borderId="0" xfId="49" applyFont="1" applyBorder="1"/>
    <xf numFmtId="0" fontId="31" fillId="3" borderId="0" xfId="49" applyFont="1" applyFill="1" applyBorder="1"/>
    <xf numFmtId="0" fontId="24" fillId="0" borderId="0" xfId="48" applyFont="1"/>
    <xf numFmtId="0" fontId="24" fillId="0" borderId="0" xfId="48" applyFont="1" applyAlignment="1">
      <alignment vertical="center"/>
    </xf>
    <xf numFmtId="0" fontId="28" fillId="0" borderId="0" xfId="48" applyFont="1" applyFill="1" applyBorder="1" applyAlignment="1">
      <alignment vertical="center"/>
    </xf>
    <xf numFmtId="0" fontId="34" fillId="0" borderId="0" xfId="49" applyFont="1"/>
    <xf numFmtId="0" fontId="34" fillId="0" borderId="0" xfId="49" applyFont="1" applyAlignment="1">
      <alignment horizontal="right" readingOrder="2"/>
    </xf>
    <xf numFmtId="0" fontId="86" fillId="0" borderId="0" xfId="49" applyFont="1"/>
    <xf numFmtId="0" fontId="87" fillId="0" borderId="0" xfId="49" applyFont="1"/>
    <xf numFmtId="1" fontId="31" fillId="0" borderId="0" xfId="49" applyNumberFormat="1" applyFont="1"/>
    <xf numFmtId="0" fontId="31" fillId="0" borderId="0" xfId="49" applyFont="1" applyAlignment="1">
      <alignment wrapText="1"/>
    </xf>
    <xf numFmtId="0" fontId="31" fillId="0" borderId="0" xfId="49" applyFont="1" applyAlignment="1">
      <alignment vertical="justify"/>
    </xf>
    <xf numFmtId="0" fontId="86" fillId="0" borderId="0" xfId="49" applyFont="1" applyAlignment="1">
      <alignment wrapText="1"/>
    </xf>
    <xf numFmtId="0" fontId="32" fillId="0" borderId="0" xfId="49" applyFont="1" applyAlignment="1">
      <alignment wrapText="1"/>
    </xf>
    <xf numFmtId="0" fontId="24" fillId="0" borderId="0" xfId="0" applyFont="1" applyAlignment="1">
      <alignment horizontal="center"/>
    </xf>
    <xf numFmtId="0" fontId="80" fillId="0" borderId="0" xfId="49" applyFont="1" applyBorder="1"/>
    <xf numFmtId="0" fontId="80" fillId="2" borderId="0" xfId="49" applyFont="1" applyFill="1" applyBorder="1"/>
    <xf numFmtId="0" fontId="76" fillId="0" borderId="0" xfId="49" applyFont="1" applyBorder="1"/>
    <xf numFmtId="3" fontId="61" fillId="0" borderId="0" xfId="0" applyNumberFormat="1" applyFont="1" applyAlignment="1">
      <alignment wrapText="1"/>
    </xf>
    <xf numFmtId="3" fontId="32" fillId="0" borderId="0" xfId="49" applyNumberFormat="1" applyFont="1" applyAlignment="1">
      <alignment wrapText="1"/>
    </xf>
    <xf numFmtId="0" fontId="32" fillId="0" borderId="9" xfId="49" applyFont="1" applyFill="1" applyBorder="1" applyAlignment="1">
      <alignment vertical="center" wrapText="1"/>
    </xf>
    <xf numFmtId="0" fontId="68" fillId="0" borderId="0" xfId="49" applyFont="1" applyAlignment="1">
      <alignment wrapText="1"/>
    </xf>
    <xf numFmtId="3" fontId="68" fillId="0" borderId="0" xfId="49" applyNumberFormat="1" applyFont="1" applyAlignment="1">
      <alignment wrapText="1"/>
    </xf>
    <xf numFmtId="0" fontId="32" fillId="0" borderId="0" xfId="49" applyFont="1" applyAlignment="1">
      <alignment horizontal="right" readingOrder="2"/>
    </xf>
    <xf numFmtId="0" fontId="92" fillId="0" borderId="0" xfId="0" applyFont="1" applyAlignment="1">
      <alignment vertical="center"/>
    </xf>
    <xf numFmtId="0" fontId="61" fillId="0" borderId="0" xfId="0" applyFont="1"/>
    <xf numFmtId="0" fontId="34" fillId="0" borderId="0" xfId="49" applyFont="1" applyBorder="1" applyAlignment="1">
      <alignment vertical="center" wrapText="1"/>
    </xf>
    <xf numFmtId="0" fontId="23" fillId="0" borderId="0" xfId="49" applyFont="1" applyBorder="1" applyAlignment="1">
      <alignment vertical="center" wrapText="1"/>
    </xf>
    <xf numFmtId="0" fontId="23" fillId="0" borderId="0" xfId="49" applyFont="1" applyBorder="1" applyAlignment="1">
      <alignment horizontal="center" vertical="center" wrapText="1"/>
    </xf>
    <xf numFmtId="0" fontId="34" fillId="0" borderId="0" xfId="49" applyFont="1" applyBorder="1" applyAlignment="1">
      <alignment vertical="center"/>
    </xf>
    <xf numFmtId="0" fontId="31" fillId="0" borderId="0" xfId="49" applyFont="1" applyBorder="1" applyAlignment="1">
      <alignment vertical="center"/>
    </xf>
    <xf numFmtId="0" fontId="32" fillId="0" borderId="0" xfId="49" applyFont="1" applyBorder="1" applyAlignment="1">
      <alignment horizontal="right" vertical="center"/>
    </xf>
    <xf numFmtId="0" fontId="31" fillId="0" borderId="0" xfId="49" applyFont="1" applyBorder="1" applyAlignment="1">
      <alignment horizontal="right" vertical="center"/>
    </xf>
    <xf numFmtId="0" fontId="31" fillId="0" borderId="0" xfId="49" applyFont="1" applyBorder="1" applyAlignment="1">
      <alignment horizontal="center" vertical="center"/>
    </xf>
    <xf numFmtId="0" fontId="35" fillId="0" borderId="0" xfId="48" applyFont="1" applyAlignment="1">
      <alignment vertical="center"/>
    </xf>
    <xf numFmtId="0" fontId="53" fillId="0" borderId="0" xfId="35" applyFont="1" applyBorder="1"/>
    <xf numFmtId="0" fontId="56" fillId="0" borderId="0" xfId="35" applyFont="1" applyBorder="1"/>
    <xf numFmtId="0" fontId="60" fillId="0" borderId="0" xfId="35" applyFont="1" applyBorder="1"/>
    <xf numFmtId="0" fontId="60" fillId="0" borderId="0" xfId="35" applyFont="1" applyBorder="1" applyAlignment="1">
      <alignment horizontal="left"/>
    </xf>
    <xf numFmtId="3" fontId="72" fillId="0" borderId="12" xfId="49" applyNumberFormat="1" applyFont="1" applyBorder="1" applyAlignment="1">
      <alignment horizontal="center" vertical="center"/>
    </xf>
    <xf numFmtId="0" fontId="27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wrapText="1" readingOrder="2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96" fillId="0" borderId="0" xfId="49" applyFont="1" applyBorder="1" applyAlignment="1">
      <alignment horizontal="centerContinuous"/>
    </xf>
    <xf numFmtId="0" fontId="96" fillId="0" borderId="0" xfId="49" applyFont="1" applyBorder="1"/>
    <xf numFmtId="0" fontId="96" fillId="0" borderId="0" xfId="49" applyFont="1" applyBorder="1" applyAlignment="1">
      <alignment horizontal="left"/>
    </xf>
    <xf numFmtId="0" fontId="96" fillId="0" borderId="0" xfId="49" applyFont="1" applyBorder="1" applyAlignment="1">
      <alignment horizontal="center" vertical="center"/>
    </xf>
    <xf numFmtId="0" fontId="96" fillId="0" borderId="0" xfId="49" applyFont="1" applyBorder="1" applyAlignment="1">
      <alignment horizontal="right" vertical="center"/>
    </xf>
    <xf numFmtId="0" fontId="65" fillId="0" borderId="0" xfId="0" applyFont="1" applyAlignment="1">
      <alignment vertical="center"/>
    </xf>
    <xf numFmtId="0" fontId="33" fillId="0" borderId="0" xfId="49" applyFont="1" applyBorder="1" applyAlignment="1"/>
    <xf numFmtId="0" fontId="73" fillId="0" borderId="0" xfId="49" applyFont="1"/>
    <xf numFmtId="3" fontId="38" fillId="0" borderId="6" xfId="49" applyNumberFormat="1" applyFont="1" applyBorder="1" applyAlignment="1">
      <alignment horizontal="center" vertical="center"/>
    </xf>
    <xf numFmtId="3" fontId="38" fillId="0" borderId="1" xfId="49" applyNumberFormat="1" applyFont="1" applyBorder="1" applyAlignment="1">
      <alignment horizontal="center" vertical="center"/>
    </xf>
    <xf numFmtId="0" fontId="97" fillId="0" borderId="0" xfId="49" applyFont="1" applyBorder="1" applyAlignment="1">
      <alignment vertical="center"/>
    </xf>
    <xf numFmtId="3" fontId="69" fillId="0" borderId="12" xfId="47" applyNumberFormat="1" applyFont="1" applyFill="1" applyBorder="1" applyAlignment="1">
      <alignment horizontal="center" vertical="center"/>
    </xf>
    <xf numFmtId="0" fontId="41" fillId="0" borderId="0" xfId="49" applyFont="1" applyBorder="1" applyAlignment="1">
      <alignment horizontal="center" vertical="center"/>
    </xf>
    <xf numFmtId="3" fontId="100" fillId="6" borderId="12" xfId="36" applyNumberFormat="1" applyFont="1" applyFill="1" applyBorder="1" applyAlignment="1">
      <alignment horizontal="center" vertical="center" wrapText="1"/>
    </xf>
    <xf numFmtId="3" fontId="24" fillId="7" borderId="12" xfId="36" applyNumberFormat="1" applyFont="1" applyFill="1" applyBorder="1" applyAlignment="1">
      <alignment horizontal="center" vertical="center" wrapText="1"/>
    </xf>
    <xf numFmtId="3" fontId="101" fillId="9" borderId="12" xfId="49" applyNumberFormat="1" applyFont="1" applyFill="1" applyBorder="1" applyAlignment="1">
      <alignment horizontal="center" vertical="center"/>
    </xf>
    <xf numFmtId="3" fontId="106" fillId="6" borderId="12" xfId="36" applyNumberFormat="1" applyFont="1" applyFill="1" applyBorder="1" applyAlignment="1">
      <alignment horizontal="center" vertical="center" wrapText="1"/>
    </xf>
    <xf numFmtId="0" fontId="107" fillId="6" borderId="19" xfId="49" applyFont="1" applyFill="1" applyBorder="1" applyAlignment="1">
      <alignment horizontal="center" vertical="center"/>
    </xf>
    <xf numFmtId="0" fontId="107" fillId="6" borderId="12" xfId="49" applyFont="1" applyFill="1" applyBorder="1" applyAlignment="1">
      <alignment horizontal="center" vertical="center"/>
    </xf>
    <xf numFmtId="9" fontId="107" fillId="6" borderId="19" xfId="56" applyFont="1" applyFill="1" applyBorder="1" applyAlignment="1">
      <alignment horizontal="center" vertical="center"/>
    </xf>
    <xf numFmtId="3" fontId="106" fillId="6" borderId="2" xfId="36" applyNumberFormat="1" applyFont="1" applyFill="1" applyBorder="1" applyAlignment="1">
      <alignment vertical="center" wrapText="1"/>
    </xf>
    <xf numFmtId="3" fontId="106" fillId="6" borderId="19" xfId="36" applyNumberFormat="1" applyFont="1" applyFill="1" applyBorder="1" applyAlignment="1">
      <alignment horizontal="center" vertical="center" wrapText="1"/>
    </xf>
    <xf numFmtId="3" fontId="106" fillId="6" borderId="18" xfId="36" applyNumberFormat="1" applyFont="1" applyFill="1" applyBorder="1" applyAlignment="1">
      <alignment horizontal="center" vertical="center" wrapText="1"/>
    </xf>
    <xf numFmtId="3" fontId="106" fillId="6" borderId="16" xfId="36" applyNumberFormat="1" applyFont="1" applyFill="1" applyBorder="1" applyAlignment="1">
      <alignment horizontal="center" vertical="center" wrapText="1"/>
    </xf>
    <xf numFmtId="3" fontId="72" fillId="8" borderId="12" xfId="49" applyNumberFormat="1" applyFont="1" applyFill="1" applyBorder="1" applyAlignment="1">
      <alignment horizontal="center" vertical="center"/>
    </xf>
    <xf numFmtId="0" fontId="111" fillId="6" borderId="12" xfId="49" applyFont="1" applyFill="1" applyBorder="1" applyAlignment="1">
      <alignment horizontal="center" vertical="center"/>
    </xf>
    <xf numFmtId="3" fontId="111" fillId="6" borderId="19" xfId="49" applyNumberFormat="1" applyFont="1" applyFill="1" applyBorder="1" applyAlignment="1">
      <alignment horizontal="center" vertical="center"/>
    </xf>
    <xf numFmtId="3" fontId="111" fillId="6" borderId="18" xfId="49" applyNumberFormat="1" applyFont="1" applyFill="1" applyBorder="1" applyAlignment="1">
      <alignment horizontal="center" vertical="center"/>
    </xf>
    <xf numFmtId="3" fontId="111" fillId="6" borderId="12" xfId="49" applyNumberFormat="1" applyFont="1" applyFill="1" applyBorder="1" applyAlignment="1">
      <alignment horizontal="center" vertical="center"/>
    </xf>
    <xf numFmtId="3" fontId="106" fillId="6" borderId="17" xfId="36" applyNumberFormat="1" applyFont="1" applyFill="1" applyBorder="1" applyAlignment="1">
      <alignment horizontal="center" vertical="center" wrapText="1"/>
    </xf>
    <xf numFmtId="3" fontId="38" fillId="8" borderId="6" xfId="49" applyNumberFormat="1" applyFont="1" applyFill="1" applyBorder="1" applyAlignment="1">
      <alignment horizontal="center" vertical="center"/>
    </xf>
    <xf numFmtId="0" fontId="114" fillId="6" borderId="12" xfId="49" applyFont="1" applyFill="1" applyBorder="1" applyAlignment="1">
      <alignment horizontal="center" vertical="center"/>
    </xf>
    <xf numFmtId="3" fontId="69" fillId="8" borderId="12" xfId="47" applyNumberFormat="1" applyFont="1" applyFill="1" applyBorder="1" applyAlignment="1">
      <alignment horizontal="center" vertical="center"/>
    </xf>
    <xf numFmtId="166" fontId="24" fillId="8" borderId="12" xfId="47" applyNumberFormat="1" applyFont="1" applyFill="1" applyBorder="1" applyAlignment="1">
      <alignment horizontal="center" vertical="center"/>
    </xf>
    <xf numFmtId="166" fontId="24" fillId="0" borderId="12" xfId="47" applyNumberFormat="1" applyFont="1" applyFill="1" applyBorder="1" applyAlignment="1">
      <alignment horizontal="center" vertical="center"/>
    </xf>
    <xf numFmtId="3" fontId="32" fillId="7" borderId="12" xfId="36" applyNumberFormat="1" applyFont="1" applyFill="1" applyBorder="1" applyAlignment="1">
      <alignment horizontal="center" vertical="center" wrapText="1"/>
    </xf>
    <xf numFmtId="166" fontId="24" fillId="0" borderId="12" xfId="47" applyNumberFormat="1" applyFont="1" applyFill="1" applyBorder="1" applyAlignment="1">
      <alignment horizontal="center" vertical="center" wrapText="1"/>
    </xf>
    <xf numFmtId="2" fontId="114" fillId="6" borderId="12" xfId="49" applyNumberFormat="1" applyFont="1" applyFill="1" applyBorder="1" applyAlignment="1">
      <alignment horizontal="center" vertical="center"/>
    </xf>
    <xf numFmtId="1" fontId="114" fillId="6" borderId="12" xfId="49" applyNumberFormat="1" applyFont="1" applyFill="1" applyBorder="1" applyAlignment="1">
      <alignment horizontal="center" vertical="center"/>
    </xf>
    <xf numFmtId="0" fontId="88" fillId="0" borderId="0" xfId="49" applyFont="1" applyBorder="1"/>
    <xf numFmtId="3" fontId="32" fillId="7" borderId="10" xfId="36" applyNumberFormat="1" applyFont="1" applyFill="1" applyBorder="1" applyAlignment="1">
      <alignment horizontal="center" vertical="center" wrapText="1"/>
    </xf>
    <xf numFmtId="3" fontId="44" fillId="8" borderId="12" xfId="49" applyNumberFormat="1" applyFont="1" applyFill="1" applyBorder="1" applyAlignment="1">
      <alignment horizontal="center" vertical="center" wrapText="1"/>
    </xf>
    <xf numFmtId="3" fontId="44" fillId="0" borderId="12" xfId="49" applyNumberFormat="1" applyFont="1" applyBorder="1" applyAlignment="1">
      <alignment horizontal="center" vertical="center" wrapText="1"/>
    </xf>
    <xf numFmtId="3" fontId="44" fillId="0" borderId="12" xfId="49" applyNumberFormat="1" applyFont="1" applyFill="1" applyBorder="1" applyAlignment="1">
      <alignment horizontal="center" vertical="center" wrapText="1"/>
    </xf>
    <xf numFmtId="0" fontId="24" fillId="0" borderId="0" xfId="49" applyFont="1" applyFill="1" applyBorder="1" applyAlignment="1">
      <alignment vertical="center"/>
    </xf>
    <xf numFmtId="3" fontId="85" fillId="8" borderId="12" xfId="49" applyNumberFormat="1" applyFont="1" applyFill="1" applyBorder="1" applyAlignment="1">
      <alignment horizontal="center" vertical="center"/>
    </xf>
    <xf numFmtId="3" fontId="85" fillId="0" borderId="12" xfId="49" applyNumberFormat="1" applyFont="1" applyBorder="1" applyAlignment="1">
      <alignment horizontal="center" vertical="center"/>
    </xf>
    <xf numFmtId="0" fontId="32" fillId="8" borderId="12" xfId="45" applyFont="1" applyFill="1" applyBorder="1" applyAlignment="1">
      <alignment horizontal="center" vertical="center"/>
    </xf>
    <xf numFmtId="0" fontId="32" fillId="0" borderId="12" xfId="45" applyFont="1" applyBorder="1" applyAlignment="1">
      <alignment horizontal="center" vertical="center"/>
    </xf>
    <xf numFmtId="1" fontId="114" fillId="6" borderId="20" xfId="49" applyNumberFormat="1" applyFont="1" applyFill="1" applyBorder="1" applyAlignment="1">
      <alignment horizontal="center" vertical="center"/>
    </xf>
    <xf numFmtId="10" fontId="94" fillId="0" borderId="12" xfId="56" applyNumberFormat="1" applyFont="1" applyBorder="1" applyAlignment="1">
      <alignment horizontal="center" vertical="center"/>
    </xf>
    <xf numFmtId="3" fontId="24" fillId="7" borderId="12" xfId="36" applyNumberFormat="1" applyFont="1" applyFill="1" applyBorder="1" applyAlignment="1">
      <alignment horizontal="center" vertical="center" wrapText="1"/>
    </xf>
    <xf numFmtId="3" fontId="106" fillId="6" borderId="12" xfId="36" applyNumberFormat="1" applyFont="1" applyFill="1" applyBorder="1" applyAlignment="1">
      <alignment horizontal="center" vertical="center" wrapText="1"/>
    </xf>
    <xf numFmtId="3" fontId="104" fillId="6" borderId="12" xfId="36" applyNumberFormat="1" applyFont="1" applyFill="1" applyBorder="1" applyAlignment="1">
      <alignment horizontal="center" vertical="center" wrapText="1"/>
    </xf>
    <xf numFmtId="166" fontId="114" fillId="6" borderId="12" xfId="49" applyNumberFormat="1" applyFont="1" applyFill="1" applyBorder="1" applyAlignment="1">
      <alignment horizontal="center" vertical="center"/>
    </xf>
    <xf numFmtId="1" fontId="32" fillId="0" borderId="0" xfId="49" applyNumberFormat="1" applyFont="1" applyAlignment="1">
      <alignment wrapText="1"/>
    </xf>
    <xf numFmtId="170" fontId="106" fillId="6" borderId="19" xfId="36" applyNumberFormat="1" applyFont="1" applyFill="1" applyBorder="1" applyAlignment="1">
      <alignment horizontal="center" vertical="center" wrapText="1"/>
    </xf>
    <xf numFmtId="3" fontId="120" fillId="12" borderId="12" xfId="49" applyNumberFormat="1" applyFont="1" applyFill="1" applyBorder="1" applyAlignment="1">
      <alignment horizontal="center" vertical="center"/>
    </xf>
    <xf numFmtId="0" fontId="102" fillId="9" borderId="12" xfId="49" applyFont="1" applyFill="1" applyBorder="1" applyAlignment="1">
      <alignment horizontal="right" vertical="center"/>
    </xf>
    <xf numFmtId="0" fontId="103" fillId="9" borderId="12" xfId="49" applyFont="1" applyFill="1" applyBorder="1" applyAlignment="1">
      <alignment horizontal="left" vertical="center"/>
    </xf>
    <xf numFmtId="0" fontId="8" fillId="0" borderId="22" xfId="47" applyFont="1" applyBorder="1"/>
    <xf numFmtId="0" fontId="8" fillId="0" borderId="22" xfId="47" applyFont="1" applyBorder="1" applyAlignment="1">
      <alignment vertical="center"/>
    </xf>
    <xf numFmtId="0" fontId="21" fillId="0" borderId="22" xfId="49" applyFont="1" applyBorder="1"/>
    <xf numFmtId="3" fontId="8" fillId="0" borderId="22" xfId="47" applyNumberFormat="1" applyFont="1" applyBorder="1"/>
    <xf numFmtId="0" fontId="40" fillId="0" borderId="22" xfId="49" applyFont="1" applyBorder="1"/>
    <xf numFmtId="0" fontId="13" fillId="0" borderId="22" xfId="0" applyFont="1" applyBorder="1"/>
    <xf numFmtId="0" fontId="31" fillId="0" borderId="22" xfId="0" applyFont="1" applyBorder="1"/>
    <xf numFmtId="0" fontId="32" fillId="0" borderId="22" xfId="0" applyFont="1" applyBorder="1"/>
    <xf numFmtId="0" fontId="80" fillId="0" borderId="22" xfId="0" applyFont="1" applyBorder="1"/>
    <xf numFmtId="0" fontId="40" fillId="0" borderId="22" xfId="47" applyFont="1" applyBorder="1"/>
    <xf numFmtId="1" fontId="40" fillId="0" borderId="22" xfId="47" applyNumberFormat="1" applyFont="1" applyBorder="1"/>
    <xf numFmtId="2" fontId="40" fillId="0" borderId="22" xfId="47" applyNumberFormat="1" applyFont="1" applyBorder="1"/>
    <xf numFmtId="0" fontId="32" fillId="0" borderId="22" xfId="47" applyFont="1" applyFill="1" applyBorder="1" applyAlignment="1">
      <alignment horizontal="center" vertical="center"/>
    </xf>
    <xf numFmtId="0" fontId="24" fillId="0" borderId="22" xfId="47" applyFont="1" applyFill="1" applyBorder="1" applyAlignment="1">
      <alignment horizontal="center" vertical="center"/>
    </xf>
    <xf numFmtId="0" fontId="24" fillId="0" borderId="22" xfId="47" applyFont="1" applyFill="1" applyBorder="1" applyAlignment="1">
      <alignment horizontal="center" vertical="center" wrapText="1"/>
    </xf>
    <xf numFmtId="0" fontId="32" fillId="0" borderId="22" xfId="47" applyFont="1" applyFill="1" applyBorder="1" applyAlignment="1">
      <alignment horizontal="center" vertical="center" wrapText="1"/>
    </xf>
    <xf numFmtId="0" fontId="0" fillId="0" borderId="22" xfId="0" applyBorder="1"/>
    <xf numFmtId="0" fontId="81" fillId="0" borderId="22" xfId="49" applyFont="1" applyBorder="1"/>
    <xf numFmtId="0" fontId="32" fillId="0" borderId="22" xfId="49" applyFont="1" applyBorder="1" applyAlignment="1">
      <alignment vertical="center"/>
    </xf>
    <xf numFmtId="0" fontId="68" fillId="0" borderId="22" xfId="49" applyFont="1" applyBorder="1"/>
    <xf numFmtId="0" fontId="68" fillId="2" borderId="22" xfId="49" applyFont="1" applyFill="1" applyBorder="1"/>
    <xf numFmtId="0" fontId="84" fillId="0" borderId="22" xfId="47" applyFont="1" applyBorder="1" applyAlignment="1">
      <alignment readingOrder="2"/>
    </xf>
    <xf numFmtId="0" fontId="8" fillId="0" borderId="22" xfId="47" applyFont="1" applyBorder="1" applyAlignment="1"/>
    <xf numFmtId="0" fontId="8" fillId="0" borderId="22" xfId="47" applyFont="1" applyBorder="1" applyAlignment="1">
      <alignment horizontal="left"/>
    </xf>
    <xf numFmtId="0" fontId="27" fillId="0" borderId="22" xfId="49" applyFont="1" applyBorder="1"/>
    <xf numFmtId="2" fontId="40" fillId="0" borderId="22" xfId="49" applyNumberFormat="1" applyFont="1" applyBorder="1"/>
    <xf numFmtId="0" fontId="89" fillId="0" borderId="22" xfId="47" applyFont="1" applyBorder="1"/>
    <xf numFmtId="0" fontId="89" fillId="2" borderId="22" xfId="47" applyFont="1" applyFill="1" applyBorder="1"/>
    <xf numFmtId="0" fontId="8" fillId="0" borderId="22" xfId="47" applyFont="1" applyBorder="1" applyAlignment="1">
      <alignment horizontal="center"/>
    </xf>
    <xf numFmtId="0" fontId="20" fillId="0" borderId="22" xfId="47" applyFont="1" applyBorder="1" applyAlignment="1">
      <alignment vertical="center"/>
    </xf>
    <xf numFmtId="0" fontId="8" fillId="0" borderId="22" xfId="47" applyFont="1" applyBorder="1" applyAlignment="1">
      <alignment horizontal="left" vertical="center"/>
    </xf>
    <xf numFmtId="0" fontId="24" fillId="0" borderId="22" xfId="49" applyFont="1" applyBorder="1" applyAlignment="1">
      <alignment horizontal="center" vertical="center"/>
    </xf>
    <xf numFmtId="0" fontId="24" fillId="0" borderId="22" xfId="45" applyFont="1" applyBorder="1"/>
    <xf numFmtId="0" fontId="90" fillId="0" borderId="22" xfId="47" applyFont="1" applyBorder="1"/>
    <xf numFmtId="0" fontId="93" fillId="0" borderId="22" xfId="47" applyFont="1" applyBorder="1" applyAlignment="1">
      <alignment vertical="center"/>
    </xf>
    <xf numFmtId="0" fontId="64" fillId="0" borderId="22" xfId="47" applyFont="1" applyBorder="1" applyAlignment="1">
      <alignment vertical="center"/>
    </xf>
    <xf numFmtId="0" fontId="0" fillId="0" borderId="22" xfId="0" applyBorder="1" applyAlignment="1">
      <alignment wrapText="1"/>
    </xf>
    <xf numFmtId="0" fontId="0" fillId="0" borderId="22" xfId="0" applyBorder="1" applyAlignment="1">
      <alignment horizontal="right" wrapText="1"/>
    </xf>
    <xf numFmtId="0" fontId="0" fillId="0" borderId="22" xfId="0" applyBorder="1" applyAlignment="1">
      <alignment horizontal="left" wrapText="1"/>
    </xf>
    <xf numFmtId="0" fontId="93" fillId="0" borderId="23" xfId="47" applyFont="1" applyBorder="1" applyAlignment="1">
      <alignment vertical="center"/>
    </xf>
    <xf numFmtId="0" fontId="64" fillId="0" borderId="23" xfId="47" applyFont="1" applyBorder="1" applyAlignment="1">
      <alignment vertical="center"/>
    </xf>
    <xf numFmtId="0" fontId="93" fillId="0" borderId="24" xfId="47" applyFont="1" applyBorder="1" applyAlignment="1">
      <alignment vertical="center"/>
    </xf>
    <xf numFmtId="3" fontId="94" fillId="0" borderId="12" xfId="47" applyNumberFormat="1" applyFont="1" applyBorder="1" applyAlignment="1">
      <alignment horizontal="center" vertical="center"/>
    </xf>
    <xf numFmtId="0" fontId="84" fillId="0" borderId="23" xfId="47" applyFont="1" applyBorder="1" applyAlignment="1">
      <alignment vertical="center" readingOrder="2"/>
    </xf>
    <xf numFmtId="0" fontId="8" fillId="0" borderId="23" xfId="47" applyFont="1" applyBorder="1" applyAlignment="1">
      <alignment vertical="center"/>
    </xf>
    <xf numFmtId="0" fontId="90" fillId="0" borderId="23" xfId="47" applyFont="1" applyBorder="1"/>
    <xf numFmtId="0" fontId="8" fillId="0" borderId="23" xfId="47" applyFont="1" applyBorder="1"/>
    <xf numFmtId="0" fontId="8" fillId="0" borderId="24" xfId="47" applyFont="1" applyBorder="1" applyAlignment="1"/>
    <xf numFmtId="0" fontId="8" fillId="0" borderId="24" xfId="47" applyFont="1" applyBorder="1"/>
    <xf numFmtId="0" fontId="8" fillId="0" borderId="24" xfId="47" applyFont="1" applyBorder="1" applyAlignment="1">
      <alignment horizontal="left"/>
    </xf>
    <xf numFmtId="0" fontId="24" fillId="0" borderId="23" xfId="49" applyFont="1" applyBorder="1" applyAlignment="1">
      <alignment horizontal="center" vertical="center"/>
    </xf>
    <xf numFmtId="0" fontId="24" fillId="0" borderId="23" xfId="45" applyFont="1" applyBorder="1"/>
    <xf numFmtId="0" fontId="0" fillId="0" borderId="23" xfId="0" applyBorder="1"/>
    <xf numFmtId="3" fontId="44" fillId="12" borderId="12" xfId="49" applyNumberFormat="1" applyFont="1" applyFill="1" applyBorder="1" applyAlignment="1">
      <alignment horizontal="center" vertical="center" wrapText="1"/>
    </xf>
    <xf numFmtId="3" fontId="114" fillId="6" borderId="12" xfId="49" applyNumberFormat="1" applyFont="1" applyFill="1" applyBorder="1" applyAlignment="1">
      <alignment horizontal="center" vertical="center"/>
    </xf>
    <xf numFmtId="1" fontId="114" fillId="6" borderId="0" xfId="49" applyNumberFormat="1" applyFont="1" applyFill="1" applyBorder="1" applyAlignment="1">
      <alignment horizontal="center" vertical="center"/>
    </xf>
    <xf numFmtId="1" fontId="114" fillId="6" borderId="9" xfId="49" applyNumberFormat="1" applyFont="1" applyFill="1" applyBorder="1" applyAlignment="1">
      <alignment horizontal="center" vertical="center"/>
    </xf>
    <xf numFmtId="1" fontId="114" fillId="6" borderId="7" xfId="49" applyNumberFormat="1" applyFont="1" applyFill="1" applyBorder="1" applyAlignment="1">
      <alignment horizontal="center" vertical="center"/>
    </xf>
    <xf numFmtId="1" fontId="119" fillId="6" borderId="0" xfId="49" applyNumberFormat="1" applyFont="1" applyFill="1" applyBorder="1" applyAlignment="1">
      <alignment horizontal="center" vertical="center"/>
    </xf>
    <xf numFmtId="3" fontId="34" fillId="7" borderId="12" xfId="36" applyNumberFormat="1" applyFont="1" applyFill="1" applyBorder="1" applyAlignment="1">
      <alignment horizontal="center" vertical="center" wrapText="1"/>
    </xf>
    <xf numFmtId="1" fontId="124" fillId="6" borderId="12" xfId="49" applyNumberFormat="1" applyFont="1" applyFill="1" applyBorder="1" applyAlignment="1">
      <alignment horizontal="center" vertical="center"/>
    </xf>
    <xf numFmtId="3" fontId="104" fillId="6" borderId="16" xfId="36" applyNumberFormat="1" applyFont="1" applyFill="1" applyBorder="1" applyAlignment="1">
      <alignment horizontal="center" vertical="center" wrapText="1"/>
    </xf>
    <xf numFmtId="3" fontId="104" fillId="6" borderId="3" xfId="36" applyNumberFormat="1" applyFont="1" applyFill="1" applyBorder="1" applyAlignment="1">
      <alignment horizontal="center" vertical="center" wrapText="1"/>
    </xf>
    <xf numFmtId="3" fontId="104" fillId="6" borderId="7" xfId="36" applyNumberFormat="1" applyFont="1" applyFill="1" applyBorder="1" applyAlignment="1">
      <alignment horizontal="center" vertical="center" wrapText="1"/>
    </xf>
    <xf numFmtId="3" fontId="104" fillId="6" borderId="2" xfId="36" applyNumberFormat="1" applyFont="1" applyFill="1" applyBorder="1" applyAlignment="1">
      <alignment horizontal="center" vertical="center" wrapText="1"/>
    </xf>
    <xf numFmtId="3" fontId="125" fillId="12" borderId="2" xfId="49" applyNumberFormat="1" applyFont="1" applyFill="1" applyBorder="1" applyAlignment="1">
      <alignment horizontal="center" vertical="center" wrapText="1"/>
    </xf>
    <xf numFmtId="3" fontId="125" fillId="12" borderId="12" xfId="49" applyNumberFormat="1" applyFont="1" applyFill="1" applyBorder="1" applyAlignment="1">
      <alignment horizontal="center" vertical="center" wrapText="1"/>
    </xf>
    <xf numFmtId="3" fontId="44" fillId="12" borderId="2" xfId="49" applyNumberFormat="1" applyFont="1" applyFill="1" applyBorder="1" applyAlignment="1">
      <alignment horizontal="center" vertical="center" wrapText="1"/>
    </xf>
    <xf numFmtId="0" fontId="24" fillId="8" borderId="12" xfId="35" applyFont="1" applyFill="1" applyBorder="1" applyAlignment="1">
      <alignment horizontal="center" vertical="center"/>
    </xf>
    <xf numFmtId="3" fontId="24" fillId="8" borderId="12" xfId="35" applyNumberFormat="1" applyFont="1" applyFill="1" applyBorder="1" applyAlignment="1">
      <alignment horizontal="center" vertical="center"/>
    </xf>
    <xf numFmtId="1" fontId="24" fillId="8" borderId="12" xfId="35" applyNumberFormat="1" applyFont="1" applyFill="1" applyBorder="1" applyAlignment="1">
      <alignment horizontal="center" vertical="center"/>
    </xf>
    <xf numFmtId="9" fontId="24" fillId="8" borderId="12" xfId="35" applyNumberFormat="1" applyFont="1" applyFill="1" applyBorder="1" applyAlignment="1">
      <alignment horizontal="center" vertical="center"/>
    </xf>
    <xf numFmtId="0" fontId="24" fillId="0" borderId="12" xfId="35" applyFont="1" applyBorder="1" applyAlignment="1">
      <alignment horizontal="center" vertical="center"/>
    </xf>
    <xf numFmtId="3" fontId="24" fillId="0" borderId="12" xfId="35" applyNumberFormat="1" applyFont="1" applyBorder="1" applyAlignment="1">
      <alignment horizontal="center" vertical="center"/>
    </xf>
    <xf numFmtId="1" fontId="24" fillId="0" borderId="12" xfId="35" applyNumberFormat="1" applyFont="1" applyBorder="1" applyAlignment="1">
      <alignment horizontal="center" vertical="center"/>
    </xf>
    <xf numFmtId="9" fontId="24" fillId="0" borderId="12" xfId="35" applyNumberFormat="1" applyFont="1" applyBorder="1" applyAlignment="1">
      <alignment horizontal="center" vertical="center"/>
    </xf>
    <xf numFmtId="1" fontId="126" fillId="6" borderId="21" xfId="49" applyNumberFormat="1" applyFont="1" applyFill="1" applyBorder="1" applyAlignment="1">
      <alignment horizontal="center" vertical="center"/>
    </xf>
    <xf numFmtId="1" fontId="127" fillId="6" borderId="12" xfId="49" applyNumberFormat="1" applyFont="1" applyFill="1" applyBorder="1" applyAlignment="1">
      <alignment horizontal="center" vertical="center"/>
    </xf>
    <xf numFmtId="3" fontId="44" fillId="8" borderId="2" xfId="49" applyNumberFormat="1" applyFont="1" applyFill="1" applyBorder="1" applyAlignment="1">
      <alignment horizontal="center" vertical="center" wrapText="1"/>
    </xf>
    <xf numFmtId="3" fontId="34" fillId="7" borderId="2" xfId="36" applyNumberFormat="1" applyFont="1" applyFill="1" applyBorder="1" applyAlignment="1">
      <alignment horizontal="center" vertical="center" wrapText="1"/>
    </xf>
    <xf numFmtId="3" fontId="34" fillId="7" borderId="10" xfId="36" applyNumberFormat="1" applyFont="1" applyFill="1" applyBorder="1" applyAlignment="1">
      <alignment horizontal="center" vertical="center" wrapText="1"/>
    </xf>
    <xf numFmtId="3" fontId="128" fillId="6" borderId="12" xfId="36" applyNumberFormat="1" applyFont="1" applyFill="1" applyBorder="1" applyAlignment="1">
      <alignment horizontal="center" vertical="center" wrapText="1"/>
    </xf>
    <xf numFmtId="3" fontId="128" fillId="6" borderId="12" xfId="36" applyNumberFormat="1" applyFont="1" applyFill="1" applyBorder="1" applyAlignment="1">
      <alignment horizontal="center" vertical="center" wrapText="1"/>
    </xf>
    <xf numFmtId="3" fontId="34" fillId="7" borderId="19" xfId="36" applyNumberFormat="1" applyFont="1" applyFill="1" applyBorder="1" applyAlignment="1">
      <alignment horizontal="center" vertical="center" wrapText="1"/>
    </xf>
    <xf numFmtId="3" fontId="34" fillId="7" borderId="18" xfId="36" applyNumberFormat="1" applyFont="1" applyFill="1" applyBorder="1" applyAlignment="1">
      <alignment horizontal="center" vertical="center" wrapText="1"/>
    </xf>
    <xf numFmtId="3" fontId="125" fillId="8" borderId="12" xfId="49" applyNumberFormat="1" applyFont="1" applyFill="1" applyBorder="1" applyAlignment="1">
      <alignment horizontal="center" vertical="center"/>
    </xf>
    <xf numFmtId="3" fontId="44" fillId="8" borderId="12" xfId="49" applyNumberFormat="1" applyFont="1" applyFill="1" applyBorder="1" applyAlignment="1">
      <alignment horizontal="center" vertical="center"/>
    </xf>
    <xf numFmtId="3" fontId="44" fillId="0" borderId="12" xfId="49" applyNumberFormat="1" applyFont="1" applyBorder="1" applyAlignment="1">
      <alignment horizontal="center" vertical="center"/>
    </xf>
    <xf numFmtId="3" fontId="126" fillId="6" borderId="12" xfId="49" applyNumberFormat="1" applyFont="1" applyFill="1" applyBorder="1" applyAlignment="1">
      <alignment horizontal="center" vertical="center"/>
    </xf>
    <xf numFmtId="3" fontId="128" fillId="6" borderId="0" xfId="36" applyNumberFormat="1" applyFont="1" applyFill="1" applyBorder="1" applyAlignment="1">
      <alignment horizontal="center" vertical="center" wrapText="1"/>
    </xf>
    <xf numFmtId="3" fontId="128" fillId="6" borderId="3" xfId="36" applyNumberFormat="1" applyFont="1" applyFill="1" applyBorder="1" applyAlignment="1">
      <alignment horizontal="center" vertical="center" wrapText="1"/>
    </xf>
    <xf numFmtId="3" fontId="128" fillId="6" borderId="2" xfId="36" applyNumberFormat="1" applyFont="1" applyFill="1" applyBorder="1" applyAlignment="1">
      <alignment horizontal="center" vertical="center" wrapText="1"/>
    </xf>
    <xf numFmtId="3" fontId="128" fillId="6" borderId="16" xfId="36" applyNumberFormat="1" applyFont="1" applyFill="1" applyBorder="1" applyAlignment="1">
      <alignment horizontal="center" vertical="center" wrapText="1"/>
    </xf>
    <xf numFmtId="3" fontId="128" fillId="6" borderId="15" xfId="36" applyNumberFormat="1" applyFont="1" applyFill="1" applyBorder="1" applyAlignment="1">
      <alignment horizontal="center" vertical="center" wrapText="1"/>
    </xf>
    <xf numFmtId="3" fontId="128" fillId="6" borderId="5" xfId="36" applyNumberFormat="1" applyFont="1" applyFill="1" applyBorder="1" applyAlignment="1">
      <alignment horizontal="center" vertical="center" wrapText="1"/>
    </xf>
    <xf numFmtId="1" fontId="132" fillId="6" borderId="12" xfId="49" applyNumberFormat="1" applyFont="1" applyFill="1" applyBorder="1" applyAlignment="1">
      <alignment horizontal="center" vertical="center"/>
    </xf>
    <xf numFmtId="1" fontId="118" fillId="6" borderId="12" xfId="49" applyNumberFormat="1" applyFont="1" applyFill="1" applyBorder="1" applyAlignment="1">
      <alignment horizontal="center" vertical="center"/>
    </xf>
    <xf numFmtId="3" fontId="118" fillId="6" borderId="12" xfId="49" applyNumberFormat="1" applyFont="1" applyFill="1" applyBorder="1" applyAlignment="1">
      <alignment horizontal="center" vertical="center"/>
    </xf>
    <xf numFmtId="3" fontId="125" fillId="0" borderId="12" xfId="49" applyNumberFormat="1" applyFont="1" applyFill="1" applyBorder="1" applyAlignment="1">
      <alignment horizontal="center" vertical="center"/>
    </xf>
    <xf numFmtId="3" fontId="44" fillId="0" borderId="12" xfId="49" applyNumberFormat="1" applyFont="1" applyFill="1" applyBorder="1" applyAlignment="1">
      <alignment horizontal="center" vertical="center"/>
    </xf>
    <xf numFmtId="3" fontId="125" fillId="12" borderId="12" xfId="49" applyNumberFormat="1" applyFont="1" applyFill="1" applyBorder="1" applyAlignment="1">
      <alignment horizontal="center" vertical="center"/>
    </xf>
    <xf numFmtId="0" fontId="20" fillId="0" borderId="23" xfId="47" applyFont="1" applyBorder="1" applyAlignment="1">
      <alignment vertical="center"/>
    </xf>
    <xf numFmtId="0" fontId="8" fillId="0" borderId="24" xfId="47" applyFont="1" applyBorder="1" applyAlignment="1">
      <alignment horizontal="right" vertical="center" readingOrder="2"/>
    </xf>
    <xf numFmtId="0" fontId="8" fillId="0" borderId="24" xfId="47" applyFont="1" applyBorder="1" applyAlignment="1">
      <alignment vertical="center"/>
    </xf>
    <xf numFmtId="0" fontId="8" fillId="0" borderId="24" xfId="47" applyFont="1" applyBorder="1" applyAlignment="1">
      <alignment horizontal="left" vertical="center"/>
    </xf>
    <xf numFmtId="167" fontId="125" fillId="8" borderId="12" xfId="47" applyNumberFormat="1" applyFont="1" applyFill="1" applyBorder="1" applyAlignment="1">
      <alignment horizontal="center" vertical="center"/>
    </xf>
    <xf numFmtId="3" fontId="125" fillId="8" borderId="12" xfId="47" applyNumberFormat="1" applyFont="1" applyFill="1" applyBorder="1" applyAlignment="1">
      <alignment horizontal="center" vertical="center"/>
    </xf>
    <xf numFmtId="167" fontId="125" fillId="0" borderId="12" xfId="47" applyNumberFormat="1" applyFont="1" applyBorder="1" applyAlignment="1">
      <alignment horizontal="center" vertical="center"/>
    </xf>
    <xf numFmtId="3" fontId="125" fillId="0" borderId="12" xfId="47" applyNumberFormat="1" applyFont="1" applyBorder="1" applyAlignment="1">
      <alignment horizontal="center" vertical="center"/>
    </xf>
    <xf numFmtId="3" fontId="132" fillId="6" borderId="12" xfId="49" applyNumberFormat="1" applyFont="1" applyFill="1" applyBorder="1" applyAlignment="1">
      <alignment horizontal="center" vertical="center"/>
    </xf>
    <xf numFmtId="3" fontId="125" fillId="2" borderId="12" xfId="49" applyNumberFormat="1" applyFont="1" applyFill="1" applyBorder="1" applyAlignment="1">
      <alignment horizontal="center" vertical="center"/>
    </xf>
    <xf numFmtId="3" fontId="34" fillId="7" borderId="9" xfId="36" applyNumberFormat="1" applyFont="1" applyFill="1" applyBorder="1" applyAlignment="1">
      <alignment horizontal="center" vertical="center" wrapText="1"/>
    </xf>
    <xf numFmtId="1" fontId="124" fillId="6" borderId="25" xfId="49" applyNumberFormat="1" applyFont="1" applyFill="1" applyBorder="1" applyAlignment="1">
      <alignment horizontal="center" vertical="center"/>
    </xf>
    <xf numFmtId="3" fontId="34" fillId="7" borderId="15" xfId="36" applyNumberFormat="1" applyFont="1" applyFill="1" applyBorder="1" applyAlignment="1">
      <alignment horizontal="center" vertical="center" wrapText="1"/>
    </xf>
    <xf numFmtId="1" fontId="124" fillId="6" borderId="7" xfId="49" applyNumberFormat="1" applyFont="1" applyFill="1" applyBorder="1" applyAlignment="1">
      <alignment horizontal="center" vertical="center"/>
    </xf>
    <xf numFmtId="3" fontId="128" fillId="6" borderId="13" xfId="36" applyNumberFormat="1" applyFont="1" applyFill="1" applyBorder="1" applyAlignment="1">
      <alignment horizontal="center" vertical="center" wrapText="1"/>
    </xf>
    <xf numFmtId="3" fontId="128" fillId="6" borderId="9" xfId="36" applyNumberFormat="1" applyFont="1" applyFill="1" applyBorder="1" applyAlignment="1">
      <alignment horizontal="center" vertical="center" wrapText="1"/>
    </xf>
    <xf numFmtId="3" fontId="44" fillId="12" borderId="12" xfId="49" applyNumberFormat="1" applyFont="1" applyFill="1" applyBorder="1" applyAlignment="1">
      <alignment horizontal="center" vertical="center"/>
    </xf>
    <xf numFmtId="3" fontId="127" fillId="6" borderId="12" xfId="49" applyNumberFormat="1" applyFont="1" applyFill="1" applyBorder="1" applyAlignment="1">
      <alignment horizontal="center" vertical="center"/>
    </xf>
    <xf numFmtId="3" fontId="44" fillId="8" borderId="12" xfId="0" applyNumberFormat="1" applyFont="1" applyFill="1" applyBorder="1" applyAlignment="1">
      <alignment horizontal="center" vertical="center"/>
    </xf>
    <xf numFmtId="3" fontId="44" fillId="12" borderId="12" xfId="0" applyNumberFormat="1" applyFont="1" applyFill="1" applyBorder="1" applyAlignment="1">
      <alignment horizontal="center" vertical="center"/>
    </xf>
    <xf numFmtId="3" fontId="44" fillId="0" borderId="12" xfId="0" applyNumberFormat="1" applyFont="1" applyBorder="1" applyAlignment="1">
      <alignment horizontal="center" vertical="center"/>
    </xf>
    <xf numFmtId="3" fontId="128" fillId="6" borderId="14" xfId="36" applyNumberFormat="1" applyFont="1" applyFill="1" applyBorder="1" applyAlignment="1">
      <alignment horizontal="center" vertical="center" wrapText="1"/>
    </xf>
    <xf numFmtId="3" fontId="128" fillId="6" borderId="10" xfId="36" applyNumberFormat="1" applyFont="1" applyFill="1" applyBorder="1" applyAlignment="1">
      <alignment horizontal="center" vertical="center" wrapText="1"/>
    </xf>
    <xf numFmtId="3" fontId="34" fillId="7" borderId="8" xfId="36" applyNumberFormat="1" applyFont="1" applyFill="1" applyBorder="1" applyAlignment="1">
      <alignment horizontal="center" vertical="center" wrapText="1"/>
    </xf>
    <xf numFmtId="3" fontId="128" fillId="6" borderId="19" xfId="36" applyNumberFormat="1" applyFont="1" applyFill="1" applyBorder="1" applyAlignment="1">
      <alignment horizontal="center" vertical="center" wrapText="1"/>
    </xf>
    <xf numFmtId="1" fontId="44" fillId="8" borderId="12" xfId="47" applyNumberFormat="1" applyFont="1" applyFill="1" applyBorder="1" applyAlignment="1">
      <alignment horizontal="center" vertical="center"/>
    </xf>
    <xf numFmtId="1" fontId="44" fillId="12" borderId="2" xfId="49" applyNumberFormat="1" applyFont="1" applyFill="1" applyBorder="1" applyAlignment="1">
      <alignment horizontal="center" vertical="center"/>
    </xf>
    <xf numFmtId="1" fontId="44" fillId="0" borderId="12" xfId="47" applyNumberFormat="1" applyFont="1" applyFill="1" applyBorder="1" applyAlignment="1">
      <alignment horizontal="center" vertical="center"/>
    </xf>
    <xf numFmtId="1" fontId="44" fillId="12" borderId="12" xfId="49" applyNumberFormat="1" applyFont="1" applyFill="1" applyBorder="1" applyAlignment="1">
      <alignment horizontal="center" vertical="center"/>
    </xf>
    <xf numFmtId="0" fontId="89" fillId="0" borderId="24" xfId="47" applyFont="1" applyBorder="1"/>
    <xf numFmtId="3" fontId="85" fillId="12" borderId="12" xfId="49" applyNumberFormat="1" applyFont="1" applyFill="1" applyBorder="1" applyAlignment="1">
      <alignment horizontal="center" vertical="center"/>
    </xf>
    <xf numFmtId="3" fontId="107" fillId="6" borderId="3" xfId="36" applyNumberFormat="1" applyFont="1" applyFill="1" applyBorder="1" applyAlignment="1">
      <alignment horizontal="center" vertical="center" wrapText="1"/>
    </xf>
    <xf numFmtId="3" fontId="128" fillId="6" borderId="18" xfId="36" applyNumberFormat="1" applyFont="1" applyFill="1" applyBorder="1" applyAlignment="1">
      <alignment horizontal="center" vertical="center" wrapText="1"/>
    </xf>
    <xf numFmtId="0" fontId="27" fillId="0" borderId="23" xfId="49" applyFont="1" applyBorder="1"/>
    <xf numFmtId="0" fontId="40" fillId="0" borderId="23" xfId="49" applyFont="1" applyBorder="1"/>
    <xf numFmtId="0" fontId="40" fillId="0" borderId="24" xfId="49" applyFont="1" applyBorder="1"/>
    <xf numFmtId="1" fontId="40" fillId="0" borderId="24" xfId="49" applyNumberFormat="1" applyFont="1" applyBorder="1"/>
    <xf numFmtId="0" fontId="84" fillId="0" borderId="23" xfId="47" applyFont="1" applyBorder="1" applyAlignment="1">
      <alignment readingOrder="2"/>
    </xf>
    <xf numFmtId="167" fontId="8" fillId="0" borderId="23" xfId="47" applyNumberFormat="1" applyFont="1" applyBorder="1"/>
    <xf numFmtId="0" fontId="138" fillId="11" borderId="19" xfId="47" applyFont="1" applyFill="1" applyBorder="1" applyAlignment="1">
      <alignment horizontal="right" vertical="center" wrapText="1"/>
    </xf>
    <xf numFmtId="0" fontId="138" fillId="11" borderId="17" xfId="47" applyFont="1" applyFill="1" applyBorder="1" applyAlignment="1">
      <alignment vertical="center"/>
    </xf>
    <xf numFmtId="0" fontId="138" fillId="11" borderId="18" xfId="47" applyFont="1" applyFill="1" applyBorder="1" applyAlignment="1">
      <alignment vertical="center"/>
    </xf>
    <xf numFmtId="0" fontId="24" fillId="0" borderId="23" xfId="47" applyFont="1" applyFill="1" applyBorder="1" applyAlignment="1">
      <alignment horizontal="center" vertical="center" wrapText="1"/>
    </xf>
    <xf numFmtId="0" fontId="32" fillId="0" borderId="23" xfId="47" applyFont="1" applyFill="1" applyBorder="1" applyAlignment="1">
      <alignment horizontal="center" vertical="center" wrapText="1"/>
    </xf>
    <xf numFmtId="0" fontId="24" fillId="0" borderId="24" xfId="47" applyFont="1" applyFill="1" applyBorder="1" applyAlignment="1">
      <alignment horizontal="center" vertical="center" wrapText="1"/>
    </xf>
    <xf numFmtId="0" fontId="24" fillId="0" borderId="23" xfId="47" applyFont="1" applyFill="1" applyBorder="1" applyAlignment="1">
      <alignment horizontal="center" vertical="center"/>
    </xf>
    <xf numFmtId="0" fontId="32" fillId="0" borderId="23" xfId="47" applyFont="1" applyFill="1" applyBorder="1" applyAlignment="1">
      <alignment horizontal="center" vertical="center"/>
    </xf>
    <xf numFmtId="0" fontId="24" fillId="0" borderId="24" xfId="47" applyFont="1" applyFill="1" applyBorder="1" applyAlignment="1">
      <alignment horizontal="center" vertical="center"/>
    </xf>
    <xf numFmtId="0" fontId="32" fillId="0" borderId="24" xfId="47" applyFont="1" applyFill="1" applyBorder="1" applyAlignment="1">
      <alignment horizontal="center" vertical="center"/>
    </xf>
    <xf numFmtId="0" fontId="32" fillId="0" borderId="24" xfId="47" applyFont="1" applyFill="1" applyBorder="1" applyAlignment="1">
      <alignment horizontal="left" vertical="center"/>
    </xf>
    <xf numFmtId="0" fontId="40" fillId="0" borderId="24" xfId="47" applyFont="1" applyBorder="1"/>
    <xf numFmtId="1" fontId="40" fillId="0" borderId="24" xfId="47" applyNumberFormat="1" applyFont="1" applyBorder="1"/>
    <xf numFmtId="0" fontId="33" fillId="0" borderId="24" xfId="0" applyFont="1" applyBorder="1" applyAlignment="1">
      <alignment horizontal="right" vertical="center" readingOrder="2"/>
    </xf>
    <xf numFmtId="0" fontId="83" fillId="0" borderId="24" xfId="0" applyFont="1" applyBorder="1" applyAlignment="1">
      <alignment vertical="center"/>
    </xf>
    <xf numFmtId="0" fontId="95" fillId="0" borderId="24" xfId="0" applyFont="1" applyBorder="1" applyAlignment="1">
      <alignment vertical="center"/>
    </xf>
    <xf numFmtId="0" fontId="33" fillId="0" borderId="24" xfId="0" applyFont="1" applyBorder="1" applyAlignment="1">
      <alignment horizontal="left" vertical="center"/>
    </xf>
    <xf numFmtId="3" fontId="40" fillId="0" borderId="23" xfId="49" applyNumberFormat="1" applyFont="1" applyBorder="1"/>
    <xf numFmtId="0" fontId="13" fillId="0" borderId="24" xfId="0" applyFont="1" applyBorder="1"/>
    <xf numFmtId="0" fontId="21" fillId="0" borderId="24" xfId="49" applyFont="1" applyBorder="1"/>
    <xf numFmtId="3" fontId="32" fillId="12" borderId="12" xfId="49" applyNumberFormat="1" applyFont="1" applyFill="1" applyBorder="1" applyAlignment="1">
      <alignment horizontal="center" vertical="center"/>
    </xf>
    <xf numFmtId="3" fontId="107" fillId="6" borderId="12" xfId="49" applyNumberFormat="1" applyFont="1" applyFill="1" applyBorder="1" applyAlignment="1">
      <alignment horizontal="center" vertical="center"/>
    </xf>
    <xf numFmtId="3" fontId="107" fillId="6" borderId="19" xfId="49" applyNumberFormat="1" applyFont="1" applyFill="1" applyBorder="1" applyAlignment="1">
      <alignment horizontal="center" vertical="center"/>
    </xf>
    <xf numFmtId="3" fontId="41" fillId="12" borderId="12" xfId="49" applyNumberFormat="1" applyFont="1" applyFill="1" applyBorder="1" applyAlignment="1">
      <alignment horizontal="center" vertical="center"/>
    </xf>
    <xf numFmtId="3" fontId="82" fillId="0" borderId="12" xfId="50" applyNumberFormat="1" applyFont="1" applyBorder="1" applyAlignment="1">
      <alignment horizontal="center" vertical="center" wrapText="1"/>
    </xf>
    <xf numFmtId="3" fontId="115" fillId="8" borderId="12" xfId="49" applyNumberFormat="1" applyFont="1" applyFill="1" applyBorder="1" applyAlignment="1">
      <alignment horizontal="center" vertical="center"/>
    </xf>
    <xf numFmtId="3" fontId="44" fillId="2" borderId="12" xfId="38" applyNumberFormat="1" applyFont="1" applyFill="1" applyBorder="1" applyAlignment="1">
      <alignment horizontal="center" vertical="center"/>
    </xf>
    <xf numFmtId="3" fontId="125" fillId="8" borderId="12" xfId="45" applyNumberFormat="1" applyFont="1" applyFill="1" applyBorder="1" applyAlignment="1">
      <alignment horizontal="center" vertical="center"/>
    </xf>
    <xf numFmtId="3" fontId="34" fillId="7" borderId="12" xfId="36" applyNumberFormat="1" applyFont="1" applyFill="1" applyBorder="1" applyAlignment="1">
      <alignment horizontal="center" vertical="center" wrapText="1"/>
    </xf>
    <xf numFmtId="3" fontId="104" fillId="6" borderId="12" xfId="36" applyNumberFormat="1" applyFont="1" applyFill="1" applyBorder="1" applyAlignment="1">
      <alignment horizontal="center" vertical="center" wrapText="1"/>
    </xf>
    <xf numFmtId="0" fontId="145" fillId="0" borderId="0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9" fontId="44" fillId="8" borderId="12" xfId="56" applyFont="1" applyFill="1" applyBorder="1" applyAlignment="1">
      <alignment horizontal="center" vertical="center"/>
    </xf>
    <xf numFmtId="9" fontId="127" fillId="6" borderId="12" xfId="56" applyFont="1" applyFill="1" applyBorder="1" applyAlignment="1">
      <alignment horizontal="center" vertical="center"/>
    </xf>
    <xf numFmtId="9" fontId="44" fillId="0" borderId="12" xfId="56" applyFont="1" applyBorder="1" applyAlignment="1">
      <alignment horizontal="center" vertical="center"/>
    </xf>
    <xf numFmtId="0" fontId="57" fillId="0" borderId="0" xfId="0" applyFont="1"/>
    <xf numFmtId="3" fontId="100" fillId="6" borderId="12" xfId="36" applyNumberFormat="1" applyFont="1" applyFill="1" applyBorder="1" applyAlignment="1">
      <alignment horizontal="center" vertical="center" wrapText="1"/>
    </xf>
    <xf numFmtId="3" fontId="32" fillId="7" borderId="12" xfId="36" applyNumberFormat="1" applyFont="1" applyFill="1" applyBorder="1" applyAlignment="1">
      <alignment horizontal="center" vertical="center" wrapText="1"/>
    </xf>
    <xf numFmtId="3" fontId="149" fillId="6" borderId="0" xfId="36" applyNumberFormat="1" applyFont="1" applyFill="1" applyBorder="1" applyAlignment="1">
      <alignment horizontal="center" vertical="center" wrapText="1"/>
    </xf>
    <xf numFmtId="3" fontId="136" fillId="6" borderId="12" xfId="36" applyNumberFormat="1" applyFont="1" applyFill="1" applyBorder="1" applyAlignment="1">
      <alignment horizontal="center" vertical="center" wrapText="1"/>
    </xf>
    <xf numFmtId="3" fontId="113" fillId="6" borderId="12" xfId="36" applyNumberFormat="1" applyFont="1" applyFill="1" applyBorder="1" applyAlignment="1">
      <alignment horizontal="center" vertical="center" wrapText="1"/>
    </xf>
    <xf numFmtId="3" fontId="136" fillId="6" borderId="18" xfId="36" applyNumberFormat="1" applyFont="1" applyFill="1" applyBorder="1" applyAlignment="1">
      <alignment horizontal="center" vertical="center" wrapText="1"/>
    </xf>
    <xf numFmtId="3" fontId="107" fillId="6" borderId="2" xfId="36" applyNumberFormat="1" applyFont="1" applyFill="1" applyBorder="1" applyAlignment="1">
      <alignment horizontal="center" vertical="center" wrapText="1" readingOrder="2"/>
    </xf>
    <xf numFmtId="3" fontId="107" fillId="6" borderId="12" xfId="36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3" fontId="107" fillId="6" borderId="2" xfId="36" applyNumberFormat="1" applyFont="1" applyFill="1" applyBorder="1" applyAlignment="1">
      <alignment horizontal="center" vertical="center" wrapText="1"/>
    </xf>
    <xf numFmtId="3" fontId="107" fillId="6" borderId="19" xfId="36" applyNumberFormat="1" applyFont="1" applyFill="1" applyBorder="1" applyAlignment="1">
      <alignment horizontal="center" vertical="center" wrapText="1"/>
    </xf>
    <xf numFmtId="3" fontId="149" fillId="6" borderId="12" xfId="36" applyNumberFormat="1" applyFont="1" applyFill="1" applyBorder="1" applyAlignment="1">
      <alignment horizontal="center" vertical="center" wrapText="1"/>
    </xf>
    <xf numFmtId="3" fontId="34" fillId="7" borderId="12" xfId="36" applyNumberFormat="1" applyFont="1" applyFill="1" applyBorder="1" applyAlignment="1">
      <alignment horizontal="center" vertical="center" wrapText="1"/>
    </xf>
    <xf numFmtId="3" fontId="128" fillId="6" borderId="12" xfId="36" applyNumberFormat="1" applyFont="1" applyFill="1" applyBorder="1" applyAlignment="1">
      <alignment horizontal="center" vertical="center" wrapText="1"/>
    </xf>
    <xf numFmtId="3" fontId="128" fillId="6" borderId="12" xfId="36" applyNumberFormat="1" applyFont="1" applyFill="1" applyBorder="1" applyAlignment="1">
      <alignment horizontal="center" vertical="center" wrapText="1"/>
    </xf>
    <xf numFmtId="1" fontId="151" fillId="6" borderId="12" xfId="49" applyNumberFormat="1" applyFont="1" applyFill="1" applyBorder="1" applyAlignment="1">
      <alignment horizontal="center" vertical="center"/>
    </xf>
    <xf numFmtId="3" fontId="151" fillId="6" borderId="12" xfId="49" applyNumberFormat="1" applyFont="1" applyFill="1" applyBorder="1" applyAlignment="1">
      <alignment horizontal="center" vertical="center"/>
    </xf>
    <xf numFmtId="0" fontId="26" fillId="0" borderId="0" xfId="49" applyFont="1" applyBorder="1" applyAlignment="1">
      <alignment vertical="center" wrapText="1"/>
    </xf>
    <xf numFmtId="3" fontId="34" fillId="7" borderId="12" xfId="36" applyNumberFormat="1" applyFont="1" applyFill="1" applyBorder="1" applyAlignment="1">
      <alignment horizontal="center" vertical="center" wrapText="1"/>
    </xf>
    <xf numFmtId="3" fontId="128" fillId="6" borderId="13" xfId="36" applyNumberFormat="1" applyFont="1" applyFill="1" applyBorder="1" applyAlignment="1">
      <alignment horizontal="center" vertical="center" wrapText="1"/>
    </xf>
    <xf numFmtId="3" fontId="128" fillId="6" borderId="12" xfId="36" applyNumberFormat="1" applyFont="1" applyFill="1" applyBorder="1" applyAlignment="1">
      <alignment horizontal="center" vertical="center" wrapText="1"/>
    </xf>
    <xf numFmtId="3" fontId="104" fillId="6" borderId="12" xfId="36" applyNumberFormat="1" applyFont="1" applyFill="1" applyBorder="1" applyAlignment="1">
      <alignment horizontal="center" vertical="center" wrapText="1"/>
    </xf>
    <xf numFmtId="3" fontId="32" fillId="7" borderId="12" xfId="36" applyNumberFormat="1" applyFont="1" applyFill="1" applyBorder="1" applyAlignment="1">
      <alignment horizontal="center" vertical="center" wrapText="1"/>
    </xf>
    <xf numFmtId="3" fontId="146" fillId="8" borderId="12" xfId="49" applyNumberFormat="1" applyFont="1" applyFill="1" applyBorder="1" applyAlignment="1">
      <alignment horizontal="center" vertical="center"/>
    </xf>
    <xf numFmtId="0" fontId="152" fillId="6" borderId="12" xfId="49" applyFont="1" applyFill="1" applyBorder="1" applyAlignment="1">
      <alignment horizontal="center" vertical="center"/>
    </xf>
    <xf numFmtId="3" fontId="152" fillId="6" borderId="12" xfId="49" applyNumberFormat="1" applyFont="1" applyFill="1" applyBorder="1" applyAlignment="1">
      <alignment horizontal="center" vertical="center"/>
    </xf>
    <xf numFmtId="0" fontId="66" fillId="0" borderId="0" xfId="45" applyFont="1"/>
    <xf numFmtId="3" fontId="90" fillId="8" borderId="16" xfId="45" applyNumberFormat="1" applyFont="1" applyFill="1" applyBorder="1" applyAlignment="1">
      <alignment horizontal="center" vertical="center"/>
    </xf>
    <xf numFmtId="3" fontId="138" fillId="12" borderId="16" xfId="45" applyNumberFormat="1" applyFont="1" applyFill="1" applyBorder="1" applyAlignment="1">
      <alignment horizontal="center" vertical="center"/>
    </xf>
    <xf numFmtId="3" fontId="90" fillId="0" borderId="16" xfId="45" applyNumberFormat="1" applyFont="1" applyBorder="1" applyAlignment="1">
      <alignment horizontal="center" vertical="center"/>
    </xf>
    <xf numFmtId="0" fontId="153" fillId="7" borderId="12" xfId="49" applyFont="1" applyFill="1" applyBorder="1" applyAlignment="1">
      <alignment horizontal="center" vertical="center"/>
    </xf>
    <xf numFmtId="3" fontId="13" fillId="2" borderId="0" xfId="0" applyNumberFormat="1" applyFont="1" applyFill="1"/>
    <xf numFmtId="3" fontId="105" fillId="6" borderId="12" xfId="36" applyNumberFormat="1" applyFont="1" applyFill="1" applyBorder="1" applyAlignment="1">
      <alignment vertical="center" wrapText="1"/>
    </xf>
    <xf numFmtId="3" fontId="105" fillId="6" borderId="12" xfId="36" applyNumberFormat="1" applyFont="1" applyFill="1" applyBorder="1" applyAlignment="1">
      <alignment horizontal="center" vertical="center" wrapText="1"/>
    </xf>
    <xf numFmtId="1" fontId="68" fillId="0" borderId="0" xfId="49" applyNumberFormat="1" applyFont="1"/>
    <xf numFmtId="1" fontId="68" fillId="0" borderId="0" xfId="49" applyNumberFormat="1" applyFont="1" applyAlignment="1">
      <alignment horizontal="center"/>
    </xf>
    <xf numFmtId="1" fontId="31" fillId="0" borderId="0" xfId="49" applyNumberFormat="1" applyFont="1" applyBorder="1" applyAlignment="1">
      <alignment horizontal="center"/>
    </xf>
    <xf numFmtId="3" fontId="125" fillId="13" borderId="12" xfId="45" applyNumberFormat="1" applyFont="1" applyFill="1" applyBorder="1" applyAlignment="1">
      <alignment horizontal="center" vertical="center"/>
    </xf>
    <xf numFmtId="3" fontId="125" fillId="2" borderId="12" xfId="45" applyNumberFormat="1" applyFont="1" applyFill="1" applyBorder="1" applyAlignment="1">
      <alignment horizontal="center" vertical="center"/>
    </xf>
    <xf numFmtId="0" fontId="7" fillId="0" borderId="23" xfId="65" applyBorder="1"/>
    <xf numFmtId="0" fontId="7" fillId="0" borderId="22" xfId="65" applyBorder="1"/>
    <xf numFmtId="0" fontId="7" fillId="0" borderId="24" xfId="65" applyBorder="1"/>
    <xf numFmtId="10" fontId="93" fillId="0" borderId="23" xfId="56" applyNumberFormat="1" applyFont="1" applyBorder="1" applyAlignment="1">
      <alignment vertical="center"/>
    </xf>
    <xf numFmtId="0" fontId="154" fillId="0" borderId="22" xfId="49" applyFont="1" applyBorder="1"/>
    <xf numFmtId="3" fontId="147" fillId="2" borderId="19" xfId="49" applyNumberFormat="1" applyFont="1" applyFill="1" applyBorder="1" applyAlignment="1">
      <alignment horizontal="center" vertical="center"/>
    </xf>
    <xf numFmtId="3" fontId="147" fillId="8" borderId="19" xfId="49" applyNumberFormat="1" applyFont="1" applyFill="1" applyBorder="1" applyAlignment="1">
      <alignment horizontal="center" vertical="center"/>
    </xf>
    <xf numFmtId="3" fontId="147" fillId="8" borderId="10" xfId="49" applyNumberFormat="1" applyFont="1" applyFill="1" applyBorder="1" applyAlignment="1">
      <alignment horizontal="center" vertical="center"/>
    </xf>
    <xf numFmtId="170" fontId="61" fillId="0" borderId="0" xfId="0" applyNumberFormat="1" applyFont="1"/>
    <xf numFmtId="170" fontId="0" fillId="0" borderId="0" xfId="0" applyNumberFormat="1"/>
    <xf numFmtId="0" fontId="0" fillId="0" borderId="28" xfId="0" applyBorder="1"/>
    <xf numFmtId="0" fontId="0" fillId="0" borderId="29" xfId="0" applyBorder="1"/>
    <xf numFmtId="0" fontId="0" fillId="0" borderId="12" xfId="0" applyBorder="1" applyAlignment="1">
      <alignment horizontal="center" vertical="center"/>
    </xf>
    <xf numFmtId="168" fontId="61" fillId="0" borderId="0" xfId="0" applyNumberFormat="1" applyFont="1"/>
    <xf numFmtId="168" fontId="61" fillId="0" borderId="0" xfId="0" applyNumberFormat="1" applyFont="1" applyAlignment="1">
      <alignment horizontal="center"/>
    </xf>
    <xf numFmtId="168" fontId="0" fillId="0" borderId="12" xfId="56" applyNumberFormat="1" applyFont="1" applyBorder="1" applyAlignment="1">
      <alignment horizontal="center" vertical="center"/>
    </xf>
    <xf numFmtId="4" fontId="61" fillId="0" borderId="0" xfId="0" applyNumberFormat="1" applyFont="1"/>
    <xf numFmtId="4" fontId="0" fillId="0" borderId="0" xfId="0" applyNumberFormat="1"/>
    <xf numFmtId="0" fontId="61" fillId="0" borderId="22" xfId="0" applyFont="1" applyBorder="1"/>
    <xf numFmtId="0" fontId="0" fillId="0" borderId="16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56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2" fontId="61" fillId="0" borderId="22" xfId="0" applyNumberFormat="1" applyFont="1" applyBorder="1" applyAlignment="1">
      <alignment horizontal="center" vertical="center"/>
    </xf>
    <xf numFmtId="168" fontId="0" fillId="0" borderId="22" xfId="0" applyNumberFormat="1" applyBorder="1"/>
    <xf numFmtId="10" fontId="61" fillId="0" borderId="22" xfId="0" applyNumberFormat="1" applyFont="1" applyBorder="1"/>
    <xf numFmtId="10" fontId="0" fillId="0" borderId="12" xfId="56" applyNumberFormat="1" applyFont="1" applyBorder="1" applyAlignment="1">
      <alignment horizontal="center" vertical="center"/>
    </xf>
    <xf numFmtId="0" fontId="0" fillId="3" borderId="22" xfId="0" applyFill="1" applyBorder="1"/>
    <xf numFmtId="20" fontId="0" fillId="0" borderId="0" xfId="0" applyNumberFormat="1"/>
    <xf numFmtId="46" fontId="0" fillId="0" borderId="0" xfId="0" applyNumberFormat="1"/>
    <xf numFmtId="2" fontId="0" fillId="0" borderId="12" xfId="56" applyNumberFormat="1" applyFont="1" applyBorder="1" applyAlignment="1">
      <alignment horizontal="center" vertical="center"/>
    </xf>
    <xf numFmtId="0" fontId="0" fillId="0" borderId="24" xfId="0" applyBorder="1"/>
    <xf numFmtId="3" fontId="34" fillId="7" borderId="19" xfId="36" applyNumberFormat="1" applyFont="1" applyFill="1" applyBorder="1" applyAlignment="1">
      <alignment horizontal="center" vertical="center" wrapText="1"/>
    </xf>
    <xf numFmtId="3" fontId="103" fillId="6" borderId="12" xfId="36" applyNumberFormat="1" applyFont="1" applyFill="1" applyBorder="1" applyAlignment="1">
      <alignment horizontal="center" vertical="center" wrapText="1"/>
    </xf>
    <xf numFmtId="3" fontId="24" fillId="7" borderId="17" xfId="36" applyNumberFormat="1" applyFont="1" applyFill="1" applyBorder="1" applyAlignment="1">
      <alignment vertical="center" wrapText="1"/>
    </xf>
    <xf numFmtId="0" fontId="24" fillId="0" borderId="0" xfId="47" applyFont="1" applyFill="1" applyAlignment="1">
      <alignment horizontal="center" vertical="center"/>
    </xf>
    <xf numFmtId="0" fontId="50" fillId="0" borderId="0" xfId="47" applyFont="1" applyFill="1" applyAlignment="1">
      <alignment horizontal="center" vertical="center"/>
    </xf>
    <xf numFmtId="3" fontId="100" fillId="6" borderId="12" xfId="36" applyNumberFormat="1" applyFont="1" applyFill="1" applyBorder="1" applyAlignment="1">
      <alignment horizontal="center" vertical="center" wrapText="1"/>
    </xf>
    <xf numFmtId="3" fontId="24" fillId="7" borderId="12" xfId="36" applyNumberFormat="1" applyFont="1" applyFill="1" applyBorder="1" applyAlignment="1">
      <alignment horizontal="center" vertical="center" wrapText="1"/>
    </xf>
    <xf numFmtId="3" fontId="100" fillId="6" borderId="19" xfId="36" applyNumberFormat="1" applyFont="1" applyFill="1" applyBorder="1" applyAlignment="1">
      <alignment horizontal="center" vertical="center" wrapText="1"/>
    </xf>
    <xf numFmtId="1" fontId="152" fillId="6" borderId="12" xfId="49" applyNumberFormat="1" applyFont="1" applyFill="1" applyBorder="1" applyAlignment="1">
      <alignment horizontal="center" vertical="center"/>
    </xf>
    <xf numFmtId="1" fontId="156" fillId="6" borderId="12" xfId="49" applyNumberFormat="1" applyFont="1" applyFill="1" applyBorder="1" applyAlignment="1">
      <alignment horizontal="center" vertical="center"/>
    </xf>
    <xf numFmtId="166" fontId="156" fillId="6" borderId="12" xfId="49" applyNumberFormat="1" applyFont="1" applyFill="1" applyBorder="1" applyAlignment="1">
      <alignment horizontal="center" vertical="center"/>
    </xf>
    <xf numFmtId="0" fontId="26" fillId="0" borderId="0" xfId="48" applyFont="1"/>
    <xf numFmtId="0" fontId="60" fillId="0" borderId="0" xfId="0" applyNumberFormat="1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 readingOrder="2"/>
    </xf>
    <xf numFmtId="3" fontId="157" fillId="6" borderId="12" xfId="49" applyNumberFormat="1" applyFont="1" applyFill="1" applyBorder="1" applyAlignment="1">
      <alignment horizontal="center" vertical="center"/>
    </xf>
    <xf numFmtId="0" fontId="144" fillId="0" borderId="0" xfId="0" applyFont="1" applyBorder="1" applyAlignment="1">
      <alignment vertical="center"/>
    </xf>
    <xf numFmtId="3" fontId="159" fillId="0" borderId="12" xfId="49" applyNumberFormat="1" applyFont="1" applyFill="1" applyBorder="1" applyAlignment="1">
      <alignment horizontal="center" vertical="center"/>
    </xf>
    <xf numFmtId="3" fontId="159" fillId="8" borderId="12" xfId="49" applyNumberFormat="1" applyFont="1" applyFill="1" applyBorder="1" applyAlignment="1">
      <alignment horizontal="center" vertical="center"/>
    </xf>
    <xf numFmtId="0" fontId="160" fillId="0" borderId="22" xfId="49" applyFont="1" applyBorder="1"/>
    <xf numFmtId="3" fontId="82" fillId="8" borderId="12" xfId="50" applyNumberFormat="1" applyFont="1" applyFill="1" applyBorder="1" applyAlignment="1">
      <alignment horizontal="center" vertical="center" wrapText="1"/>
    </xf>
    <xf numFmtId="0" fontId="161" fillId="6" borderId="12" xfId="49" applyFont="1" applyFill="1" applyBorder="1" applyAlignment="1">
      <alignment horizontal="center" vertical="center"/>
    </xf>
    <xf numFmtId="3" fontId="161" fillId="6" borderId="12" xfId="49" applyNumberFormat="1" applyFont="1" applyFill="1" applyBorder="1" applyAlignment="1">
      <alignment horizontal="center" vertical="center"/>
    </xf>
    <xf numFmtId="0" fontId="53" fillId="0" borderId="0" xfId="0" applyNumberFormat="1" applyFont="1" applyAlignment="1">
      <alignment wrapText="1"/>
    </xf>
    <xf numFmtId="0" fontId="53" fillId="0" borderId="0" xfId="0" applyNumberFormat="1" applyFont="1" applyAlignment="1">
      <alignment horizontal="center" wrapText="1"/>
    </xf>
    <xf numFmtId="0" fontId="162" fillId="0" borderId="0" xfId="49" applyFont="1" applyBorder="1"/>
    <xf numFmtId="0" fontId="163" fillId="0" borderId="0" xfId="49" applyFont="1" applyBorder="1"/>
    <xf numFmtId="0" fontId="29" fillId="0" borderId="0" xfId="49" applyFont="1" applyBorder="1"/>
    <xf numFmtId="0" fontId="29" fillId="0" borderId="0" xfId="49" applyFont="1" applyBorder="1" applyAlignment="1">
      <alignment readingOrder="2"/>
    </xf>
    <xf numFmtId="0" fontId="29" fillId="0" borderId="0" xfId="49" applyFont="1" applyBorder="1" applyAlignment="1"/>
    <xf numFmtId="3" fontId="128" fillId="6" borderId="13" xfId="36" applyNumberFormat="1" applyFont="1" applyFill="1" applyBorder="1" applyAlignment="1">
      <alignment horizontal="center" vertical="center" textRotation="180" wrapText="1"/>
    </xf>
    <xf numFmtId="3" fontId="107" fillId="6" borderId="9" xfId="36" applyNumberFormat="1" applyFont="1" applyFill="1" applyBorder="1" applyAlignment="1">
      <alignment horizontal="center" vertical="center" textRotation="180" wrapText="1"/>
    </xf>
    <xf numFmtId="3" fontId="135" fillId="6" borderId="12" xfId="49" applyNumberFormat="1" applyFont="1" applyFill="1" applyBorder="1" applyAlignment="1">
      <alignment horizontal="center" vertical="center"/>
    </xf>
    <xf numFmtId="0" fontId="0" fillId="0" borderId="0" xfId="0"/>
    <xf numFmtId="0" fontId="13" fillId="0" borderId="0" xfId="0" applyFont="1"/>
    <xf numFmtId="0" fontId="28" fillId="0" borderId="0" xfId="0" applyFont="1"/>
    <xf numFmtId="0" fontId="24" fillId="0" borderId="0" xfId="0" applyFont="1"/>
    <xf numFmtId="0" fontId="28" fillId="0" borderId="0" xfId="0" applyFont="1" applyBorder="1" applyAlignment="1">
      <alignment vertical="center" wrapText="1"/>
    </xf>
    <xf numFmtId="0" fontId="68" fillId="0" borderId="0" xfId="49" applyFont="1"/>
    <xf numFmtId="0" fontId="60" fillId="0" borderId="0" xfId="49" applyFont="1" applyBorder="1"/>
    <xf numFmtId="0" fontId="31" fillId="0" borderId="0" xfId="49" applyFont="1" applyBorder="1"/>
    <xf numFmtId="0" fontId="32" fillId="0" borderId="0" xfId="49" applyFont="1" applyBorder="1"/>
    <xf numFmtId="0" fontId="56" fillId="2" borderId="0" xfId="49" applyFont="1" applyFill="1" applyBorder="1"/>
    <xf numFmtId="0" fontId="67" fillId="0" borderId="0" xfId="49" applyFont="1" applyBorder="1"/>
    <xf numFmtId="0" fontId="31" fillId="2" borderId="0" xfId="49" applyFont="1" applyFill="1" applyBorder="1"/>
    <xf numFmtId="0" fontId="31" fillId="0" borderId="0" xfId="49" applyFont="1" applyBorder="1" applyAlignment="1"/>
    <xf numFmtId="0" fontId="31" fillId="0" borderId="0" xfId="49" applyFont="1" applyBorder="1" applyAlignment="1">
      <alignment readingOrder="2"/>
    </xf>
    <xf numFmtId="0" fontId="32" fillId="2" borderId="0" xfId="49" applyFont="1" applyFill="1" applyBorder="1"/>
    <xf numFmtId="0" fontId="79" fillId="2" borderId="0" xfId="49" applyFont="1" applyFill="1" applyBorder="1"/>
    <xf numFmtId="0" fontId="79" fillId="0" borderId="0" xfId="49" applyFont="1" applyBorder="1"/>
    <xf numFmtId="0" fontId="31" fillId="3" borderId="0" xfId="49" applyFont="1" applyFill="1" applyBorder="1"/>
    <xf numFmtId="0" fontId="80" fillId="0" borderId="0" xfId="49" applyFont="1" applyBorder="1"/>
    <xf numFmtId="0" fontId="80" fillId="2" borderId="0" xfId="49" applyFont="1" applyFill="1" applyBorder="1"/>
    <xf numFmtId="0" fontId="76" fillId="0" borderId="0" xfId="49" applyFont="1" applyBorder="1"/>
    <xf numFmtId="3" fontId="32" fillId="0" borderId="12" xfId="47" applyNumberFormat="1" applyFont="1" applyFill="1" applyBorder="1" applyAlignment="1">
      <alignment horizontal="center" vertical="center"/>
    </xf>
    <xf numFmtId="3" fontId="100" fillId="6" borderId="12" xfId="36" applyNumberFormat="1" applyFont="1" applyFill="1" applyBorder="1" applyAlignment="1">
      <alignment horizontal="center" vertical="center" wrapText="1"/>
    </xf>
    <xf numFmtId="3" fontId="24" fillId="7" borderId="12" xfId="36" applyNumberFormat="1" applyFont="1" applyFill="1" applyBorder="1" applyAlignment="1">
      <alignment horizontal="center" vertical="center" wrapText="1"/>
    </xf>
    <xf numFmtId="3" fontId="69" fillId="8" borderId="12" xfId="49" applyNumberFormat="1" applyFont="1" applyFill="1" applyBorder="1" applyAlignment="1">
      <alignment horizontal="center" vertical="center"/>
    </xf>
    <xf numFmtId="0" fontId="107" fillId="6" borderId="12" xfId="49" applyFont="1" applyFill="1" applyBorder="1" applyAlignment="1">
      <alignment horizontal="center" vertical="center"/>
    </xf>
    <xf numFmtId="0" fontId="114" fillId="6" borderId="12" xfId="49" applyFont="1" applyFill="1" applyBorder="1" applyAlignment="1">
      <alignment horizontal="center" vertical="center"/>
    </xf>
    <xf numFmtId="168" fontId="115" fillId="8" borderId="12" xfId="49" applyNumberFormat="1" applyFont="1" applyFill="1" applyBorder="1" applyAlignment="1">
      <alignment horizontal="center" vertical="center"/>
    </xf>
    <xf numFmtId="168" fontId="115" fillId="2" borderId="12" xfId="49" applyNumberFormat="1" applyFont="1" applyFill="1" applyBorder="1" applyAlignment="1">
      <alignment horizontal="center" vertical="center"/>
    </xf>
    <xf numFmtId="168" fontId="114" fillId="6" borderId="12" xfId="49" applyNumberFormat="1" applyFont="1" applyFill="1" applyBorder="1" applyAlignment="1">
      <alignment horizontal="center" vertical="center"/>
    </xf>
    <xf numFmtId="3" fontId="32" fillId="8" borderId="12" xfId="47" applyNumberFormat="1" applyFont="1" applyFill="1" applyBorder="1" applyAlignment="1">
      <alignment horizontal="center" vertical="center"/>
    </xf>
    <xf numFmtId="3" fontId="31" fillId="0" borderId="0" xfId="49" applyNumberFormat="1" applyFont="1" applyBorder="1" applyAlignment="1">
      <alignment readingOrder="2"/>
    </xf>
    <xf numFmtId="0" fontId="32" fillId="0" borderId="22" xfId="47" applyFont="1" applyFill="1" applyBorder="1" applyAlignment="1">
      <alignment horizontal="center" vertical="center"/>
    </xf>
    <xf numFmtId="3" fontId="34" fillId="7" borderId="12" xfId="36" applyNumberFormat="1" applyFont="1" applyFill="1" applyBorder="1" applyAlignment="1">
      <alignment horizontal="center" vertical="center" wrapText="1"/>
    </xf>
    <xf numFmtId="1" fontId="124" fillId="6" borderId="12" xfId="49" applyNumberFormat="1" applyFont="1" applyFill="1" applyBorder="1" applyAlignment="1">
      <alignment horizontal="center" vertical="center"/>
    </xf>
    <xf numFmtId="3" fontId="128" fillId="6" borderId="12" xfId="36" applyNumberFormat="1" applyFont="1" applyFill="1" applyBorder="1" applyAlignment="1">
      <alignment horizontal="center" vertical="center" wrapText="1"/>
    </xf>
    <xf numFmtId="3" fontId="125" fillId="8" borderId="12" xfId="49" applyNumberFormat="1" applyFont="1" applyFill="1" applyBorder="1" applyAlignment="1">
      <alignment horizontal="center" vertical="center"/>
    </xf>
    <xf numFmtId="3" fontId="44" fillId="8" borderId="12" xfId="49" applyNumberFormat="1" applyFont="1" applyFill="1" applyBorder="1" applyAlignment="1">
      <alignment horizontal="center" vertical="center"/>
    </xf>
    <xf numFmtId="3" fontId="128" fillId="6" borderId="16" xfId="36" applyNumberFormat="1" applyFont="1" applyFill="1" applyBorder="1" applyAlignment="1">
      <alignment horizontal="center" vertical="center" wrapText="1"/>
    </xf>
    <xf numFmtId="3" fontId="118" fillId="6" borderId="12" xfId="49" applyNumberFormat="1" applyFont="1" applyFill="1" applyBorder="1" applyAlignment="1">
      <alignment horizontal="center" vertical="center"/>
    </xf>
    <xf numFmtId="3" fontId="128" fillId="6" borderId="13" xfId="36" applyNumberFormat="1" applyFont="1" applyFill="1" applyBorder="1" applyAlignment="1">
      <alignment horizontal="center" vertical="center" wrapText="1"/>
    </xf>
    <xf numFmtId="3" fontId="44" fillId="2" borderId="12" xfId="49" applyNumberFormat="1" applyFont="1" applyFill="1" applyBorder="1" applyAlignment="1">
      <alignment horizontal="center" vertical="center"/>
    </xf>
    <xf numFmtId="3" fontId="127" fillId="6" borderId="12" xfId="49" applyNumberFormat="1" applyFont="1" applyFill="1" applyBorder="1" applyAlignment="1">
      <alignment horizontal="center" vertical="center"/>
    </xf>
    <xf numFmtId="3" fontId="44" fillId="8" borderId="2" xfId="49" applyNumberFormat="1" applyFont="1" applyFill="1" applyBorder="1" applyAlignment="1">
      <alignment horizontal="center" vertical="center"/>
    </xf>
    <xf numFmtId="3" fontId="128" fillId="6" borderId="10" xfId="36" applyNumberFormat="1" applyFont="1" applyFill="1" applyBorder="1" applyAlignment="1">
      <alignment horizontal="center" vertical="center" wrapText="1"/>
    </xf>
    <xf numFmtId="3" fontId="34" fillId="7" borderId="8" xfId="36" applyNumberFormat="1" applyFont="1" applyFill="1" applyBorder="1" applyAlignment="1">
      <alignment horizontal="center" vertical="center" wrapText="1"/>
    </xf>
    <xf numFmtId="3" fontId="90" fillId="8" borderId="11" xfId="49" applyNumberFormat="1" applyFont="1" applyFill="1" applyBorder="1" applyAlignment="1">
      <alignment horizontal="center" vertical="center"/>
    </xf>
    <xf numFmtId="3" fontId="90" fillId="0" borderId="11" xfId="49" applyNumberFormat="1" applyFont="1" applyBorder="1" applyAlignment="1">
      <alignment horizontal="center" vertical="center"/>
    </xf>
    <xf numFmtId="0" fontId="32" fillId="0" borderId="24" xfId="47" applyFont="1" applyFill="1" applyBorder="1" applyAlignment="1">
      <alignment horizontal="center" vertical="center"/>
    </xf>
    <xf numFmtId="3" fontId="107" fillId="6" borderId="12" xfId="47" applyNumberFormat="1" applyFont="1" applyFill="1" applyBorder="1" applyAlignment="1">
      <alignment horizontal="center" vertical="center"/>
    </xf>
    <xf numFmtId="3" fontId="32" fillId="12" borderId="12" xfId="47" applyNumberFormat="1" applyFont="1" applyFill="1" applyBorder="1" applyAlignment="1">
      <alignment horizontal="center" vertical="center"/>
    </xf>
    <xf numFmtId="3" fontId="32" fillId="12" borderId="12" xfId="49" applyNumberFormat="1" applyFont="1" applyFill="1" applyBorder="1" applyAlignment="1">
      <alignment horizontal="center" vertical="center"/>
    </xf>
    <xf numFmtId="3" fontId="107" fillId="6" borderId="12" xfId="49" applyNumberFormat="1" applyFont="1" applyFill="1" applyBorder="1" applyAlignment="1">
      <alignment horizontal="center" vertical="center"/>
    </xf>
    <xf numFmtId="3" fontId="44" fillId="8" borderId="12" xfId="38" applyNumberFormat="1" applyFont="1" applyFill="1" applyBorder="1" applyAlignment="1">
      <alignment horizontal="center" vertical="center"/>
    </xf>
    <xf numFmtId="3" fontId="24" fillId="7" borderId="12" xfId="36" applyNumberFormat="1" applyFont="1" applyFill="1" applyBorder="1" applyAlignment="1">
      <alignment horizontal="center" vertical="center" wrapText="1"/>
    </xf>
    <xf numFmtId="3" fontId="34" fillId="7" borderId="12" xfId="36" applyNumberFormat="1" applyFont="1" applyFill="1" applyBorder="1" applyAlignment="1">
      <alignment horizontal="center" vertical="center" wrapText="1"/>
    </xf>
    <xf numFmtId="3" fontId="128" fillId="6" borderId="12" xfId="36" applyNumberFormat="1" applyFont="1" applyFill="1" applyBorder="1" applyAlignment="1">
      <alignment horizontal="center" vertical="center" wrapText="1"/>
    </xf>
    <xf numFmtId="3" fontId="104" fillId="6" borderId="12" xfId="36" applyNumberFormat="1" applyFont="1" applyFill="1" applyBorder="1" applyAlignment="1">
      <alignment horizontal="center" vertical="center" wrapText="1"/>
    </xf>
    <xf numFmtId="3" fontId="23" fillId="7" borderId="17" xfId="36" applyNumberFormat="1" applyFont="1" applyFill="1" applyBorder="1" applyAlignment="1">
      <alignment horizontal="center" vertical="center" wrapText="1"/>
    </xf>
    <xf numFmtId="3" fontId="24" fillId="7" borderId="12" xfId="36" applyNumberFormat="1" applyFont="1" applyFill="1" applyBorder="1" applyAlignment="1">
      <alignment horizontal="center" vertical="center" wrapText="1"/>
    </xf>
    <xf numFmtId="3" fontId="32" fillId="7" borderId="12" xfId="36" applyNumberFormat="1" applyFont="1" applyFill="1" applyBorder="1" applyAlignment="1">
      <alignment horizontal="center" vertical="center" wrapText="1"/>
    </xf>
    <xf numFmtId="3" fontId="44" fillId="2" borderId="12" xfId="0" applyNumberFormat="1" applyFont="1" applyFill="1" applyBorder="1" applyAlignment="1">
      <alignment horizontal="center" vertical="center"/>
    </xf>
    <xf numFmtId="3" fontId="107" fillId="6" borderId="12" xfId="36" applyNumberFormat="1" applyFont="1" applyFill="1" applyBorder="1" applyAlignment="1">
      <alignment horizontal="center" vertical="center" wrapText="1"/>
    </xf>
    <xf numFmtId="0" fontId="32" fillId="0" borderId="40" xfId="47" applyFont="1" applyFill="1" applyBorder="1" applyAlignment="1">
      <alignment horizontal="right" vertical="center" readingOrder="2"/>
    </xf>
    <xf numFmtId="3" fontId="68" fillId="0" borderId="0" xfId="49" applyNumberFormat="1" applyFont="1"/>
    <xf numFmtId="3" fontId="128" fillId="6" borderId="19" xfId="36" applyNumberFormat="1" applyFont="1" applyFill="1" applyBorder="1" applyAlignment="1">
      <alignment horizontal="center" vertical="center" wrapText="1"/>
    </xf>
    <xf numFmtId="3" fontId="128" fillId="6" borderId="12" xfId="36" applyNumberFormat="1" applyFont="1" applyFill="1" applyBorder="1" applyAlignment="1">
      <alignment horizontal="center" vertical="center" wrapText="1"/>
    </xf>
    <xf numFmtId="0" fontId="29" fillId="0" borderId="12" xfId="49" applyFont="1" applyBorder="1"/>
    <xf numFmtId="3" fontId="29" fillId="0" borderId="0" xfId="49" applyNumberFormat="1" applyFont="1" applyBorder="1"/>
    <xf numFmtId="3" fontId="126" fillId="6" borderId="21" xfId="49" applyNumberFormat="1" applyFont="1" applyFill="1" applyBorder="1" applyAlignment="1">
      <alignment horizontal="center" vertical="center"/>
    </xf>
    <xf numFmtId="9" fontId="126" fillId="6" borderId="21" xfId="56" applyFont="1" applyFill="1" applyBorder="1" applyAlignment="1">
      <alignment horizontal="center" vertical="center"/>
    </xf>
    <xf numFmtId="0" fontId="51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170" fontId="132" fillId="6" borderId="19" xfId="36" applyNumberFormat="1" applyFont="1" applyFill="1" applyBorder="1" applyAlignment="1">
      <alignment horizontal="center" vertical="center" wrapText="1"/>
    </xf>
    <xf numFmtId="3" fontId="132" fillId="7" borderId="19" xfId="36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wrapText="1"/>
    </xf>
    <xf numFmtId="0" fontId="55" fillId="0" borderId="0" xfId="0" applyFont="1" applyBorder="1" applyAlignment="1">
      <alignment wrapText="1"/>
    </xf>
    <xf numFmtId="0" fontId="28" fillId="0" borderId="0" xfId="0" applyFont="1" applyBorder="1" applyAlignment="1">
      <alignment horizontal="center" vertical="center" wrapText="1"/>
    </xf>
    <xf numFmtId="3" fontId="24" fillId="7" borderId="12" xfId="36" applyNumberFormat="1" applyFont="1" applyFill="1" applyBorder="1" applyAlignment="1">
      <alignment horizontal="center" vertical="center" wrapText="1"/>
    </xf>
    <xf numFmtId="3" fontId="32" fillId="0" borderId="0" xfId="49" applyNumberFormat="1" applyFont="1"/>
    <xf numFmtId="3" fontId="146" fillId="0" borderId="12" xfId="49" applyNumberFormat="1" applyFont="1" applyFill="1" applyBorder="1" applyAlignment="1">
      <alignment horizontal="center" vertical="center"/>
    </xf>
    <xf numFmtId="3" fontId="166" fillId="6" borderId="19" xfId="36" applyNumberFormat="1" applyFont="1" applyFill="1" applyBorder="1" applyAlignment="1">
      <alignment horizontal="right" vertical="center" wrapText="1"/>
    </xf>
    <xf numFmtId="3" fontId="166" fillId="6" borderId="12" xfId="36" applyNumberFormat="1" applyFont="1" applyFill="1" applyBorder="1" applyAlignment="1">
      <alignment horizontal="center" vertical="center" wrapText="1"/>
    </xf>
    <xf numFmtId="3" fontId="167" fillId="6" borderId="19" xfId="36" applyNumberFormat="1" applyFont="1" applyFill="1" applyBorder="1" applyAlignment="1">
      <alignment horizontal="center" vertical="center" wrapText="1"/>
    </xf>
    <xf numFmtId="3" fontId="128" fillId="6" borderId="12" xfId="36" applyNumberFormat="1" applyFont="1" applyFill="1" applyBorder="1" applyAlignment="1">
      <alignment horizontal="center" vertical="center" textRotation="90" wrapText="1"/>
    </xf>
    <xf numFmtId="3" fontId="23" fillId="7" borderId="17" xfId="36" applyNumberFormat="1" applyFont="1" applyFill="1" applyBorder="1" applyAlignment="1">
      <alignment horizontal="center" vertical="center" wrapText="1"/>
    </xf>
    <xf numFmtId="3" fontId="24" fillId="0" borderId="0" xfId="45" applyNumberFormat="1" applyFont="1"/>
    <xf numFmtId="3" fontId="24" fillId="7" borderId="18" xfId="36" applyNumberFormat="1" applyFont="1" applyFill="1" applyBorder="1" applyAlignment="1">
      <alignment horizontal="left" vertical="center" wrapText="1"/>
    </xf>
    <xf numFmtId="3" fontId="23" fillId="7" borderId="19" xfId="36" applyNumberFormat="1" applyFont="1" applyFill="1" applyBorder="1" applyAlignment="1">
      <alignment horizontal="right" vertical="center" wrapText="1"/>
    </xf>
    <xf numFmtId="3" fontId="123" fillId="7" borderId="19" xfId="36" applyNumberFormat="1" applyFont="1" applyFill="1" applyBorder="1" applyAlignment="1">
      <alignment horizontal="right" vertical="center" wrapText="1"/>
    </xf>
    <xf numFmtId="3" fontId="108" fillId="7" borderId="17" xfId="36" applyNumberFormat="1" applyFont="1" applyFill="1" applyBorder="1" applyAlignment="1">
      <alignment vertical="center" wrapText="1" readingOrder="1"/>
    </xf>
    <xf numFmtId="3" fontId="24" fillId="7" borderId="12" xfId="36" applyNumberFormat="1" applyFont="1" applyFill="1" applyBorder="1" applyAlignment="1">
      <alignment horizontal="center" vertical="center" wrapText="1"/>
    </xf>
    <xf numFmtId="2" fontId="114" fillId="6" borderId="19" xfId="49" applyNumberFormat="1" applyFont="1" applyFill="1" applyBorder="1" applyAlignment="1">
      <alignment horizontal="center" vertical="center"/>
    </xf>
    <xf numFmtId="3" fontId="24" fillId="7" borderId="16" xfId="36" applyNumberFormat="1" applyFont="1" applyFill="1" applyBorder="1" applyAlignment="1">
      <alignment horizontal="center" vertical="center" wrapText="1"/>
    </xf>
    <xf numFmtId="2" fontId="168" fillId="6" borderId="19" xfId="49" applyNumberFormat="1" applyFont="1" applyFill="1" applyBorder="1" applyAlignment="1">
      <alignment horizontal="left" vertical="center" wrapText="1"/>
    </xf>
    <xf numFmtId="2" fontId="169" fillId="6" borderId="19" xfId="49" applyNumberFormat="1" applyFont="1" applyFill="1" applyBorder="1" applyAlignment="1">
      <alignment horizontal="left" vertical="center" wrapText="1"/>
    </xf>
    <xf numFmtId="3" fontId="14" fillId="0" borderId="0" xfId="49" applyNumberFormat="1" applyFont="1"/>
    <xf numFmtId="3" fontId="75" fillId="8" borderId="12" xfId="49" applyNumberFormat="1" applyFont="1" applyFill="1" applyBorder="1" applyAlignment="1">
      <alignment horizontal="center" vertical="center"/>
    </xf>
    <xf numFmtId="3" fontId="75" fillId="0" borderId="12" xfId="49" applyNumberFormat="1" applyFont="1" applyBorder="1" applyAlignment="1">
      <alignment horizontal="center" vertical="center"/>
    </xf>
    <xf numFmtId="166" fontId="75" fillId="0" borderId="12" xfId="49" applyNumberFormat="1" applyFont="1" applyBorder="1" applyAlignment="1">
      <alignment horizontal="center" vertical="center"/>
    </xf>
    <xf numFmtId="3" fontId="130" fillId="6" borderId="13" xfId="36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34" fillId="0" borderId="0" xfId="49" applyFont="1" applyAlignment="1">
      <alignment horizontal="left" readingOrder="2"/>
    </xf>
    <xf numFmtId="0" fontId="34" fillId="0" borderId="0" xfId="49" applyFont="1"/>
    <xf numFmtId="0" fontId="34" fillId="0" borderId="0" xfId="49" applyFont="1" applyAlignment="1">
      <alignment horizontal="right" readingOrder="2"/>
    </xf>
    <xf numFmtId="0" fontId="25" fillId="0" borderId="0" xfId="0" applyFont="1" applyBorder="1" applyAlignment="1">
      <alignment horizontal="right" wrapText="1" readingOrder="2"/>
    </xf>
    <xf numFmtId="0" fontId="17" fillId="0" borderId="0" xfId="0" applyFont="1" applyBorder="1" applyAlignment="1">
      <alignment horizontal="right" vertical="center" readingOrder="2"/>
    </xf>
    <xf numFmtId="3" fontId="34" fillId="7" borderId="12" xfId="36" applyNumberFormat="1" applyFont="1" applyFill="1" applyBorder="1" applyAlignment="1">
      <alignment horizontal="center" vertical="center" wrapText="1"/>
    </xf>
    <xf numFmtId="3" fontId="104" fillId="6" borderId="12" xfId="36" applyNumberFormat="1" applyFont="1" applyFill="1" applyBorder="1" applyAlignment="1">
      <alignment horizontal="center" vertical="center" wrapText="1"/>
    </xf>
    <xf numFmtId="0" fontId="54" fillId="0" borderId="23" xfId="47" applyFont="1" applyBorder="1" applyAlignment="1">
      <alignment vertical="center"/>
    </xf>
    <xf numFmtId="170" fontId="106" fillId="6" borderId="19" xfId="36" applyNumberFormat="1" applyFont="1" applyFill="1" applyBorder="1" applyAlignment="1">
      <alignment horizontal="center" vertical="center" wrapText="1"/>
    </xf>
    <xf numFmtId="3" fontId="128" fillId="6" borderId="16" xfId="36" applyNumberFormat="1" applyFont="1" applyFill="1" applyBorder="1" applyAlignment="1">
      <alignment horizontal="center" vertical="center" wrapText="1"/>
    </xf>
    <xf numFmtId="3" fontId="128" fillId="6" borderId="2" xfId="36" applyNumberFormat="1" applyFont="1" applyFill="1" applyBorder="1" applyAlignment="1">
      <alignment horizontal="center" vertical="center" wrapText="1"/>
    </xf>
    <xf numFmtId="3" fontId="103" fillId="6" borderId="16" xfId="36" applyNumberFormat="1" applyFont="1" applyFill="1" applyBorder="1" applyAlignment="1">
      <alignment horizontal="center" vertical="center" wrapText="1"/>
    </xf>
    <xf numFmtId="3" fontId="103" fillId="6" borderId="3" xfId="36" applyNumberFormat="1" applyFont="1" applyFill="1" applyBorder="1" applyAlignment="1">
      <alignment horizontal="center" vertical="center" wrapText="1"/>
    </xf>
    <xf numFmtId="3" fontId="103" fillId="6" borderId="2" xfId="36" applyNumberFormat="1" applyFont="1" applyFill="1" applyBorder="1" applyAlignment="1">
      <alignment horizontal="center" vertical="center" wrapText="1"/>
    </xf>
    <xf numFmtId="0" fontId="84" fillId="0" borderId="22" xfId="47" applyFont="1" applyBorder="1" applyAlignment="1">
      <alignment horizontal="center" vertical="center" readingOrder="2"/>
    </xf>
    <xf numFmtId="3" fontId="104" fillId="6" borderId="2" xfId="36" applyNumberFormat="1" applyFont="1" applyFill="1" applyBorder="1" applyAlignment="1">
      <alignment horizontal="center" vertical="center" wrapText="1"/>
    </xf>
    <xf numFmtId="3" fontId="104" fillId="6" borderId="16" xfId="36" applyNumberFormat="1" applyFont="1" applyFill="1" applyBorder="1" applyAlignment="1">
      <alignment horizontal="center" vertical="center" wrapText="1"/>
    </xf>
    <xf numFmtId="3" fontId="107" fillId="6" borderId="3" xfId="36" applyNumberFormat="1" applyFont="1" applyFill="1" applyBorder="1" applyAlignment="1">
      <alignment horizontal="center" vertical="center" wrapText="1"/>
    </xf>
    <xf numFmtId="3" fontId="88" fillId="8" borderId="2" xfId="0" applyNumberFormat="1" applyFont="1" applyFill="1" applyBorder="1" applyAlignment="1">
      <alignment horizontal="center" vertical="center" wrapText="1"/>
    </xf>
    <xf numFmtId="3" fontId="170" fillId="6" borderId="12" xfId="49" applyNumberFormat="1" applyFont="1" applyFill="1" applyBorder="1" applyAlignment="1">
      <alignment horizontal="center" vertical="center"/>
    </xf>
    <xf numFmtId="3" fontId="103" fillId="6" borderId="14" xfId="36" applyNumberFormat="1" applyFont="1" applyFill="1" applyBorder="1" applyAlignment="1">
      <alignment horizontal="center" vertical="center" wrapText="1"/>
    </xf>
    <xf numFmtId="3" fontId="34" fillId="7" borderId="12" xfId="36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8" fontId="0" fillId="0" borderId="0" xfId="0" applyNumberFormat="1"/>
    <xf numFmtId="10" fontId="0" fillId="0" borderId="0" xfId="0" applyNumberFormat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12" xfId="56" applyFont="1" applyBorder="1" applyAlignment="1">
      <alignment horizontal="center" vertical="center"/>
    </xf>
    <xf numFmtId="10" fontId="0" fillId="0" borderId="22" xfId="0" applyNumberFormat="1" applyBorder="1"/>
    <xf numFmtId="46" fontId="171" fillId="2" borderId="0" xfId="0" applyNumberFormat="1" applyFont="1" applyFill="1" applyAlignment="1">
      <alignment horizontal="right" wrapText="1"/>
    </xf>
    <xf numFmtId="3" fontId="128" fillId="6" borderId="2" xfId="36" applyNumberFormat="1" applyFont="1" applyFill="1" applyBorder="1" applyAlignment="1">
      <alignment horizontal="center" vertical="center" wrapText="1"/>
    </xf>
    <xf numFmtId="3" fontId="128" fillId="6" borderId="13" xfId="36" applyNumberFormat="1" applyFont="1" applyFill="1" applyBorder="1" applyAlignment="1">
      <alignment horizontal="center" vertical="center" wrapText="1"/>
    </xf>
    <xf numFmtId="3" fontId="128" fillId="6" borderId="9" xfId="36" applyNumberFormat="1" applyFont="1" applyFill="1" applyBorder="1" applyAlignment="1">
      <alignment horizontal="center" vertical="center" wrapText="1"/>
    </xf>
    <xf numFmtId="3" fontId="115" fillId="12" borderId="12" xfId="49" applyNumberFormat="1" applyFont="1" applyFill="1" applyBorder="1" applyAlignment="1">
      <alignment horizontal="center" vertical="center"/>
    </xf>
    <xf numFmtId="170" fontId="106" fillId="6" borderId="19" xfId="36" applyNumberFormat="1" applyFont="1" applyFill="1" applyBorder="1" applyAlignment="1">
      <alignment horizontal="center" vertical="center" wrapText="1"/>
    </xf>
    <xf numFmtId="3" fontId="106" fillId="6" borderId="19" xfId="36" applyNumberFormat="1" applyFont="1" applyFill="1" applyBorder="1" applyAlignment="1">
      <alignment horizontal="center" vertical="center" wrapText="1"/>
    </xf>
    <xf numFmtId="3" fontId="106" fillId="6" borderId="17" xfId="36" applyNumberFormat="1" applyFont="1" applyFill="1" applyBorder="1" applyAlignment="1">
      <alignment horizontal="center" vertical="center" wrapText="1"/>
    </xf>
    <xf numFmtId="3" fontId="128" fillId="6" borderId="19" xfId="36" applyNumberFormat="1" applyFont="1" applyFill="1" applyBorder="1" applyAlignment="1">
      <alignment horizontal="center" vertical="center" wrapText="1"/>
    </xf>
    <xf numFmtId="3" fontId="107" fillId="6" borderId="9" xfId="36" applyNumberFormat="1" applyFont="1" applyFill="1" applyBorder="1" applyAlignment="1">
      <alignment horizontal="center" vertical="center" wrapText="1"/>
    </xf>
    <xf numFmtId="3" fontId="149" fillId="6" borderId="9" xfId="36" applyNumberFormat="1" applyFont="1" applyFill="1" applyBorder="1" applyAlignment="1">
      <alignment horizontal="center" vertical="center" wrapText="1"/>
    </xf>
    <xf numFmtId="3" fontId="166" fillId="6" borderId="9" xfId="36" applyNumberFormat="1" applyFont="1" applyFill="1" applyBorder="1" applyAlignment="1">
      <alignment horizontal="center" vertical="center" wrapText="1"/>
    </xf>
    <xf numFmtId="3" fontId="106" fillId="6" borderId="19" xfId="36" applyNumberFormat="1" applyFont="1" applyFill="1" applyBorder="1" applyAlignment="1">
      <alignment horizontal="center" vertical="center" wrapText="1"/>
    </xf>
    <xf numFmtId="3" fontId="106" fillId="6" borderId="18" xfId="36" applyNumberFormat="1" applyFont="1" applyFill="1" applyBorder="1" applyAlignment="1">
      <alignment horizontal="center" vertical="center" wrapText="1"/>
    </xf>
    <xf numFmtId="3" fontId="106" fillId="6" borderId="12" xfId="36" applyNumberFormat="1" applyFont="1" applyFill="1" applyBorder="1" applyAlignment="1">
      <alignment horizontal="center" vertical="center" wrapText="1"/>
    </xf>
    <xf numFmtId="0" fontId="158" fillId="0" borderId="22" xfId="49" applyFont="1" applyBorder="1"/>
    <xf numFmtId="3" fontId="128" fillId="6" borderId="12" xfId="36" applyNumberFormat="1" applyFont="1" applyFill="1" applyBorder="1" applyAlignment="1">
      <alignment horizontal="center" vertical="center" wrapText="1"/>
    </xf>
    <xf numFmtId="3" fontId="103" fillId="6" borderId="19" xfId="36" applyNumberFormat="1" applyFont="1" applyFill="1" applyBorder="1" applyAlignment="1">
      <alignment horizontal="center" vertical="center" wrapText="1"/>
    </xf>
    <xf numFmtId="3" fontId="103" fillId="6" borderId="17" xfId="36" applyNumberFormat="1" applyFont="1" applyFill="1" applyBorder="1" applyAlignment="1">
      <alignment horizontal="center" vertical="center" wrapText="1"/>
    </xf>
    <xf numFmtId="3" fontId="128" fillId="6" borderId="12" xfId="36" applyNumberFormat="1" applyFont="1" applyFill="1" applyBorder="1" applyAlignment="1">
      <alignment horizontal="center" vertical="center" wrapText="1"/>
    </xf>
    <xf numFmtId="0" fontId="50" fillId="0" borderId="22" xfId="47" applyFont="1" applyFill="1" applyBorder="1" applyAlignment="1">
      <alignment horizontal="center" vertical="center" wrapText="1"/>
    </xf>
    <xf numFmtId="0" fontId="172" fillId="2" borderId="22" xfId="47" applyFont="1" applyFill="1" applyBorder="1"/>
    <xf numFmtId="0" fontId="158" fillId="2" borderId="22" xfId="49" applyFont="1" applyFill="1" applyBorder="1"/>
    <xf numFmtId="0" fontId="49" fillId="0" borderId="22" xfId="0" applyFont="1" applyBorder="1"/>
    <xf numFmtId="3" fontId="158" fillId="0" borderId="22" xfId="49" applyNumberFormat="1" applyFont="1" applyBorder="1"/>
    <xf numFmtId="3" fontId="128" fillId="6" borderId="19" xfId="36" applyNumberFormat="1" applyFont="1" applyFill="1" applyBorder="1" applyAlignment="1">
      <alignment horizontal="center" vertical="center" wrapText="1"/>
    </xf>
    <xf numFmtId="3" fontId="107" fillId="6" borderId="19" xfId="36" applyNumberFormat="1" applyFont="1" applyFill="1" applyBorder="1" applyAlignment="1">
      <alignment horizontal="center" vertical="center" wrapText="1"/>
    </xf>
    <xf numFmtId="3" fontId="128" fillId="6" borderId="8" xfId="36" applyNumberFormat="1" applyFont="1" applyFill="1" applyBorder="1" applyAlignment="1">
      <alignment horizontal="center" vertical="center" wrapText="1"/>
    </xf>
    <xf numFmtId="0" fontId="79" fillId="0" borderId="0" xfId="0" applyFont="1" applyFill="1" applyAlignment="1">
      <alignment horizontal="center" vertical="center" wrapText="1"/>
    </xf>
    <xf numFmtId="0" fontId="79" fillId="0" borderId="0" xfId="0" applyFont="1" applyFill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74" fillId="0" borderId="0" xfId="0" applyFont="1" applyBorder="1" applyAlignment="1">
      <alignment horizontal="center" vertical="center" wrapText="1" readingOrder="2"/>
    </xf>
    <xf numFmtId="0" fontId="31" fillId="0" borderId="0" xfId="0" applyNumberFormat="1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7" fillId="0" borderId="0" xfId="0" applyNumberFormat="1" applyFont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175" fillId="0" borderId="22" xfId="0" applyFont="1" applyBorder="1"/>
    <xf numFmtId="0" fontId="53" fillId="0" borderId="0" xfId="49" applyFont="1"/>
    <xf numFmtId="3" fontId="107" fillId="6" borderId="8" xfId="36" applyNumberFormat="1" applyFont="1" applyFill="1" applyBorder="1" applyAlignment="1">
      <alignment horizontal="center" vertical="center" wrapText="1"/>
    </xf>
    <xf numFmtId="3" fontId="128" fillId="6" borderId="8" xfId="36" applyNumberFormat="1" applyFont="1" applyFill="1" applyBorder="1" applyAlignment="1">
      <alignment horizontal="left" vertical="center" wrapText="1"/>
    </xf>
    <xf numFmtId="0" fontId="172" fillId="0" borderId="22" xfId="47" applyFont="1" applyBorder="1"/>
    <xf numFmtId="3" fontId="104" fillId="6" borderId="12" xfId="36" applyNumberFormat="1" applyFont="1" applyFill="1" applyBorder="1" applyAlignment="1">
      <alignment horizontal="center" vertical="center" wrapText="1"/>
    </xf>
    <xf numFmtId="3" fontId="34" fillId="7" borderId="12" xfId="36" applyNumberFormat="1" applyFont="1" applyFill="1" applyBorder="1" applyAlignment="1">
      <alignment horizontal="center" vertical="center" wrapText="1"/>
    </xf>
    <xf numFmtId="3" fontId="123" fillId="7" borderId="17" xfId="36" applyNumberFormat="1" applyFont="1" applyFill="1" applyBorder="1" applyAlignment="1">
      <alignment horizontal="left" vertical="center" wrapText="1"/>
    </xf>
    <xf numFmtId="3" fontId="103" fillId="6" borderId="12" xfId="36" applyNumberFormat="1" applyFont="1" applyFill="1" applyBorder="1" applyAlignment="1">
      <alignment horizontal="center" vertical="center" wrapText="1"/>
    </xf>
    <xf numFmtId="0" fontId="53" fillId="0" borderId="0" xfId="49" applyFont="1" applyBorder="1" applyAlignment="1">
      <alignment horizontal="center" vertical="center"/>
    </xf>
    <xf numFmtId="3" fontId="176" fillId="6" borderId="12" xfId="49" applyNumberFormat="1" applyFont="1" applyFill="1" applyBorder="1" applyAlignment="1">
      <alignment horizontal="center" vertical="center"/>
    </xf>
    <xf numFmtId="3" fontId="134" fillId="6" borderId="12" xfId="36" applyNumberFormat="1" applyFont="1" applyFill="1" applyBorder="1" applyAlignment="1">
      <alignment horizontal="center" vertical="center" wrapText="1"/>
    </xf>
    <xf numFmtId="3" fontId="136" fillId="6" borderId="19" xfId="36" applyNumberFormat="1" applyFont="1" applyFill="1" applyBorder="1" applyAlignment="1">
      <alignment horizontal="center" vertical="center" wrapText="1"/>
    </xf>
    <xf numFmtId="3" fontId="136" fillId="6" borderId="17" xfId="36" applyNumberFormat="1" applyFont="1" applyFill="1" applyBorder="1" applyAlignment="1">
      <alignment vertical="center" wrapText="1"/>
    </xf>
    <xf numFmtId="170" fontId="42" fillId="0" borderId="12" xfId="49" applyNumberFormat="1" applyFont="1" applyBorder="1" applyAlignment="1">
      <alignment horizontal="center" vertical="center" wrapText="1"/>
    </xf>
    <xf numFmtId="170" fontId="42" fillId="0" borderId="12" xfId="56" applyNumberFormat="1" applyFont="1" applyFill="1" applyBorder="1" applyAlignment="1">
      <alignment horizontal="center" vertical="center" wrapText="1"/>
    </xf>
    <xf numFmtId="168" fontId="42" fillId="0" borderId="12" xfId="56" applyNumberFormat="1" applyFont="1" applyFill="1" applyBorder="1" applyAlignment="1">
      <alignment horizontal="center" vertical="center" wrapText="1"/>
    </xf>
    <xf numFmtId="3" fontId="42" fillId="0" borderId="12" xfId="49" applyNumberFormat="1" applyFont="1" applyBorder="1" applyAlignment="1">
      <alignment horizontal="center" vertical="center" wrapText="1"/>
    </xf>
    <xf numFmtId="166" fontId="42" fillId="0" borderId="12" xfId="56" applyNumberFormat="1" applyFont="1" applyFill="1" applyBorder="1" applyAlignment="1">
      <alignment horizontal="center" vertical="center" wrapText="1"/>
    </xf>
    <xf numFmtId="166" fontId="42" fillId="0" borderId="12" xfId="49" applyNumberFormat="1" applyFont="1" applyBorder="1" applyAlignment="1">
      <alignment horizontal="center" vertical="center" wrapText="1"/>
    </xf>
    <xf numFmtId="0" fontId="42" fillId="0" borderId="12" xfId="56" applyNumberFormat="1" applyFont="1" applyFill="1" applyBorder="1" applyAlignment="1">
      <alignment horizontal="center" vertical="center" wrapText="1"/>
    </xf>
    <xf numFmtId="1" fontId="42" fillId="0" borderId="12" xfId="56" applyNumberFormat="1" applyFont="1" applyFill="1" applyBorder="1" applyAlignment="1">
      <alignment horizontal="center" vertical="center" wrapText="1"/>
    </xf>
    <xf numFmtId="3" fontId="32" fillId="7" borderId="19" xfId="36" applyNumberFormat="1" applyFont="1" applyFill="1" applyBorder="1" applyAlignment="1">
      <alignment horizontal="center" vertical="center" wrapText="1"/>
    </xf>
    <xf numFmtId="3" fontId="104" fillId="6" borderId="19" xfId="36" applyNumberFormat="1" applyFont="1" applyFill="1" applyBorder="1" applyAlignment="1">
      <alignment horizontal="center" vertical="center" wrapText="1"/>
    </xf>
    <xf numFmtId="3" fontId="104" fillId="6" borderId="17" xfId="36" applyNumberFormat="1" applyFont="1" applyFill="1" applyBorder="1" applyAlignment="1">
      <alignment vertical="center" wrapText="1"/>
    </xf>
    <xf numFmtId="168" fontId="42" fillId="0" borderId="12" xfId="49" applyNumberFormat="1" applyFont="1" applyFill="1" applyBorder="1" applyAlignment="1">
      <alignment horizontal="center" vertical="center" wrapText="1"/>
    </xf>
    <xf numFmtId="3" fontId="123" fillId="7" borderId="17" xfId="36" applyNumberFormat="1" applyFont="1" applyFill="1" applyBorder="1" applyAlignment="1">
      <alignment vertical="center" wrapText="1"/>
    </xf>
    <xf numFmtId="0" fontId="0" fillId="0" borderId="22" xfId="0" applyBorder="1" applyAlignment="1">
      <alignment horizontal="center" wrapText="1"/>
    </xf>
    <xf numFmtId="3" fontId="128" fillId="6" borderId="12" xfId="36" applyNumberFormat="1" applyFont="1" applyFill="1" applyBorder="1" applyAlignment="1">
      <alignment horizontal="center" vertical="center" wrapText="1"/>
    </xf>
    <xf numFmtId="3" fontId="136" fillId="6" borderId="18" xfId="36" applyNumberFormat="1" applyFont="1" applyFill="1" applyBorder="1" applyAlignment="1">
      <alignment horizontal="left" vertical="center" wrapText="1"/>
    </xf>
    <xf numFmtId="3" fontId="108" fillId="7" borderId="19" xfId="36" applyNumberFormat="1" applyFont="1" applyFill="1" applyBorder="1" applyAlignment="1">
      <alignment horizontal="right" vertical="center" wrapText="1" readingOrder="1"/>
    </xf>
    <xf numFmtId="3" fontId="128" fillId="6" borderId="19" xfId="36" applyNumberFormat="1" applyFont="1" applyFill="1" applyBorder="1" applyAlignment="1">
      <alignment horizontal="center" vertical="center" wrapText="1"/>
    </xf>
    <xf numFmtId="3" fontId="128" fillId="6" borderId="18" xfId="36" applyNumberFormat="1" applyFont="1" applyFill="1" applyBorder="1" applyAlignment="1">
      <alignment horizontal="center" vertical="center" wrapText="1"/>
    </xf>
    <xf numFmtId="0" fontId="174" fillId="0" borderId="0" xfId="0" applyFont="1" applyBorder="1" applyAlignment="1">
      <alignment horizontal="right" vertical="center" wrapText="1" readingOrder="2"/>
    </xf>
    <xf numFmtId="0" fontId="174" fillId="0" borderId="0" xfId="0" applyFont="1" applyBorder="1" applyAlignment="1">
      <alignment horizontal="left" vertical="center" wrapText="1" readingOrder="1"/>
    </xf>
    <xf numFmtId="0" fontId="31" fillId="0" borderId="0" xfId="0" applyNumberFormat="1" applyFont="1" applyBorder="1" applyAlignment="1">
      <alignment wrapText="1"/>
    </xf>
    <xf numFmtId="3" fontId="13" fillId="0" borderId="0" xfId="0" applyNumberFormat="1" applyFont="1"/>
    <xf numFmtId="0" fontId="2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center" vertical="center" wrapText="1"/>
    </xf>
    <xf numFmtId="0" fontId="26" fillId="0" borderId="0" xfId="0" applyFont="1"/>
    <xf numFmtId="0" fontId="27" fillId="0" borderId="0" xfId="0" applyNumberFormat="1" applyFont="1" applyAlignment="1">
      <alignment wrapText="1"/>
    </xf>
    <xf numFmtId="0" fontId="27" fillId="0" borderId="0" xfId="0" applyNumberFormat="1" applyFont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 readingOrder="1"/>
    </xf>
    <xf numFmtId="0" fontId="177" fillId="0" borderId="0" xfId="0" applyFont="1" applyBorder="1" applyAlignment="1">
      <alignment horizontal="right" vertical="center" wrapText="1" readingOrder="2"/>
    </xf>
    <xf numFmtId="0" fontId="178" fillId="0" borderId="0" xfId="0" applyFont="1" applyFill="1" applyAlignment="1">
      <alignment horizontal="center" vertical="center" wrapText="1"/>
    </xf>
    <xf numFmtId="0" fontId="52" fillId="0" borderId="0" xfId="0" applyNumberFormat="1" applyFont="1" applyBorder="1" applyAlignment="1">
      <alignment wrapText="1"/>
    </xf>
    <xf numFmtId="0" fontId="148" fillId="0" borderId="0" xfId="0" applyFont="1"/>
    <xf numFmtId="0" fontId="34" fillId="0" borderId="0" xfId="0" applyFont="1" applyBorder="1" applyAlignment="1">
      <alignment vertical="center" wrapText="1"/>
    </xf>
    <xf numFmtId="0" fontId="87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3" fontId="103" fillId="6" borderId="12" xfId="36" applyNumberFormat="1" applyFont="1" applyFill="1" applyBorder="1" applyAlignment="1">
      <alignment horizontal="center" vertical="center" wrapText="1"/>
    </xf>
    <xf numFmtId="3" fontId="34" fillId="7" borderId="19" xfId="36" applyNumberFormat="1" applyFont="1" applyFill="1" applyBorder="1" applyAlignment="1">
      <alignment horizontal="right" vertical="center" wrapText="1"/>
    </xf>
    <xf numFmtId="3" fontId="31" fillId="0" borderId="0" xfId="49" applyNumberFormat="1" applyFont="1" applyBorder="1"/>
    <xf numFmtId="0" fontId="179" fillId="0" borderId="0" xfId="0" applyFont="1" applyBorder="1" applyAlignment="1">
      <alignment vertical="center" wrapText="1"/>
    </xf>
    <xf numFmtId="0" fontId="180" fillId="0" borderId="0" xfId="0" applyFont="1" applyAlignment="1">
      <alignment vertical="center"/>
    </xf>
    <xf numFmtId="0" fontId="179" fillId="0" borderId="0" xfId="0" applyFont="1" applyBorder="1" applyAlignment="1">
      <alignment vertical="center"/>
    </xf>
    <xf numFmtId="168" fontId="0" fillId="0" borderId="0" xfId="0" applyNumberFormat="1" applyAlignment="1">
      <alignment horizontal="right"/>
    </xf>
    <xf numFmtId="46" fontId="181" fillId="0" borderId="0" xfId="0" applyNumberFormat="1" applyFont="1" applyAlignment="1">
      <alignment horizontal="left"/>
    </xf>
    <xf numFmtId="46" fontId="181" fillId="0" borderId="22" xfId="0" applyNumberFormat="1" applyFont="1" applyBorder="1" applyAlignment="1">
      <alignment horizontal="left"/>
    </xf>
    <xf numFmtId="3" fontId="34" fillId="7" borderId="12" xfId="36" applyNumberFormat="1" applyFont="1" applyFill="1" applyBorder="1" applyAlignment="1">
      <alignment horizontal="center" vertical="center" wrapText="1"/>
    </xf>
    <xf numFmtId="3" fontId="183" fillId="8" borderId="12" xfId="49" applyNumberFormat="1" applyFont="1" applyFill="1" applyBorder="1" applyAlignment="1">
      <alignment horizontal="center" vertical="center"/>
    </xf>
    <xf numFmtId="3" fontId="183" fillId="0" borderId="12" xfId="49" applyNumberFormat="1" applyFont="1" applyBorder="1" applyAlignment="1">
      <alignment horizontal="center" vertical="center"/>
    </xf>
    <xf numFmtId="38" fontId="19" fillId="12" borderId="12" xfId="50" applyNumberFormat="1" applyFont="1" applyFill="1" applyBorder="1" applyAlignment="1">
      <alignment horizontal="center" vertical="center"/>
    </xf>
    <xf numFmtId="9" fontId="19" fillId="0" borderId="12" xfId="56" applyFont="1" applyBorder="1" applyAlignment="1">
      <alignment horizontal="center" vertical="center"/>
    </xf>
    <xf numFmtId="9" fontId="19" fillId="8" borderId="12" xfId="56" applyFont="1" applyFill="1" applyBorder="1" applyAlignment="1">
      <alignment horizontal="center" vertical="center"/>
    </xf>
    <xf numFmtId="3" fontId="71" fillId="0" borderId="0" xfId="49" applyNumberFormat="1" applyFont="1" applyBorder="1"/>
    <xf numFmtId="3" fontId="38" fillId="8" borderId="12" xfId="0" applyNumberFormat="1" applyFont="1" applyFill="1" applyBorder="1" applyAlignment="1">
      <alignment horizontal="center" vertical="center" wrapText="1"/>
    </xf>
    <xf numFmtId="0" fontId="38" fillId="8" borderId="12" xfId="0" applyFont="1" applyFill="1" applyBorder="1" applyAlignment="1">
      <alignment horizontal="center" vertical="center" wrapText="1"/>
    </xf>
    <xf numFmtId="1" fontId="38" fillId="8" borderId="12" xfId="0" applyNumberFormat="1" applyFont="1" applyFill="1" applyBorder="1" applyAlignment="1">
      <alignment horizontal="center" vertical="center" wrapText="1"/>
    </xf>
    <xf numFmtId="3" fontId="38" fillId="0" borderId="12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1" fontId="38" fillId="0" borderId="12" xfId="0" applyNumberFormat="1" applyFont="1" applyBorder="1" applyAlignment="1">
      <alignment horizontal="center" vertical="center" wrapText="1"/>
    </xf>
    <xf numFmtId="3" fontId="82" fillId="8" borderId="12" xfId="0" applyNumberFormat="1" applyFont="1" applyFill="1" applyBorder="1" applyAlignment="1">
      <alignment horizontal="center" vertical="center"/>
    </xf>
    <xf numFmtId="3" fontId="82" fillId="12" borderId="12" xfId="0" applyNumberFormat="1" applyFont="1" applyFill="1" applyBorder="1" applyAlignment="1">
      <alignment horizontal="center" vertical="center"/>
    </xf>
    <xf numFmtId="3" fontId="82" fillId="0" borderId="12" xfId="0" applyNumberFormat="1" applyFont="1" applyBorder="1" applyAlignment="1">
      <alignment horizontal="center" vertical="center"/>
    </xf>
    <xf numFmtId="3" fontId="20" fillId="10" borderId="12" xfId="39" applyNumberFormat="1" applyFont="1" applyFill="1" applyBorder="1" applyAlignment="1" applyProtection="1">
      <alignment horizontal="center" vertical="center" wrapText="1" readingOrder="1"/>
      <protection locked="0"/>
    </xf>
    <xf numFmtId="3" fontId="20" fillId="4" borderId="12" xfId="39" applyNumberFormat="1" applyFont="1" applyFill="1" applyBorder="1" applyAlignment="1" applyProtection="1">
      <alignment horizontal="center" vertical="center" wrapText="1" readingOrder="1"/>
      <protection locked="0"/>
    </xf>
    <xf numFmtId="166" fontId="24" fillId="8" borderId="12" xfId="47" applyNumberFormat="1" applyFont="1" applyFill="1" applyBorder="1" applyAlignment="1">
      <alignment horizontal="center" vertical="center" wrapText="1"/>
    </xf>
    <xf numFmtId="3" fontId="125" fillId="0" borderId="12" xfId="49" applyNumberFormat="1" applyFont="1" applyBorder="1" applyAlignment="1">
      <alignment horizontal="center" vertical="center"/>
    </xf>
    <xf numFmtId="167" fontId="184" fillId="8" borderId="12" xfId="47" applyNumberFormat="1" applyFont="1" applyFill="1" applyBorder="1" applyAlignment="1">
      <alignment horizontal="center" vertical="center"/>
    </xf>
    <xf numFmtId="3" fontId="184" fillId="8" borderId="12" xfId="47" applyNumberFormat="1" applyFont="1" applyFill="1" applyBorder="1" applyAlignment="1">
      <alignment horizontal="center" vertical="center" wrapText="1"/>
    </xf>
    <xf numFmtId="167" fontId="184" fillId="0" borderId="12" xfId="47" applyNumberFormat="1" applyFont="1" applyBorder="1" applyAlignment="1">
      <alignment horizontal="center" vertical="center"/>
    </xf>
    <xf numFmtId="3" fontId="184" fillId="0" borderId="12" xfId="47" applyNumberFormat="1" applyFont="1" applyBorder="1" applyAlignment="1">
      <alignment horizontal="center" vertical="center"/>
    </xf>
    <xf numFmtId="170" fontId="114" fillId="6" borderId="12" xfId="49" applyNumberFormat="1" applyFont="1" applyFill="1" applyBorder="1" applyAlignment="1">
      <alignment horizontal="center" vertical="center"/>
    </xf>
    <xf numFmtId="3" fontId="22" fillId="7" borderId="17" xfId="36" applyNumberFormat="1" applyFont="1" applyFill="1" applyBorder="1" applyAlignment="1">
      <alignment horizontal="left" vertical="center" wrapText="1" readingOrder="1"/>
    </xf>
    <xf numFmtId="166" fontId="14" fillId="0" borderId="0" xfId="49" applyNumberFormat="1" applyFont="1"/>
    <xf numFmtId="168" fontId="32" fillId="0" borderId="0" xfId="56" applyNumberFormat="1" applyFont="1"/>
    <xf numFmtId="3" fontId="27" fillId="0" borderId="0" xfId="49" applyNumberFormat="1" applyFont="1"/>
    <xf numFmtId="3" fontId="104" fillId="6" borderId="12" xfId="36" applyNumberFormat="1" applyFont="1" applyFill="1" applyBorder="1" applyAlignment="1">
      <alignment horizontal="center" vertical="center" wrapText="1"/>
    </xf>
    <xf numFmtId="3" fontId="128" fillId="6" borderId="12" xfId="36" applyNumberFormat="1" applyFont="1" applyFill="1" applyBorder="1" applyAlignment="1">
      <alignment horizontal="center" vertical="center" wrapText="1"/>
    </xf>
    <xf numFmtId="3" fontId="34" fillId="7" borderId="12" xfId="36" applyNumberFormat="1" applyFont="1" applyFill="1" applyBorder="1" applyAlignment="1">
      <alignment horizontal="center" vertical="center" wrapText="1"/>
    </xf>
    <xf numFmtId="1" fontId="49" fillId="0" borderId="22" xfId="0" applyNumberFormat="1" applyFont="1" applyBorder="1"/>
    <xf numFmtId="1" fontId="42" fillId="0" borderId="19" xfId="56" applyNumberFormat="1" applyFont="1" applyFill="1" applyBorder="1" applyAlignment="1">
      <alignment horizontal="center" vertical="center" wrapText="1"/>
    </xf>
    <xf numFmtId="168" fontId="42" fillId="0" borderId="19" xfId="56" applyNumberFormat="1" applyFont="1" applyFill="1" applyBorder="1" applyAlignment="1">
      <alignment horizontal="center" vertical="center" wrapText="1"/>
    </xf>
    <xf numFmtId="166" fontId="42" fillId="0" borderId="19" xfId="56" applyNumberFormat="1" applyFont="1" applyFill="1" applyBorder="1" applyAlignment="1">
      <alignment horizontal="center" vertical="center" wrapText="1"/>
    </xf>
    <xf numFmtId="168" fontId="42" fillId="0" borderId="19" xfId="49" applyNumberFormat="1" applyFont="1" applyFill="1" applyBorder="1" applyAlignment="1">
      <alignment horizontal="center" vertical="center" wrapText="1"/>
    </xf>
    <xf numFmtId="3" fontId="93" fillId="0" borderId="22" xfId="47" applyNumberFormat="1" applyFont="1" applyBorder="1" applyAlignment="1">
      <alignment vertical="center"/>
    </xf>
    <xf numFmtId="3" fontId="89" fillId="0" borderId="24" xfId="47" applyNumberFormat="1" applyFont="1" applyBorder="1"/>
    <xf numFmtId="0" fontId="89" fillId="0" borderId="24" xfId="47" applyFont="1" applyBorder="1" applyAlignment="1">
      <alignment horizontal="right" readingOrder="2"/>
    </xf>
    <xf numFmtId="3" fontId="128" fillId="6" borderId="13" xfId="36" applyNumberFormat="1" applyFont="1" applyFill="1" applyBorder="1" applyAlignment="1">
      <alignment horizontal="center" vertical="center" wrapText="1"/>
    </xf>
    <xf numFmtId="0" fontId="57" fillId="0" borderId="0" xfId="45" applyFont="1"/>
    <xf numFmtId="0" fontId="186" fillId="0" borderId="24" xfId="47" applyFont="1" applyBorder="1" applyAlignment="1">
      <alignment horizontal="right" readingOrder="2"/>
    </xf>
    <xf numFmtId="0" fontId="186" fillId="0" borderId="24" xfId="47" applyFont="1" applyBorder="1"/>
    <xf numFmtId="0" fontId="186" fillId="0" borderId="22" xfId="47" applyFont="1" applyBorder="1"/>
    <xf numFmtId="0" fontId="187" fillId="0" borderId="22" xfId="47" applyFont="1" applyBorder="1" applyAlignment="1">
      <alignment vertical="center"/>
    </xf>
    <xf numFmtId="0" fontId="158" fillId="0" borderId="23" xfId="49" applyFont="1" applyBorder="1"/>
    <xf numFmtId="3" fontId="158" fillId="0" borderId="23" xfId="49" applyNumberFormat="1" applyFont="1" applyBorder="1"/>
    <xf numFmtId="0" fontId="49" fillId="0" borderId="23" xfId="0" applyFont="1" applyBorder="1"/>
    <xf numFmtId="0" fontId="182" fillId="0" borderId="23" xfId="0" applyFont="1" applyBorder="1"/>
    <xf numFmtId="0" fontId="158" fillId="2" borderId="0" xfId="49" applyFont="1" applyFill="1"/>
    <xf numFmtId="0" fontId="49" fillId="2" borderId="0" xfId="0" applyFont="1" applyFill="1"/>
    <xf numFmtId="3" fontId="75" fillId="8" borderId="8" xfId="49" applyNumberFormat="1" applyFont="1" applyFill="1" applyBorder="1" applyAlignment="1">
      <alignment horizontal="center" vertical="center"/>
    </xf>
    <xf numFmtId="3" fontId="75" fillId="0" borderId="8" xfId="49" applyNumberFormat="1" applyFont="1" applyBorder="1" applyAlignment="1">
      <alignment horizontal="center" vertical="center"/>
    </xf>
    <xf numFmtId="166" fontId="75" fillId="0" borderId="8" xfId="49" applyNumberFormat="1" applyFont="1" applyBorder="1" applyAlignment="1">
      <alignment horizontal="center" vertical="center"/>
    </xf>
    <xf numFmtId="3" fontId="22" fillId="0" borderId="0" xfId="49" applyNumberFormat="1" applyFont="1" applyAlignment="1">
      <alignment vertical="center"/>
    </xf>
    <xf numFmtId="3" fontId="103" fillId="6" borderId="19" xfId="36" applyNumberFormat="1" applyFont="1" applyFill="1" applyBorder="1" applyAlignment="1">
      <alignment horizontal="center" vertical="center" wrapText="1"/>
    </xf>
    <xf numFmtId="0" fontId="154" fillId="0" borderId="0" xfId="49" applyFont="1"/>
    <xf numFmtId="0" fontId="60" fillId="0" borderId="0" xfId="49" applyFont="1" applyBorder="1" applyAlignment="1"/>
    <xf numFmtId="3" fontId="34" fillId="7" borderId="12" xfId="36" applyNumberFormat="1" applyFont="1" applyFill="1" applyBorder="1" applyAlignment="1">
      <alignment horizontal="center" vertical="center" wrapText="1"/>
    </xf>
    <xf numFmtId="3" fontId="103" fillId="6" borderId="18" xfId="36" applyNumberFormat="1" applyFont="1" applyFill="1" applyBorder="1" applyAlignment="1">
      <alignment horizontal="center" vertical="center" wrapText="1"/>
    </xf>
    <xf numFmtId="0" fontId="31" fillId="0" borderId="0" xfId="0" applyNumberFormat="1" applyFont="1" applyAlignment="1">
      <alignment wrapText="1"/>
    </xf>
    <xf numFmtId="0" fontId="79" fillId="0" borderId="0" xfId="0" applyFont="1" applyAlignment="1">
      <alignment vertical="center" wrapText="1"/>
    </xf>
    <xf numFmtId="0" fontId="79" fillId="0" borderId="0" xfId="0" applyNumberFormat="1" applyFont="1" applyAlignment="1">
      <alignment horizontal="center" vertical="center" wrapText="1"/>
    </xf>
    <xf numFmtId="0" fontId="79" fillId="0" borderId="0" xfId="0" applyNumberFormat="1" applyFont="1" applyAlignment="1">
      <alignment vertical="center" wrapText="1"/>
    </xf>
    <xf numFmtId="0" fontId="31" fillId="0" borderId="0" xfId="0" applyNumberFormat="1" applyFont="1" applyAlignment="1">
      <alignment horizontal="center" vertical="center" wrapText="1"/>
    </xf>
    <xf numFmtId="0" fontId="31" fillId="0" borderId="0" xfId="0" applyNumberFormat="1" applyFont="1" applyAlignment="1">
      <alignment horizontal="center" wrapText="1"/>
    </xf>
    <xf numFmtId="0" fontId="26" fillId="0" borderId="0" xfId="0" applyNumberFormat="1" applyFont="1" applyAlignment="1">
      <alignment horizontal="center" wrapText="1"/>
    </xf>
    <xf numFmtId="0" fontId="31" fillId="2" borderId="0" xfId="0" applyNumberFormat="1" applyFont="1" applyFill="1" applyAlignment="1">
      <alignment wrapText="1"/>
    </xf>
    <xf numFmtId="0" fontId="32" fillId="0" borderId="0" xfId="49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1" fontId="31" fillId="0" borderId="0" xfId="0" applyNumberFormat="1" applyFont="1" applyAlignment="1">
      <alignment horizontal="center" wrapText="1"/>
    </xf>
    <xf numFmtId="1" fontId="31" fillId="0" borderId="0" xfId="0" applyNumberFormat="1" applyFont="1" applyAlignment="1">
      <alignment wrapText="1"/>
    </xf>
    <xf numFmtId="0" fontId="64" fillId="0" borderId="0" xfId="0" applyFont="1" applyAlignment="1">
      <alignment horizontal="center" vertical="center" wrapText="1"/>
    </xf>
    <xf numFmtId="0" fontId="25" fillId="0" borderId="0" xfId="0" applyFont="1"/>
    <xf numFmtId="0" fontId="174" fillId="0" borderId="0" xfId="0" applyFont="1" applyBorder="1" applyAlignment="1">
      <alignment horizontal="center" vertical="center" wrapText="1" readingOrder="1"/>
    </xf>
    <xf numFmtId="0" fontId="31" fillId="0" borderId="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55" fillId="0" borderId="0" xfId="0" applyFont="1" applyBorder="1" applyAlignment="1">
      <alignment horizontal="right" wrapText="1" readingOrder="2"/>
    </xf>
    <xf numFmtId="0" fontId="24" fillId="0" borderId="0" xfId="49" applyFont="1" applyBorder="1" applyAlignment="1">
      <alignment wrapText="1"/>
    </xf>
    <xf numFmtId="0" fontId="28" fillId="0" borderId="0" xfId="0" applyFont="1" applyAlignment="1">
      <alignment vertical="center" wrapText="1"/>
    </xf>
    <xf numFmtId="0" fontId="174" fillId="0" borderId="0" xfId="0" applyFont="1" applyBorder="1" applyAlignment="1">
      <alignment vertical="center" wrapText="1" readingOrder="2"/>
    </xf>
    <xf numFmtId="0" fontId="79" fillId="0" borderId="0" xfId="0" applyFont="1" applyFill="1" applyAlignment="1">
      <alignment vertical="center" wrapText="1"/>
    </xf>
    <xf numFmtId="0" fontId="174" fillId="0" borderId="0" xfId="0" applyFont="1" applyBorder="1" applyAlignment="1">
      <alignment vertical="center" wrapText="1" readingOrder="1"/>
    </xf>
    <xf numFmtId="0" fontId="31" fillId="0" borderId="0" xfId="0" applyNumberFormat="1" applyFont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3" fontId="70" fillId="0" borderId="0" xfId="0" applyNumberFormat="1" applyFont="1" applyAlignment="1">
      <alignment horizontal="center" vertical="center"/>
    </xf>
    <xf numFmtId="3" fontId="60" fillId="0" borderId="0" xfId="49" applyNumberFormat="1" applyFont="1" applyBorder="1"/>
    <xf numFmtId="0" fontId="65" fillId="0" borderId="0" xfId="51" applyFont="1" applyAlignment="1">
      <alignment horizontal="center" vertical="center"/>
    </xf>
    <xf numFmtId="0" fontId="60" fillId="0" borderId="0" xfId="0" applyNumberFormat="1" applyFont="1" applyAlignment="1">
      <alignment horizontal="center" vertical="center" wrapText="1"/>
    </xf>
    <xf numFmtId="0" fontId="60" fillId="0" borderId="0" xfId="0" applyNumberFormat="1" applyFont="1" applyAlignment="1">
      <alignment horizontal="center" wrapText="1"/>
    </xf>
    <xf numFmtId="0" fontId="158" fillId="2" borderId="23" xfId="49" applyFont="1" applyFill="1" applyBorder="1"/>
    <xf numFmtId="0" fontId="63" fillId="0" borderId="22" xfId="0" applyFont="1" applyBorder="1" applyAlignment="1">
      <alignment horizontal="center" vertical="center"/>
    </xf>
    <xf numFmtId="0" fontId="50" fillId="0" borderId="22" xfId="47" applyFont="1" applyFill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3" fontId="76" fillId="2" borderId="0" xfId="49" applyNumberFormat="1" applyFont="1" applyFill="1" applyBorder="1"/>
    <xf numFmtId="0" fontId="60" fillId="2" borderId="0" xfId="49" applyFont="1" applyFill="1" applyBorder="1"/>
    <xf numFmtId="3" fontId="103" fillId="6" borderId="19" xfId="36" applyNumberFormat="1" applyFont="1" applyFill="1" applyBorder="1" applyAlignment="1">
      <alignment horizontal="center" vertical="center" wrapText="1"/>
    </xf>
    <xf numFmtId="3" fontId="103" fillId="6" borderId="17" xfId="36" applyNumberFormat="1" applyFont="1" applyFill="1" applyBorder="1" applyAlignment="1">
      <alignment horizontal="center" vertical="center" wrapText="1"/>
    </xf>
    <xf numFmtId="3" fontId="38" fillId="8" borderId="3" xfId="49" applyNumberFormat="1" applyFont="1" applyFill="1" applyBorder="1" applyAlignment="1">
      <alignment horizontal="center" vertical="center"/>
    </xf>
    <xf numFmtId="3" fontId="38" fillId="0" borderId="3" xfId="49" applyNumberFormat="1" applyFont="1" applyBorder="1" applyAlignment="1">
      <alignment horizontal="center" vertical="center"/>
    </xf>
    <xf numFmtId="0" fontId="109" fillId="6" borderId="19" xfId="35" applyFont="1" applyFill="1" applyBorder="1" applyAlignment="1">
      <alignment horizontal="center" vertical="center" wrapText="1"/>
    </xf>
    <xf numFmtId="3" fontId="34" fillId="7" borderId="17" xfId="36" applyNumberFormat="1" applyFont="1" applyFill="1" applyBorder="1" applyAlignment="1">
      <alignment horizontal="left" vertical="center" wrapText="1"/>
    </xf>
    <xf numFmtId="166" fontId="24" fillId="0" borderId="22" xfId="47" applyNumberFormat="1" applyFont="1" applyFill="1" applyBorder="1" applyAlignment="1">
      <alignment horizontal="center" vertical="center"/>
    </xf>
    <xf numFmtId="1" fontId="24" fillId="0" borderId="22" xfId="47" applyNumberFormat="1" applyFont="1" applyFill="1" applyBorder="1" applyAlignment="1">
      <alignment horizontal="center" vertical="center"/>
    </xf>
    <xf numFmtId="1" fontId="63" fillId="0" borderId="22" xfId="0" applyNumberFormat="1" applyFont="1" applyBorder="1" applyAlignment="1">
      <alignment horizontal="center" vertical="center"/>
    </xf>
    <xf numFmtId="3" fontId="24" fillId="7" borderId="19" xfId="36" applyNumberFormat="1" applyFont="1" applyFill="1" applyBorder="1" applyAlignment="1">
      <alignment horizontal="center" vertical="center" wrapText="1"/>
    </xf>
    <xf numFmtId="0" fontId="24" fillId="0" borderId="41" xfId="47" applyFont="1" applyFill="1" applyBorder="1" applyAlignment="1">
      <alignment horizontal="center" vertical="center"/>
    </xf>
    <xf numFmtId="0" fontId="24" fillId="0" borderId="29" xfId="47" applyFont="1" applyFill="1" applyBorder="1" applyAlignment="1">
      <alignment horizontal="center" vertical="center"/>
    </xf>
    <xf numFmtId="0" fontId="20" fillId="0" borderId="0" xfId="32" applyFont="1" applyAlignment="1">
      <alignment horizontal="center" vertical="center" wrapText="1"/>
    </xf>
    <xf numFmtId="3" fontId="33" fillId="7" borderId="12" xfId="36" applyNumberFormat="1" applyFont="1" applyFill="1" applyBorder="1" applyAlignment="1">
      <alignment horizontal="right" vertical="center" wrapText="1"/>
    </xf>
    <xf numFmtId="3" fontId="33" fillId="7" borderId="12" xfId="36" applyNumberFormat="1" applyFont="1" applyFill="1" applyBorder="1" applyAlignment="1">
      <alignment horizontal="left" vertical="center" wrapText="1"/>
    </xf>
    <xf numFmtId="0" fontId="191" fillId="6" borderId="19" xfId="35" applyFont="1" applyFill="1" applyBorder="1" applyAlignment="1">
      <alignment horizontal="center" vertical="center" wrapText="1"/>
    </xf>
    <xf numFmtId="3" fontId="106" fillId="6" borderId="19" xfId="36" applyNumberFormat="1" applyFont="1" applyFill="1" applyBorder="1" applyAlignment="1">
      <alignment horizontal="center" vertical="center" wrapText="1"/>
    </xf>
    <xf numFmtId="3" fontId="106" fillId="6" borderId="18" xfId="36" applyNumberFormat="1" applyFont="1" applyFill="1" applyBorder="1" applyAlignment="1">
      <alignment horizontal="center" vertical="center" wrapText="1"/>
    </xf>
    <xf numFmtId="3" fontId="106" fillId="6" borderId="12" xfId="36" applyNumberFormat="1" applyFont="1" applyFill="1" applyBorder="1" applyAlignment="1">
      <alignment horizontal="center" vertical="center" wrapText="1"/>
    </xf>
    <xf numFmtId="3" fontId="128" fillId="6" borderId="12" xfId="36" applyNumberFormat="1" applyFont="1" applyFill="1" applyBorder="1" applyAlignment="1">
      <alignment horizontal="center" vertical="center" wrapText="1"/>
    </xf>
    <xf numFmtId="3" fontId="128" fillId="6" borderId="19" xfId="36" applyNumberFormat="1" applyFont="1" applyFill="1" applyBorder="1" applyAlignment="1">
      <alignment horizontal="center" vertical="center" wrapText="1"/>
    </xf>
    <xf numFmtId="3" fontId="82" fillId="0" borderId="16" xfId="50" applyNumberFormat="1" applyFont="1" applyBorder="1" applyAlignment="1">
      <alignment horizontal="center" vertical="center" wrapText="1"/>
    </xf>
    <xf numFmtId="3" fontId="82" fillId="8" borderId="16" xfId="50" applyNumberFormat="1" applyFont="1" applyFill="1" applyBorder="1" applyAlignment="1">
      <alignment horizontal="center" vertical="center" wrapText="1"/>
    </xf>
    <xf numFmtId="166" fontId="114" fillId="6" borderId="19" xfId="49" applyNumberFormat="1" applyFont="1" applyFill="1" applyBorder="1" applyAlignment="1">
      <alignment horizontal="center" vertical="center"/>
    </xf>
    <xf numFmtId="3" fontId="107" fillId="6" borderId="17" xfId="36" applyNumberFormat="1" applyFont="1" applyFill="1" applyBorder="1" applyAlignment="1">
      <alignment vertical="center" wrapText="1"/>
    </xf>
    <xf numFmtId="3" fontId="107" fillId="6" borderId="19" xfId="36" applyNumberFormat="1" applyFont="1" applyFill="1" applyBorder="1" applyAlignment="1">
      <alignment horizontal="right" vertical="center" wrapText="1"/>
    </xf>
    <xf numFmtId="0" fontId="78" fillId="0" borderId="0" xfId="0" applyFont="1" applyBorder="1" applyAlignment="1">
      <alignment vertical="center" wrapText="1" readingOrder="2"/>
    </xf>
    <xf numFmtId="0" fontId="67" fillId="0" borderId="0" xfId="0" applyFont="1" applyFill="1" applyAlignment="1">
      <alignment vertical="center" wrapText="1"/>
    </xf>
    <xf numFmtId="0" fontId="78" fillId="0" borderId="0" xfId="0" applyFont="1" applyBorder="1" applyAlignment="1">
      <alignment vertical="center" wrapText="1" readingOrder="1"/>
    </xf>
    <xf numFmtId="0" fontId="60" fillId="0" borderId="0" xfId="0" applyNumberFormat="1" applyFont="1" applyBorder="1" applyAlignment="1">
      <alignment vertical="center" wrapText="1"/>
    </xf>
    <xf numFmtId="0" fontId="78" fillId="0" borderId="0" xfId="0" applyFont="1" applyBorder="1" applyAlignment="1">
      <alignment horizontal="left" vertical="center" wrapText="1" readingOrder="1"/>
    </xf>
    <xf numFmtId="0" fontId="67" fillId="0" borderId="0" xfId="0" applyFont="1" applyFill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3" fontId="49" fillId="0" borderId="22" xfId="0" applyNumberFormat="1" applyFont="1" applyBorder="1"/>
    <xf numFmtId="3" fontId="34" fillId="7" borderId="12" xfId="36" applyNumberFormat="1" applyFont="1" applyFill="1" applyBorder="1" applyAlignment="1">
      <alignment horizontal="center" vertical="center" wrapText="1"/>
    </xf>
    <xf numFmtId="2" fontId="114" fillId="6" borderId="2" xfId="49" applyNumberFormat="1" applyFont="1" applyFill="1" applyBorder="1" applyAlignment="1">
      <alignment horizontal="center" vertical="center"/>
    </xf>
    <xf numFmtId="3" fontId="34" fillId="7" borderId="12" xfId="36" applyNumberFormat="1" applyFont="1" applyFill="1" applyBorder="1" applyAlignment="1">
      <alignment horizontal="center" vertical="center" wrapText="1"/>
    </xf>
    <xf numFmtId="3" fontId="40" fillId="0" borderId="22" xfId="49" applyNumberFormat="1" applyFont="1" applyBorder="1"/>
    <xf numFmtId="3" fontId="34" fillId="7" borderId="12" xfId="36" applyNumberFormat="1" applyFont="1" applyFill="1" applyBorder="1" applyAlignment="1">
      <alignment horizontal="center" vertical="center" wrapText="1"/>
    </xf>
    <xf numFmtId="3" fontId="34" fillId="7" borderId="12" xfId="36" applyNumberFormat="1" applyFont="1" applyFill="1" applyBorder="1" applyAlignment="1">
      <alignment horizontal="center" vertical="center" wrapText="1"/>
    </xf>
    <xf numFmtId="3" fontId="34" fillId="7" borderId="12" xfId="36" applyNumberFormat="1" applyFont="1" applyFill="1" applyBorder="1" applyAlignment="1">
      <alignment horizontal="center" vertical="center" wrapText="1"/>
    </xf>
    <xf numFmtId="3" fontId="190" fillId="7" borderId="12" xfId="36" applyNumberFormat="1" applyFont="1" applyFill="1" applyBorder="1" applyAlignment="1">
      <alignment horizontal="center" vertical="center" wrapText="1"/>
    </xf>
    <xf numFmtId="3" fontId="192" fillId="0" borderId="12" xfId="50" applyNumberFormat="1" applyFont="1" applyBorder="1" applyAlignment="1">
      <alignment horizontal="center" vertical="center" wrapText="1"/>
    </xf>
    <xf numFmtId="3" fontId="193" fillId="12" borderId="12" xfId="49" applyNumberFormat="1" applyFont="1" applyFill="1" applyBorder="1" applyAlignment="1">
      <alignment horizontal="center" vertical="center"/>
    </xf>
    <xf numFmtId="3" fontId="192" fillId="0" borderId="12" xfId="0" applyNumberFormat="1" applyFont="1" applyBorder="1" applyAlignment="1">
      <alignment horizontal="center" vertical="center" wrapText="1"/>
    </xf>
    <xf numFmtId="3" fontId="63" fillId="7" borderId="12" xfId="36" applyNumberFormat="1" applyFont="1" applyFill="1" applyBorder="1" applyAlignment="1">
      <alignment horizontal="center" vertical="center" wrapText="1"/>
    </xf>
    <xf numFmtId="3" fontId="192" fillId="8" borderId="12" xfId="50" applyNumberFormat="1" applyFont="1" applyFill="1" applyBorder="1" applyAlignment="1">
      <alignment horizontal="center" vertical="center" wrapText="1"/>
    </xf>
    <xf numFmtId="3" fontId="192" fillId="8" borderId="12" xfId="0" applyNumberFormat="1" applyFont="1" applyFill="1" applyBorder="1" applyAlignment="1">
      <alignment horizontal="center" vertical="center" wrapText="1"/>
    </xf>
    <xf numFmtId="3" fontId="194" fillId="8" borderId="12" xfId="0" applyNumberFormat="1" applyFont="1" applyFill="1" applyBorder="1" applyAlignment="1">
      <alignment horizontal="center" vertical="center"/>
    </xf>
    <xf numFmtId="3" fontId="194" fillId="12" borderId="12" xfId="0" applyNumberFormat="1" applyFont="1" applyFill="1" applyBorder="1" applyAlignment="1">
      <alignment horizontal="center" vertical="center"/>
    </xf>
    <xf numFmtId="166" fontId="194" fillId="8" borderId="12" xfId="0" applyNumberFormat="1" applyFont="1" applyFill="1" applyBorder="1" applyAlignment="1">
      <alignment horizontal="center" vertical="center"/>
    </xf>
    <xf numFmtId="0" fontId="63" fillId="0" borderId="0" xfId="0" applyFont="1"/>
    <xf numFmtId="3" fontId="194" fillId="0" borderId="12" xfId="0" applyNumberFormat="1" applyFont="1" applyBorder="1" applyAlignment="1">
      <alignment horizontal="center" vertical="center"/>
    </xf>
    <xf numFmtId="166" fontId="194" fillId="0" borderId="12" xfId="0" applyNumberFormat="1" applyFont="1" applyBorder="1" applyAlignment="1">
      <alignment horizontal="center" vertical="center"/>
    </xf>
    <xf numFmtId="3" fontId="190" fillId="7" borderId="8" xfId="36" applyNumberFormat="1" applyFont="1" applyFill="1" applyBorder="1" applyAlignment="1">
      <alignment horizontal="center" vertical="center" wrapText="1"/>
    </xf>
    <xf numFmtId="3" fontId="195" fillId="8" borderId="6" xfId="49" applyNumberFormat="1" applyFont="1" applyFill="1" applyBorder="1" applyAlignment="1">
      <alignment horizontal="center" vertical="center"/>
    </xf>
    <xf numFmtId="3" fontId="195" fillId="8" borderId="11" xfId="49" applyNumberFormat="1" applyFont="1" applyFill="1" applyBorder="1" applyAlignment="1">
      <alignment horizontal="center" vertical="center"/>
    </xf>
    <xf numFmtId="1" fontId="196" fillId="12" borderId="12" xfId="49" applyNumberFormat="1" applyFont="1" applyFill="1" applyBorder="1" applyAlignment="1">
      <alignment horizontal="center" vertical="center"/>
    </xf>
    <xf numFmtId="3" fontId="92" fillId="8" borderId="11" xfId="49" applyNumberFormat="1" applyFont="1" applyFill="1" applyBorder="1" applyAlignment="1">
      <alignment horizontal="center" vertical="center"/>
    </xf>
    <xf numFmtId="3" fontId="92" fillId="0" borderId="1" xfId="49" applyNumberFormat="1" applyFont="1" applyBorder="1" applyAlignment="1">
      <alignment horizontal="center" vertical="center"/>
    </xf>
    <xf numFmtId="9" fontId="60" fillId="0" borderId="0" xfId="56" applyFont="1" applyBorder="1"/>
    <xf numFmtId="9" fontId="48" fillId="0" borderId="0" xfId="56" applyFont="1" applyBorder="1" applyAlignment="1">
      <alignment wrapText="1"/>
    </xf>
    <xf numFmtId="3" fontId="189" fillId="7" borderId="8" xfId="36" applyNumberFormat="1" applyFont="1" applyFill="1" applyBorder="1" applyAlignment="1">
      <alignment horizontal="center" vertical="center" wrapText="1"/>
    </xf>
    <xf numFmtId="3" fontId="197" fillId="8" borderId="2" xfId="0" applyNumberFormat="1" applyFont="1" applyFill="1" applyBorder="1" applyAlignment="1">
      <alignment horizontal="center" vertical="center" wrapText="1"/>
    </xf>
    <xf numFmtId="3" fontId="197" fillId="8" borderId="12" xfId="0" applyNumberFormat="1" applyFont="1" applyFill="1" applyBorder="1" applyAlignment="1">
      <alignment horizontal="center" vertical="center" wrapText="1"/>
    </xf>
    <xf numFmtId="3" fontId="197" fillId="12" borderId="12" xfId="49" applyNumberFormat="1" applyFont="1" applyFill="1" applyBorder="1" applyAlignment="1">
      <alignment horizontal="center" vertical="center"/>
    </xf>
    <xf numFmtId="3" fontId="198" fillId="8" borderId="12" xfId="0" applyNumberFormat="1" applyFont="1" applyFill="1" applyBorder="1" applyAlignment="1">
      <alignment horizontal="center" vertical="center" wrapText="1"/>
    </xf>
    <xf numFmtId="3" fontId="189" fillId="7" borderId="12" xfId="36" applyNumberFormat="1" applyFont="1" applyFill="1" applyBorder="1" applyAlignment="1">
      <alignment horizontal="center" vertical="center" wrapText="1"/>
    </xf>
    <xf numFmtId="9" fontId="199" fillId="0" borderId="0" xfId="56" applyFont="1" applyBorder="1" applyAlignment="1">
      <alignment wrapText="1"/>
    </xf>
    <xf numFmtId="0" fontId="199" fillId="0" borderId="0" xfId="0" applyFont="1" applyBorder="1" applyAlignment="1">
      <alignment wrapText="1"/>
    </xf>
    <xf numFmtId="3" fontId="197" fillId="0" borderId="12" xfId="0" applyNumberFormat="1" applyFont="1" applyBorder="1" applyAlignment="1">
      <alignment horizontal="center" vertical="center" wrapText="1"/>
    </xf>
    <xf numFmtId="0" fontId="200" fillId="0" borderId="0" xfId="0" applyFont="1" applyBorder="1" applyAlignment="1">
      <alignment wrapText="1"/>
    </xf>
    <xf numFmtId="3" fontId="201" fillId="8" borderId="12" xfId="49" applyNumberFormat="1" applyFont="1" applyFill="1" applyBorder="1" applyAlignment="1">
      <alignment horizontal="center" vertical="center"/>
    </xf>
    <xf numFmtId="3" fontId="202" fillId="12" borderId="12" xfId="49" applyNumberFormat="1" applyFont="1" applyFill="1" applyBorder="1" applyAlignment="1">
      <alignment horizontal="center" vertical="center"/>
    </xf>
    <xf numFmtId="0" fontId="203" fillId="2" borderId="0" xfId="49" applyFont="1" applyFill="1" applyBorder="1"/>
    <xf numFmtId="0" fontId="203" fillId="0" borderId="0" xfId="49" applyFont="1" applyBorder="1"/>
    <xf numFmtId="3" fontId="201" fillId="0" borderId="12" xfId="49" applyNumberFormat="1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194" fillId="8" borderId="12" xfId="48" applyFont="1" applyFill="1" applyBorder="1" applyAlignment="1">
      <alignment horizontal="center" vertical="center"/>
    </xf>
    <xf numFmtId="166" fontId="194" fillId="8" borderId="12" xfId="48" applyNumberFormat="1" applyFont="1" applyFill="1" applyBorder="1" applyAlignment="1">
      <alignment horizontal="center" vertical="center"/>
    </xf>
    <xf numFmtId="0" fontId="63" fillId="0" borderId="0" xfId="48" applyFont="1"/>
    <xf numFmtId="0" fontId="194" fillId="0" borderId="12" xfId="48" applyFont="1" applyBorder="1" applyAlignment="1">
      <alignment horizontal="center" vertical="center"/>
    </xf>
    <xf numFmtId="166" fontId="194" fillId="0" borderId="12" xfId="48" applyNumberFormat="1" applyFont="1" applyBorder="1" applyAlignment="1">
      <alignment horizontal="center" vertical="center"/>
    </xf>
    <xf numFmtId="0" fontId="204" fillId="8" borderId="12" xfId="48" applyFont="1" applyFill="1" applyBorder="1" applyAlignment="1">
      <alignment horizontal="center" vertical="center"/>
    </xf>
    <xf numFmtId="166" fontId="204" fillId="8" borderId="12" xfId="48" applyNumberFormat="1" applyFont="1" applyFill="1" applyBorder="1" applyAlignment="1">
      <alignment horizontal="center" vertical="center"/>
    </xf>
    <xf numFmtId="0" fontId="204" fillId="0" borderId="12" xfId="48" applyFont="1" applyBorder="1" applyAlignment="1">
      <alignment horizontal="center" vertical="center"/>
    </xf>
    <xf numFmtId="3" fontId="205" fillId="8" borderId="12" xfId="0" applyNumberFormat="1" applyFont="1" applyFill="1" applyBorder="1" applyAlignment="1">
      <alignment horizontal="center" vertical="center"/>
    </xf>
    <xf numFmtId="3" fontId="206" fillId="12" borderId="12" xfId="49" applyNumberFormat="1" applyFont="1" applyFill="1" applyBorder="1" applyAlignment="1">
      <alignment horizontal="center" vertical="center"/>
    </xf>
    <xf numFmtId="3" fontId="207" fillId="8" borderId="12" xfId="0" applyNumberFormat="1" applyFont="1" applyFill="1" applyBorder="1" applyAlignment="1">
      <alignment horizontal="center" vertical="center"/>
    </xf>
    <xf numFmtId="0" fontId="199" fillId="0" borderId="0" xfId="0" applyFont="1"/>
    <xf numFmtId="3" fontId="188" fillId="0" borderId="12" xfId="0" applyNumberFormat="1" applyFont="1" applyBorder="1" applyAlignment="1">
      <alignment horizontal="center" vertical="center"/>
    </xf>
    <xf numFmtId="3" fontId="208" fillId="0" borderId="12" xfId="0" applyNumberFormat="1" applyFont="1" applyBorder="1" applyAlignment="1">
      <alignment horizontal="center" vertical="center"/>
    </xf>
    <xf numFmtId="3" fontId="199" fillId="0" borderId="0" xfId="0" applyNumberFormat="1" applyFont="1"/>
    <xf numFmtId="3" fontId="197" fillId="8" borderId="12" xfId="49" applyNumberFormat="1" applyFont="1" applyFill="1" applyBorder="1" applyAlignment="1">
      <alignment horizontal="center" vertical="center"/>
    </xf>
    <xf numFmtId="3" fontId="209" fillId="8" borderId="12" xfId="49" applyNumberFormat="1" applyFont="1" applyFill="1" applyBorder="1" applyAlignment="1">
      <alignment horizontal="center" vertical="center"/>
    </xf>
    <xf numFmtId="3" fontId="197" fillId="2" borderId="12" xfId="49" applyNumberFormat="1" applyFont="1" applyFill="1" applyBorder="1" applyAlignment="1">
      <alignment horizontal="center" vertical="center"/>
    </xf>
    <xf numFmtId="3" fontId="197" fillId="0" borderId="12" xfId="49" applyNumberFormat="1" applyFont="1" applyFill="1" applyBorder="1" applyAlignment="1">
      <alignment horizontal="center" vertical="center"/>
    </xf>
    <xf numFmtId="3" fontId="210" fillId="8" borderId="12" xfId="0" applyNumberFormat="1" applyFont="1" applyFill="1" applyBorder="1" applyAlignment="1">
      <alignment horizontal="center" vertical="center" wrapText="1"/>
    </xf>
    <xf numFmtId="0" fontId="63" fillId="0" borderId="0" xfId="0" applyFont="1" applyBorder="1" applyAlignment="1">
      <alignment vertical="center" wrapText="1"/>
    </xf>
    <xf numFmtId="0" fontId="199" fillId="0" borderId="0" xfId="0" applyFont="1" applyBorder="1" applyAlignment="1">
      <alignment vertical="center" wrapText="1"/>
    </xf>
    <xf numFmtId="3" fontId="210" fillId="0" borderId="12" xfId="0" applyNumberFormat="1" applyFont="1" applyBorder="1" applyAlignment="1">
      <alignment horizontal="center" vertical="center" wrapText="1"/>
    </xf>
    <xf numFmtId="3" fontId="34" fillId="7" borderId="18" xfId="36" applyNumberFormat="1" applyFont="1" applyFill="1" applyBorder="1" applyAlignment="1">
      <alignment horizontal="center" vertical="center" wrapText="1"/>
    </xf>
    <xf numFmtId="1" fontId="158" fillId="0" borderId="22" xfId="49" applyNumberFormat="1" applyFont="1" applyBorder="1"/>
    <xf numFmtId="1" fontId="40" fillId="0" borderId="22" xfId="49" applyNumberFormat="1" applyFont="1" applyBorder="1"/>
    <xf numFmtId="0" fontId="211" fillId="0" borderId="22" xfId="49" applyFont="1" applyBorder="1"/>
    <xf numFmtId="3" fontId="158" fillId="2" borderId="22" xfId="49" applyNumberFormat="1" applyFont="1" applyFill="1" applyBorder="1"/>
    <xf numFmtId="0" fontId="13" fillId="3" borderId="0" xfId="0" applyFont="1" applyFill="1"/>
    <xf numFmtId="3" fontId="107" fillId="6" borderId="19" xfId="36" applyNumberFormat="1" applyFont="1" applyFill="1" applyBorder="1" applyAlignment="1">
      <alignment horizontal="center" vertical="center" wrapText="1"/>
    </xf>
    <xf numFmtId="3" fontId="34" fillId="7" borderId="12" xfId="36" applyNumberFormat="1" applyFont="1" applyFill="1" applyBorder="1" applyAlignment="1">
      <alignment horizontal="center" vertical="center" wrapText="1"/>
    </xf>
    <xf numFmtId="9" fontId="31" fillId="0" borderId="0" xfId="56" applyFont="1" applyBorder="1" applyAlignment="1">
      <alignment vertical="center"/>
    </xf>
    <xf numFmtId="3" fontId="33" fillId="8" borderId="12" xfId="49" applyNumberFormat="1" applyFont="1" applyFill="1" applyBorder="1" applyAlignment="1">
      <alignment horizontal="center" vertical="center"/>
    </xf>
    <xf numFmtId="3" fontId="33" fillId="0" borderId="12" xfId="49" applyNumberFormat="1" applyFont="1" applyFill="1" applyBorder="1" applyAlignment="1">
      <alignment horizontal="center" vertical="center"/>
    </xf>
    <xf numFmtId="38" fontId="19" fillId="0" borderId="12" xfId="50" applyNumberFormat="1" applyFont="1" applyBorder="1" applyAlignment="1">
      <alignment horizontal="center" vertical="center"/>
    </xf>
    <xf numFmtId="38" fontId="19" fillId="8" borderId="12" xfId="50" applyNumberFormat="1" applyFont="1" applyFill="1" applyBorder="1" applyAlignment="1">
      <alignment horizontal="center" vertical="center"/>
    </xf>
    <xf numFmtId="3" fontId="69" fillId="2" borderId="12" xfId="49" applyNumberFormat="1" applyFont="1" applyFill="1" applyBorder="1" applyAlignment="1">
      <alignment horizontal="center" vertical="center"/>
    </xf>
    <xf numFmtId="3" fontId="44" fillId="8" borderId="12" xfId="47" applyNumberFormat="1" applyFont="1" applyFill="1" applyBorder="1" applyAlignment="1">
      <alignment horizontal="center"/>
    </xf>
    <xf numFmtId="3" fontId="44" fillId="8" borderId="10" xfId="49" applyNumberFormat="1" applyFont="1" applyFill="1" applyBorder="1" applyAlignment="1">
      <alignment horizontal="center" vertical="center"/>
    </xf>
    <xf numFmtId="3" fontId="44" fillId="2" borderId="19" xfId="49" applyNumberFormat="1" applyFont="1" applyFill="1" applyBorder="1" applyAlignment="1">
      <alignment horizontal="center" vertical="center"/>
    </xf>
    <xf numFmtId="3" fontId="44" fillId="8" borderId="19" xfId="49" applyNumberFormat="1" applyFont="1" applyFill="1" applyBorder="1" applyAlignment="1">
      <alignment horizontal="center" vertical="center"/>
    </xf>
    <xf numFmtId="3" fontId="68" fillId="0" borderId="22" xfId="49" applyNumberFormat="1" applyFont="1" applyBorder="1"/>
    <xf numFmtId="3" fontId="107" fillId="6" borderId="2" xfId="36" applyNumberFormat="1" applyFont="1" applyFill="1" applyBorder="1" applyAlignment="1">
      <alignment horizontal="center" vertical="center" wrapText="1"/>
    </xf>
    <xf numFmtId="3" fontId="130" fillId="6" borderId="16" xfId="36" applyNumberFormat="1" applyFont="1" applyFill="1" applyBorder="1" applyAlignment="1">
      <alignment horizontal="center" vertical="center" wrapText="1"/>
    </xf>
    <xf numFmtId="3" fontId="130" fillId="6" borderId="2" xfId="36" applyNumberFormat="1" applyFont="1" applyFill="1" applyBorder="1" applyAlignment="1">
      <alignment horizontal="center" vertical="center" wrapText="1"/>
    </xf>
    <xf numFmtId="3" fontId="34" fillId="7" borderId="18" xfId="36" applyNumberFormat="1" applyFont="1" applyFill="1" applyBorder="1" applyAlignment="1">
      <alignment horizontal="left" vertical="center" wrapText="1"/>
    </xf>
    <xf numFmtId="3" fontId="34" fillId="7" borderId="12" xfId="36" applyNumberFormat="1" applyFont="1" applyFill="1" applyBorder="1" applyAlignment="1">
      <alignment horizontal="center" vertical="center" wrapText="1"/>
    </xf>
    <xf numFmtId="3" fontId="162" fillId="0" borderId="0" xfId="49" applyNumberFormat="1" applyFont="1" applyBorder="1"/>
    <xf numFmtId="0" fontId="93" fillId="0" borderId="23" xfId="49" applyFont="1" applyBorder="1"/>
    <xf numFmtId="0" fontId="93" fillId="0" borderId="22" xfId="49" applyFont="1" applyBorder="1"/>
    <xf numFmtId="3" fontId="125" fillId="8" borderId="2" xfId="0" applyNumberFormat="1" applyFont="1" applyFill="1" applyBorder="1" applyAlignment="1">
      <alignment horizontal="center" vertical="center" wrapText="1"/>
    </xf>
    <xf numFmtId="3" fontId="100" fillId="9" borderId="22" xfId="36" applyNumberFormat="1" applyFont="1" applyFill="1" applyBorder="1" applyAlignment="1">
      <alignment horizontal="center" vertical="center" wrapText="1"/>
    </xf>
    <xf numFmtId="0" fontId="7" fillId="0" borderId="22" xfId="40" applyBorder="1" applyAlignment="1">
      <alignment vertical="center" wrapText="1"/>
    </xf>
    <xf numFmtId="0" fontId="35" fillId="0" borderId="22" xfId="40" applyFont="1" applyBorder="1" applyAlignment="1">
      <alignment vertical="center" wrapText="1"/>
    </xf>
    <xf numFmtId="0" fontId="35" fillId="0" borderId="22" xfId="40" applyFont="1" applyBorder="1" applyAlignment="1">
      <alignment vertical="center"/>
    </xf>
    <xf numFmtId="0" fontId="22" fillId="0" borderId="22" xfId="110" applyFont="1" applyBorder="1" applyAlignment="1">
      <alignment vertical="center"/>
    </xf>
    <xf numFmtId="3" fontId="212" fillId="14" borderId="22" xfId="36" applyNumberFormat="1" applyFont="1" applyFill="1" applyBorder="1" applyAlignment="1">
      <alignment horizontal="center" vertical="center" wrapText="1"/>
    </xf>
    <xf numFmtId="0" fontId="213" fillId="0" borderId="22" xfId="40" applyFont="1" applyBorder="1" applyAlignment="1">
      <alignment vertical="center" wrapText="1"/>
    </xf>
    <xf numFmtId="0" fontId="213" fillId="0" borderId="22" xfId="40" applyFont="1" applyBorder="1" applyAlignment="1">
      <alignment vertical="center"/>
    </xf>
    <xf numFmtId="0" fontId="214" fillId="0" borderId="22" xfId="110" applyFont="1" applyBorder="1" applyAlignment="1">
      <alignment vertical="center"/>
    </xf>
    <xf numFmtId="0" fontId="216" fillId="15" borderId="22" xfId="111" applyFill="1" applyBorder="1" applyAlignment="1">
      <alignment horizontal="center" vertical="center" wrapText="1"/>
    </xf>
    <xf numFmtId="0" fontId="137" fillId="0" borderId="22" xfId="41" applyFont="1" applyBorder="1" applyAlignment="1">
      <alignment vertical="center"/>
    </xf>
    <xf numFmtId="0" fontId="216" fillId="16" borderId="22" xfId="111" applyFill="1" applyBorder="1" applyAlignment="1">
      <alignment horizontal="center" vertical="center" wrapText="1"/>
    </xf>
    <xf numFmtId="0" fontId="32" fillId="0" borderId="22" xfId="41" applyFont="1" applyBorder="1" applyAlignment="1">
      <alignment vertical="center"/>
    </xf>
    <xf numFmtId="0" fontId="137" fillId="0" borderId="22" xfId="42" applyFont="1" applyBorder="1" applyAlignment="1">
      <alignment vertical="center"/>
    </xf>
    <xf numFmtId="0" fontId="32" fillId="0" borderId="22" xfId="42" applyFont="1" applyBorder="1" applyAlignment="1"/>
    <xf numFmtId="0" fontId="34" fillId="0" borderId="22" xfId="42" applyFont="1" applyBorder="1" applyAlignment="1"/>
    <xf numFmtId="0" fontId="217" fillId="0" borderId="22" xfId="40" applyFont="1" applyBorder="1" applyAlignment="1">
      <alignment vertical="center"/>
    </xf>
    <xf numFmtId="0" fontId="16" fillId="0" borderId="22" xfId="40" applyFont="1" applyBorder="1" applyAlignment="1">
      <alignment vertical="center"/>
    </xf>
    <xf numFmtId="0" fontId="218" fillId="0" borderId="22" xfId="40" applyFont="1" applyBorder="1" applyAlignment="1">
      <alignment readingOrder="2"/>
    </xf>
    <xf numFmtId="0" fontId="54" fillId="0" borderId="22" xfId="32" applyFont="1" applyBorder="1" applyAlignment="1">
      <alignment vertical="center" wrapText="1"/>
    </xf>
    <xf numFmtId="0" fontId="219" fillId="0" borderId="22" xfId="40" applyFont="1" applyBorder="1" applyAlignment="1"/>
    <xf numFmtId="0" fontId="220" fillId="0" borderId="22" xfId="42" applyFont="1" applyBorder="1" applyAlignment="1">
      <alignment vertical="center"/>
    </xf>
    <xf numFmtId="0" fontId="221" fillId="0" borderId="22" xfId="40" applyFont="1" applyBorder="1" applyAlignment="1"/>
    <xf numFmtId="0" fontId="222" fillId="0" borderId="22" xfId="42" applyFont="1" applyBorder="1" applyAlignment="1"/>
    <xf numFmtId="0" fontId="137" fillId="0" borderId="22" xfId="112" applyFont="1" applyBorder="1" applyAlignment="1">
      <alignment vertical="center"/>
    </xf>
    <xf numFmtId="0" fontId="223" fillId="0" borderId="22" xfId="32" applyFont="1" applyBorder="1" applyAlignment="1">
      <alignment vertical="center" wrapText="1"/>
    </xf>
    <xf numFmtId="0" fontId="32" fillId="0" borderId="22" xfId="112" applyFont="1" applyBorder="1" applyAlignment="1"/>
    <xf numFmtId="0" fontId="224" fillId="0" borderId="22" xfId="32" applyFont="1" applyBorder="1" applyAlignment="1">
      <alignment vertical="center" wrapText="1"/>
    </xf>
    <xf numFmtId="0" fontId="225" fillId="0" borderId="22" xfId="40" applyFont="1" applyBorder="1" applyAlignment="1">
      <alignment vertical="center"/>
    </xf>
    <xf numFmtId="0" fontId="55" fillId="0" borderId="22" xfId="40" applyFont="1" applyBorder="1" applyAlignment="1">
      <alignment vertical="center"/>
    </xf>
    <xf numFmtId="0" fontId="137" fillId="0" borderId="22" xfId="113" applyFont="1" applyBorder="1" applyAlignment="1">
      <alignment horizontal="center"/>
    </xf>
    <xf numFmtId="0" fontId="226" fillId="0" borderId="22" xfId="40" applyFont="1" applyBorder="1" applyAlignment="1"/>
    <xf numFmtId="0" fontId="227" fillId="0" borderId="22" xfId="32" applyFont="1" applyBorder="1" applyAlignment="1">
      <alignment vertical="center" wrapText="1"/>
    </xf>
    <xf numFmtId="0" fontId="32" fillId="0" borderId="22" xfId="113" applyFont="1" applyBorder="1" applyAlignment="1">
      <alignment horizontal="center"/>
    </xf>
    <xf numFmtId="0" fontId="228" fillId="0" borderId="22" xfId="40" applyFont="1" applyBorder="1" applyAlignment="1"/>
    <xf numFmtId="0" fontId="32" fillId="0" borderId="22" xfId="32" applyFont="1" applyBorder="1" applyAlignment="1">
      <alignment vertical="center"/>
    </xf>
    <xf numFmtId="0" fontId="22" fillId="0" borderId="22" xfId="40" applyFont="1" applyFill="1" applyBorder="1" applyAlignment="1"/>
    <xf numFmtId="0" fontId="229" fillId="0" borderId="22" xfId="42" applyFont="1" applyBorder="1" applyAlignment="1">
      <alignment vertical="center" wrapText="1"/>
    </xf>
    <xf numFmtId="0" fontId="230" fillId="0" borderId="22" xfId="40" applyFont="1" applyFill="1" applyBorder="1" applyAlignment="1"/>
    <xf numFmtId="0" fontId="24" fillId="0" borderId="22" xfId="42" applyFont="1" applyBorder="1" applyAlignment="1"/>
    <xf numFmtId="0" fontId="231" fillId="0" borderId="22" xfId="40" applyFont="1" applyBorder="1" applyAlignment="1"/>
    <xf numFmtId="0" fontId="232" fillId="2" borderId="22" xfId="41" applyFont="1" applyFill="1" applyBorder="1" applyAlignment="1">
      <alignment vertical="center" wrapText="1"/>
    </xf>
    <xf numFmtId="0" fontId="144" fillId="0" borderId="22" xfId="40" applyFont="1" applyBorder="1" applyAlignment="1"/>
    <xf numFmtId="0" fontId="233" fillId="2" borderId="22" xfId="41" applyFont="1" applyFill="1" applyBorder="1" applyAlignment="1">
      <alignment vertical="center" wrapText="1"/>
    </xf>
    <xf numFmtId="0" fontId="234" fillId="0" borderId="22" xfId="112" applyFont="1" applyBorder="1" applyAlignment="1">
      <alignment vertical="center"/>
    </xf>
    <xf numFmtId="0" fontId="137" fillId="0" borderId="22" xfId="112" applyFont="1" applyBorder="1" applyAlignment="1"/>
    <xf numFmtId="0" fontId="34" fillId="0" borderId="22" xfId="112" applyFont="1" applyBorder="1" applyAlignment="1"/>
    <xf numFmtId="0" fontId="34" fillId="0" borderId="22" xfId="112" applyFont="1" applyBorder="1" applyAlignment="1">
      <alignment wrapText="1"/>
    </xf>
    <xf numFmtId="0" fontId="235" fillId="0" borderId="22" xfId="40" applyFont="1" applyFill="1" applyBorder="1" applyAlignment="1">
      <alignment vertical="center"/>
    </xf>
    <xf numFmtId="0" fontId="32" fillId="0" borderId="22" xfId="112" applyFont="1" applyBorder="1" applyAlignment="1">
      <alignment wrapText="1"/>
    </xf>
    <xf numFmtId="0" fontId="236" fillId="0" borderId="22" xfId="40" applyFont="1" applyBorder="1" applyAlignment="1">
      <alignment readingOrder="2"/>
    </xf>
    <xf numFmtId="0" fontId="236" fillId="0" borderId="22" xfId="40" applyFont="1" applyBorder="1" applyAlignment="1"/>
    <xf numFmtId="0" fontId="137" fillId="0" borderId="22" xfId="42" applyFont="1" applyBorder="1" applyAlignment="1"/>
    <xf numFmtId="0" fontId="133" fillId="0" borderId="22" xfId="41" applyFont="1" applyBorder="1" applyAlignment="1">
      <alignment horizontal="center" vertical="center"/>
    </xf>
    <xf numFmtId="0" fontId="50" fillId="0" borderId="22" xfId="40" applyFont="1" applyBorder="1" applyAlignment="1"/>
    <xf numFmtId="0" fontId="35" fillId="0" borderId="22" xfId="41" applyFont="1" applyBorder="1" applyAlignment="1">
      <alignment horizontal="center" vertical="center"/>
    </xf>
    <xf numFmtId="0" fontId="112" fillId="0" borderId="22" xfId="41" applyFont="1" applyBorder="1" applyAlignment="1"/>
    <xf numFmtId="0" fontId="237" fillId="0" borderId="22" xfId="40" applyFont="1" applyBorder="1" applyAlignment="1"/>
    <xf numFmtId="0" fontId="15" fillId="0" borderId="22" xfId="41" applyFont="1" applyBorder="1" applyAlignment="1">
      <alignment horizontal="center"/>
    </xf>
    <xf numFmtId="0" fontId="34" fillId="0" borderId="22" xfId="41" applyFont="1" applyBorder="1" applyAlignment="1">
      <alignment vertical="center"/>
    </xf>
    <xf numFmtId="0" fontId="233" fillId="0" borderId="22" xfId="40" applyFont="1" applyFill="1" applyBorder="1" applyAlignment="1">
      <alignment horizontal="left"/>
    </xf>
    <xf numFmtId="0" fontId="238" fillId="0" borderId="22" xfId="40" applyFont="1" applyFill="1" applyBorder="1" applyAlignment="1">
      <alignment horizontal="left"/>
    </xf>
    <xf numFmtId="0" fontId="108" fillId="0" borderId="22" xfId="40" applyFont="1" applyBorder="1" applyAlignment="1">
      <alignment horizontal="center"/>
    </xf>
    <xf numFmtId="0" fontId="123" fillId="0" borderId="22" xfId="40" applyFont="1" applyBorder="1" applyAlignment="1">
      <alignment horizontal="center"/>
    </xf>
    <xf numFmtId="49" fontId="61" fillId="0" borderId="22" xfId="40" applyNumberFormat="1" applyFont="1" applyBorder="1" applyAlignment="1">
      <alignment horizontal="center" vertical="center" wrapText="1"/>
    </xf>
    <xf numFmtId="0" fontId="7" fillId="0" borderId="22" xfId="40" applyBorder="1" applyAlignment="1">
      <alignment horizontal="center" vertical="center" wrapText="1"/>
    </xf>
    <xf numFmtId="0" fontId="61" fillId="0" borderId="22" xfId="40" applyFont="1" applyBorder="1" applyAlignment="1">
      <alignment horizontal="center" vertical="center" wrapText="1"/>
    </xf>
    <xf numFmtId="3" fontId="34" fillId="7" borderId="12" xfId="36" applyNumberFormat="1" applyFont="1" applyFill="1" applyBorder="1" applyAlignment="1">
      <alignment horizontal="center" vertical="center" wrapText="1"/>
    </xf>
    <xf numFmtId="3" fontId="215" fillId="14" borderId="22" xfId="36" applyNumberFormat="1" applyFont="1" applyFill="1" applyBorder="1" applyAlignment="1">
      <alignment horizontal="center" vertical="center" wrapText="1"/>
    </xf>
    <xf numFmtId="3" fontId="212" fillId="14" borderId="22" xfId="36" applyNumberFormat="1" applyFont="1" applyFill="1" applyBorder="1" applyAlignment="1">
      <alignment horizontal="center" vertical="center" wrapText="1"/>
    </xf>
    <xf numFmtId="49" fontId="215" fillId="14" borderId="22" xfId="36" applyNumberFormat="1" applyFont="1" applyFill="1" applyBorder="1" applyAlignment="1">
      <alignment horizontal="center" vertical="center" wrapText="1"/>
    </xf>
    <xf numFmtId="3" fontId="100" fillId="6" borderId="12" xfId="36" applyNumberFormat="1" applyFont="1" applyFill="1" applyBorder="1" applyAlignment="1">
      <alignment horizontal="center" vertical="center" wrapText="1"/>
    </xf>
    <xf numFmtId="0" fontId="27" fillId="0" borderId="24" xfId="49" applyFont="1" applyBorder="1" applyAlignment="1">
      <alignment horizontal="right" readingOrder="2"/>
    </xf>
    <xf numFmtId="0" fontId="98" fillId="6" borderId="12" xfId="35" applyFont="1" applyFill="1" applyBorder="1" applyAlignment="1">
      <alignment horizontal="center" vertical="center" wrapText="1"/>
    </xf>
    <xf numFmtId="0" fontId="99" fillId="7" borderId="12" xfId="35" applyFont="1" applyFill="1" applyBorder="1" applyAlignment="1">
      <alignment horizontal="center" vertical="center" wrapText="1"/>
    </xf>
    <xf numFmtId="3" fontId="24" fillId="7" borderId="19" xfId="36" applyNumberFormat="1" applyFont="1" applyFill="1" applyBorder="1" applyAlignment="1">
      <alignment horizontal="right" vertical="center" wrapText="1"/>
    </xf>
    <xf numFmtId="3" fontId="24" fillId="7" borderId="17" xfId="36" applyNumberFormat="1" applyFont="1" applyFill="1" applyBorder="1" applyAlignment="1">
      <alignment horizontal="right" vertical="center" wrapText="1"/>
    </xf>
    <xf numFmtId="3" fontId="24" fillId="7" borderId="17" xfId="36" applyNumberFormat="1" applyFont="1" applyFill="1" applyBorder="1" applyAlignment="1">
      <alignment horizontal="left" vertical="center" wrapText="1"/>
    </xf>
    <xf numFmtId="3" fontId="24" fillId="7" borderId="18" xfId="36" applyNumberFormat="1" applyFont="1" applyFill="1" applyBorder="1" applyAlignment="1">
      <alignment horizontal="left" vertical="center" wrapText="1"/>
    </xf>
    <xf numFmtId="0" fontId="173" fillId="7" borderId="12" xfId="35" applyFont="1" applyFill="1" applyBorder="1" applyAlignment="1">
      <alignment horizontal="center" vertical="center" wrapText="1"/>
    </xf>
    <xf numFmtId="3" fontId="24" fillId="7" borderId="12" xfId="36" applyNumberFormat="1" applyFont="1" applyFill="1" applyBorder="1" applyAlignment="1">
      <alignment horizontal="right" vertical="center" wrapText="1"/>
    </xf>
    <xf numFmtId="3" fontId="23" fillId="7" borderId="12" xfId="36" applyNumberFormat="1" applyFont="1" applyFill="1" applyBorder="1" applyAlignment="1">
      <alignment horizontal="right" vertical="center" wrapText="1"/>
    </xf>
    <xf numFmtId="3" fontId="23" fillId="7" borderId="19" xfId="36" applyNumberFormat="1" applyFont="1" applyFill="1" applyBorder="1" applyAlignment="1">
      <alignment horizontal="right" vertical="center" wrapText="1"/>
    </xf>
    <xf numFmtId="3" fontId="23" fillId="7" borderId="17" xfId="36" applyNumberFormat="1" applyFont="1" applyFill="1" applyBorder="1" applyAlignment="1">
      <alignment horizontal="left" vertical="center" wrapText="1"/>
    </xf>
    <xf numFmtId="3" fontId="23" fillId="7" borderId="18" xfId="36" applyNumberFormat="1" applyFont="1" applyFill="1" applyBorder="1" applyAlignment="1">
      <alignment horizontal="left" vertical="center" wrapText="1"/>
    </xf>
    <xf numFmtId="0" fontId="30" fillId="0" borderId="0" xfId="49" applyFont="1" applyFill="1" applyBorder="1" applyAlignment="1">
      <alignment horizontal="right" vertical="center"/>
    </xf>
    <xf numFmtId="3" fontId="100" fillId="6" borderId="16" xfId="36" applyNumberFormat="1" applyFont="1" applyFill="1" applyBorder="1" applyAlignment="1">
      <alignment horizontal="center" vertical="center" wrapText="1"/>
    </xf>
    <xf numFmtId="3" fontId="100" fillId="6" borderId="2" xfId="36" applyNumberFormat="1" applyFont="1" applyFill="1" applyBorder="1" applyAlignment="1">
      <alignment horizontal="center" vertical="center" wrapText="1"/>
    </xf>
    <xf numFmtId="0" fontId="109" fillId="6" borderId="12" xfId="35" applyFont="1" applyFill="1" applyBorder="1" applyAlignment="1">
      <alignment horizontal="center" vertical="center" wrapText="1"/>
    </xf>
    <xf numFmtId="0" fontId="173" fillId="7" borderId="16" xfId="35" applyFont="1" applyFill="1" applyBorder="1" applyAlignment="1">
      <alignment horizontal="center" vertical="center" wrapText="1"/>
    </xf>
    <xf numFmtId="0" fontId="41" fillId="0" borderId="0" xfId="49" applyFont="1" applyBorder="1" applyAlignment="1">
      <alignment horizontal="center" vertical="center"/>
    </xf>
    <xf numFmtId="3" fontId="100" fillId="6" borderId="3" xfId="36" applyNumberFormat="1" applyFont="1" applyFill="1" applyBorder="1" applyAlignment="1">
      <alignment horizontal="center" vertical="center" wrapText="1"/>
    </xf>
    <xf numFmtId="3" fontId="106" fillId="6" borderId="19" xfId="36" applyNumberFormat="1" applyFont="1" applyFill="1" applyBorder="1" applyAlignment="1">
      <alignment horizontal="center" vertical="center" wrapText="1"/>
    </xf>
    <xf numFmtId="3" fontId="106" fillId="6" borderId="18" xfId="36" applyNumberFormat="1" applyFont="1" applyFill="1" applyBorder="1" applyAlignment="1">
      <alignment horizontal="center" vertical="center" wrapText="1"/>
    </xf>
    <xf numFmtId="3" fontId="111" fillId="6" borderId="19" xfId="49" applyNumberFormat="1" applyFont="1" applyFill="1" applyBorder="1" applyAlignment="1">
      <alignment horizontal="center" vertical="center"/>
    </xf>
    <xf numFmtId="3" fontId="111" fillId="6" borderId="18" xfId="49" applyNumberFormat="1" applyFont="1" applyFill="1" applyBorder="1" applyAlignment="1">
      <alignment horizontal="center" vertical="center"/>
    </xf>
    <xf numFmtId="170" fontId="107" fillId="6" borderId="19" xfId="36" applyNumberFormat="1" applyFont="1" applyFill="1" applyBorder="1" applyAlignment="1">
      <alignment horizontal="center" vertical="center" wrapText="1"/>
    </xf>
    <xf numFmtId="170" fontId="107" fillId="6" borderId="18" xfId="36" applyNumberFormat="1" applyFont="1" applyFill="1" applyBorder="1" applyAlignment="1">
      <alignment horizontal="center" vertical="center" wrapText="1"/>
    </xf>
    <xf numFmtId="0" fontId="110" fillId="6" borderId="19" xfId="35" applyFont="1" applyFill="1" applyBorder="1" applyAlignment="1">
      <alignment horizontal="center" vertical="center" wrapText="1"/>
    </xf>
    <xf numFmtId="0" fontId="110" fillId="6" borderId="17" xfId="35" applyFont="1" applyFill="1" applyBorder="1" applyAlignment="1">
      <alignment horizontal="center" vertical="center" wrapText="1"/>
    </xf>
    <xf numFmtId="0" fontId="110" fillId="6" borderId="18" xfId="35" applyFont="1" applyFill="1" applyBorder="1" applyAlignment="1">
      <alignment horizontal="center" vertical="center" wrapText="1"/>
    </xf>
    <xf numFmtId="0" fontId="91" fillId="7" borderId="13" xfId="35" applyFont="1" applyFill="1" applyBorder="1" applyAlignment="1">
      <alignment horizontal="center" vertical="center" wrapText="1"/>
    </xf>
    <xf numFmtId="0" fontId="91" fillId="7" borderId="14" xfId="35" applyFont="1" applyFill="1" applyBorder="1" applyAlignment="1">
      <alignment horizontal="center" vertical="center" wrapText="1"/>
    </xf>
    <xf numFmtId="0" fontId="91" fillId="7" borderId="15" xfId="35" applyFont="1" applyFill="1" applyBorder="1" applyAlignment="1">
      <alignment horizontal="center" vertical="center" wrapText="1"/>
    </xf>
    <xf numFmtId="170" fontId="106" fillId="6" borderId="19" xfId="36" applyNumberFormat="1" applyFont="1" applyFill="1" applyBorder="1" applyAlignment="1">
      <alignment horizontal="center" vertical="center" wrapText="1"/>
    </xf>
    <xf numFmtId="170" fontId="106" fillId="6" borderId="18" xfId="36" applyNumberFormat="1" applyFont="1" applyFill="1" applyBorder="1" applyAlignment="1">
      <alignment horizontal="center" vertical="center" wrapText="1"/>
    </xf>
    <xf numFmtId="170" fontId="185" fillId="6" borderId="19" xfId="36" applyNumberFormat="1" applyFont="1" applyFill="1" applyBorder="1" applyAlignment="1">
      <alignment horizontal="center" vertical="center" wrapText="1"/>
    </xf>
    <xf numFmtId="170" fontId="185" fillId="6" borderId="18" xfId="36" applyNumberFormat="1" applyFont="1" applyFill="1" applyBorder="1" applyAlignment="1">
      <alignment horizontal="center" vertical="center" wrapText="1"/>
    </xf>
    <xf numFmtId="3" fontId="103" fillId="6" borderId="16" xfId="36" applyNumberFormat="1" applyFont="1" applyFill="1" applyBorder="1" applyAlignment="1">
      <alignment horizontal="center" vertical="center" wrapText="1"/>
    </xf>
    <xf numFmtId="3" fontId="103" fillId="6" borderId="2" xfId="36" applyNumberFormat="1" applyFont="1" applyFill="1" applyBorder="1" applyAlignment="1">
      <alignment horizontal="center" vertical="center" wrapText="1"/>
    </xf>
    <xf numFmtId="0" fontId="15" fillId="7" borderId="13" xfId="35" applyFont="1" applyFill="1" applyBorder="1" applyAlignment="1">
      <alignment horizontal="center" vertical="center" wrapText="1"/>
    </xf>
    <xf numFmtId="0" fontId="15" fillId="7" borderId="14" xfId="35" applyFont="1" applyFill="1" applyBorder="1" applyAlignment="1">
      <alignment horizontal="center" vertical="center" wrapText="1"/>
    </xf>
    <xf numFmtId="3" fontId="103" fillId="6" borderId="19" xfId="36" applyNumberFormat="1" applyFont="1" applyFill="1" applyBorder="1" applyAlignment="1">
      <alignment horizontal="center" vertical="center" wrapText="1"/>
    </xf>
    <xf numFmtId="3" fontId="103" fillId="6" borderId="18" xfId="36" applyNumberFormat="1" applyFont="1" applyFill="1" applyBorder="1" applyAlignment="1">
      <alignment horizontal="center" vertical="center" wrapText="1"/>
    </xf>
    <xf numFmtId="0" fontId="110" fillId="6" borderId="12" xfId="35" applyFont="1" applyFill="1" applyBorder="1" applyAlignment="1">
      <alignment horizontal="center" vertical="center" wrapText="1"/>
    </xf>
    <xf numFmtId="0" fontId="15" fillId="7" borderId="12" xfId="35" applyFont="1" applyFill="1" applyBorder="1" applyAlignment="1">
      <alignment horizontal="center" vertical="center" wrapText="1"/>
    </xf>
    <xf numFmtId="3" fontId="106" fillId="6" borderId="17" xfId="36" applyNumberFormat="1" applyFont="1" applyFill="1" applyBorder="1" applyAlignment="1">
      <alignment horizontal="left" vertical="center" wrapText="1"/>
    </xf>
    <xf numFmtId="3" fontId="106" fillId="6" borderId="18" xfId="36" applyNumberFormat="1" applyFont="1" applyFill="1" applyBorder="1" applyAlignment="1">
      <alignment horizontal="left" vertical="center" wrapText="1"/>
    </xf>
    <xf numFmtId="0" fontId="150" fillId="7" borderId="13" xfId="35" applyFont="1" applyFill="1" applyBorder="1" applyAlignment="1">
      <alignment horizontal="center" vertical="center" wrapText="1"/>
    </xf>
    <xf numFmtId="0" fontId="150" fillId="7" borderId="14" xfId="35" applyFont="1" applyFill="1" applyBorder="1" applyAlignment="1">
      <alignment horizontal="center" vertical="center" wrapText="1"/>
    </xf>
    <xf numFmtId="0" fontId="96" fillId="0" borderId="14" xfId="49" applyFont="1" applyBorder="1" applyAlignment="1">
      <alignment horizontal="right" readingOrder="2"/>
    </xf>
    <xf numFmtId="3" fontId="100" fillId="6" borderId="19" xfId="36" applyNumberFormat="1" applyFont="1" applyFill="1" applyBorder="1" applyAlignment="1">
      <alignment horizontal="center" vertical="center" wrapText="1"/>
    </xf>
    <xf numFmtId="3" fontId="100" fillId="6" borderId="17" xfId="36" applyNumberFormat="1" applyFont="1" applyFill="1" applyBorder="1" applyAlignment="1">
      <alignment horizontal="center" vertical="center" wrapText="1"/>
    </xf>
    <xf numFmtId="3" fontId="100" fillId="6" borderId="18" xfId="36" applyNumberFormat="1" applyFont="1" applyFill="1" applyBorder="1" applyAlignment="1">
      <alignment horizontal="center" vertical="center" wrapText="1"/>
    </xf>
    <xf numFmtId="3" fontId="113" fillId="6" borderId="16" xfId="36" applyNumberFormat="1" applyFont="1" applyFill="1" applyBorder="1" applyAlignment="1">
      <alignment horizontal="center" vertical="center" wrapText="1"/>
    </xf>
    <xf numFmtId="3" fontId="113" fillId="6" borderId="3" xfId="36" applyNumberFormat="1" applyFont="1" applyFill="1" applyBorder="1" applyAlignment="1">
      <alignment horizontal="center" vertical="center" wrapText="1"/>
    </xf>
    <xf numFmtId="3" fontId="113" fillId="6" borderId="2" xfId="36" applyNumberFormat="1" applyFont="1" applyFill="1" applyBorder="1" applyAlignment="1">
      <alignment horizontal="center" vertical="center" wrapText="1"/>
    </xf>
    <xf numFmtId="3" fontId="24" fillId="7" borderId="10" xfId="36" applyNumberFormat="1" applyFont="1" applyFill="1" applyBorder="1" applyAlignment="1">
      <alignment horizontal="center" vertical="center" wrapText="1"/>
    </xf>
    <xf numFmtId="3" fontId="24" fillId="7" borderId="8" xfId="36" applyNumberFormat="1" applyFont="1" applyFill="1" applyBorder="1" applyAlignment="1">
      <alignment horizontal="center" vertical="center" wrapText="1"/>
    </xf>
    <xf numFmtId="0" fontId="15" fillId="7" borderId="9" xfId="35" applyFont="1" applyFill="1" applyBorder="1" applyAlignment="1">
      <alignment horizontal="center" vertical="center" wrapText="1"/>
    </xf>
    <xf numFmtId="0" fontId="15" fillId="7" borderId="0" xfId="35" applyFont="1" applyFill="1" applyBorder="1" applyAlignment="1">
      <alignment horizontal="center" vertical="center" wrapText="1"/>
    </xf>
    <xf numFmtId="0" fontId="110" fillId="6" borderId="9" xfId="35" applyFont="1" applyFill="1" applyBorder="1" applyAlignment="1">
      <alignment horizontal="center" vertical="center" wrapText="1"/>
    </xf>
    <xf numFmtId="0" fontId="110" fillId="6" borderId="0" xfId="35" applyFont="1" applyFill="1" applyBorder="1" applyAlignment="1">
      <alignment horizontal="center" vertical="center" wrapText="1"/>
    </xf>
    <xf numFmtId="3" fontId="24" fillId="7" borderId="10" xfId="36" applyNumberFormat="1" applyFont="1" applyFill="1" applyBorder="1" applyAlignment="1">
      <alignment horizontal="right" vertical="center" wrapText="1"/>
    </xf>
    <xf numFmtId="3" fontId="24" fillId="7" borderId="8" xfId="36" applyNumberFormat="1" applyFont="1" applyFill="1" applyBorder="1" applyAlignment="1">
      <alignment horizontal="right" vertical="center" wrapText="1"/>
    </xf>
    <xf numFmtId="3" fontId="24" fillId="7" borderId="8" xfId="36" applyNumberFormat="1" applyFont="1" applyFill="1" applyBorder="1" applyAlignment="1">
      <alignment horizontal="left" vertical="center" wrapText="1"/>
    </xf>
    <xf numFmtId="3" fontId="128" fillId="6" borderId="19" xfId="36" applyNumberFormat="1" applyFont="1" applyFill="1" applyBorder="1" applyAlignment="1">
      <alignment horizontal="right" vertical="center" wrapText="1"/>
    </xf>
    <xf numFmtId="3" fontId="128" fillId="6" borderId="17" xfId="36" applyNumberFormat="1" applyFont="1" applyFill="1" applyBorder="1" applyAlignment="1">
      <alignment horizontal="right" vertical="center" wrapText="1"/>
    </xf>
    <xf numFmtId="0" fontId="96" fillId="7" borderId="13" xfId="35" applyFont="1" applyFill="1" applyBorder="1" applyAlignment="1">
      <alignment horizontal="center" vertical="center" wrapText="1"/>
    </xf>
    <xf numFmtId="0" fontId="96" fillId="7" borderId="14" xfId="35" applyFont="1" applyFill="1" applyBorder="1" applyAlignment="1">
      <alignment horizontal="center" vertical="center" wrapText="1"/>
    </xf>
    <xf numFmtId="0" fontId="96" fillId="7" borderId="15" xfId="35" applyFont="1" applyFill="1" applyBorder="1" applyAlignment="1">
      <alignment horizontal="center" vertical="center" wrapText="1"/>
    </xf>
    <xf numFmtId="3" fontId="108" fillId="7" borderId="19" xfId="36" applyNumberFormat="1" applyFont="1" applyFill="1" applyBorder="1" applyAlignment="1">
      <alignment horizontal="center" vertical="center" wrapText="1" readingOrder="1"/>
    </xf>
    <xf numFmtId="3" fontId="108" fillId="7" borderId="17" xfId="36" applyNumberFormat="1" applyFont="1" applyFill="1" applyBorder="1" applyAlignment="1">
      <alignment horizontal="center" vertical="center" wrapText="1" readingOrder="1"/>
    </xf>
    <xf numFmtId="3" fontId="108" fillId="7" borderId="18" xfId="36" applyNumberFormat="1" applyFont="1" applyFill="1" applyBorder="1" applyAlignment="1">
      <alignment horizontal="center" vertical="center" wrapText="1" readingOrder="1"/>
    </xf>
    <xf numFmtId="3" fontId="134" fillId="6" borderId="16" xfId="36" applyNumberFormat="1" applyFont="1" applyFill="1" applyBorder="1" applyAlignment="1">
      <alignment horizontal="center" vertical="center" wrapText="1"/>
    </xf>
    <xf numFmtId="3" fontId="134" fillId="6" borderId="2" xfId="36" applyNumberFormat="1" applyFont="1" applyFill="1" applyBorder="1" applyAlignment="1">
      <alignment horizontal="center" vertical="center" wrapText="1"/>
    </xf>
    <xf numFmtId="0" fontId="129" fillId="6" borderId="19" xfId="35" applyFont="1" applyFill="1" applyBorder="1" applyAlignment="1">
      <alignment horizontal="center" vertical="center" wrapText="1"/>
    </xf>
    <xf numFmtId="0" fontId="129" fillId="6" borderId="17" xfId="35" applyFont="1" applyFill="1" applyBorder="1" applyAlignment="1">
      <alignment horizontal="center" vertical="center" wrapText="1"/>
    </xf>
    <xf numFmtId="3" fontId="29" fillId="7" borderId="12" xfId="36" applyNumberFormat="1" applyFont="1" applyFill="1" applyBorder="1" applyAlignment="1">
      <alignment horizontal="center" vertical="center" wrapText="1" readingOrder="1"/>
    </xf>
    <xf numFmtId="3" fontId="29" fillId="7" borderId="19" xfId="36" applyNumberFormat="1" applyFont="1" applyFill="1" applyBorder="1" applyAlignment="1">
      <alignment horizontal="center" vertical="center" wrapText="1" readingOrder="1"/>
    </xf>
    <xf numFmtId="3" fontId="29" fillId="7" borderId="17" xfId="36" applyNumberFormat="1" applyFont="1" applyFill="1" applyBorder="1" applyAlignment="1">
      <alignment horizontal="center" vertical="center" wrapText="1" readingOrder="1"/>
    </xf>
    <xf numFmtId="3" fontId="29" fillId="7" borderId="18" xfId="36" applyNumberFormat="1" applyFont="1" applyFill="1" applyBorder="1" applyAlignment="1">
      <alignment horizontal="center" vertical="center" wrapText="1" readingOrder="1"/>
    </xf>
    <xf numFmtId="3" fontId="164" fillId="7" borderId="12" xfId="36" applyNumberFormat="1" applyFont="1" applyFill="1" applyBorder="1" applyAlignment="1">
      <alignment horizontal="center" vertical="center" wrapText="1" readingOrder="1"/>
    </xf>
    <xf numFmtId="3" fontId="106" fillId="6" borderId="12" xfId="36" applyNumberFormat="1" applyFont="1" applyFill="1" applyBorder="1" applyAlignment="1">
      <alignment horizontal="center" vertical="center" wrapText="1"/>
    </xf>
    <xf numFmtId="3" fontId="104" fillId="6" borderId="12" xfId="36" applyNumberFormat="1" applyFont="1" applyFill="1" applyBorder="1" applyAlignment="1">
      <alignment horizontal="center" vertical="center" wrapText="1"/>
    </xf>
    <xf numFmtId="0" fontId="122" fillId="7" borderId="12" xfId="35" applyFont="1" applyFill="1" applyBorder="1" applyAlignment="1">
      <alignment horizontal="center" vertical="center" wrapText="1"/>
    </xf>
    <xf numFmtId="3" fontId="34" fillId="7" borderId="12" xfId="36" applyNumberFormat="1" applyFont="1" applyFill="1" applyBorder="1" applyAlignment="1">
      <alignment horizontal="right" vertical="center" wrapText="1"/>
    </xf>
    <xf numFmtId="3" fontId="34" fillId="7" borderId="19" xfId="36" applyNumberFormat="1" applyFont="1" applyFill="1" applyBorder="1" applyAlignment="1">
      <alignment horizontal="right" vertical="center" wrapText="1"/>
    </xf>
    <xf numFmtId="3" fontId="34" fillId="7" borderId="17" xfId="36" applyNumberFormat="1" applyFont="1" applyFill="1" applyBorder="1" applyAlignment="1">
      <alignment horizontal="left" vertical="center" wrapText="1"/>
    </xf>
    <xf numFmtId="3" fontId="34" fillId="7" borderId="18" xfId="36" applyNumberFormat="1" applyFont="1" applyFill="1" applyBorder="1" applyAlignment="1">
      <alignment horizontal="left" vertical="center" wrapText="1"/>
    </xf>
    <xf numFmtId="3" fontId="128" fillId="6" borderId="12" xfId="36" applyNumberFormat="1" applyFont="1" applyFill="1" applyBorder="1" applyAlignment="1">
      <alignment horizontal="center" vertical="center" wrapText="1"/>
    </xf>
    <xf numFmtId="3" fontId="128" fillId="6" borderId="16" xfId="36" applyNumberFormat="1" applyFont="1" applyFill="1" applyBorder="1" applyAlignment="1">
      <alignment horizontal="center" vertical="center" wrapText="1"/>
    </xf>
    <xf numFmtId="3" fontId="128" fillId="6" borderId="2" xfId="36" applyNumberFormat="1" applyFont="1" applyFill="1" applyBorder="1" applyAlignment="1">
      <alignment horizontal="center" vertical="center" wrapText="1"/>
    </xf>
    <xf numFmtId="3" fontId="128" fillId="6" borderId="15" xfId="36" applyNumberFormat="1" applyFont="1" applyFill="1" applyBorder="1" applyAlignment="1">
      <alignment horizontal="center" vertical="center" wrapText="1"/>
    </xf>
    <xf numFmtId="3" fontId="128" fillId="6" borderId="5" xfId="36" applyNumberFormat="1" applyFont="1" applyFill="1" applyBorder="1" applyAlignment="1">
      <alignment horizontal="center" vertical="center" wrapText="1"/>
    </xf>
    <xf numFmtId="3" fontId="128" fillId="6" borderId="19" xfId="36" applyNumberFormat="1" applyFont="1" applyFill="1" applyBorder="1" applyAlignment="1">
      <alignment horizontal="center" vertical="center" wrapText="1"/>
    </xf>
    <xf numFmtId="3" fontId="128" fillId="6" borderId="18" xfId="36" applyNumberFormat="1" applyFont="1" applyFill="1" applyBorder="1" applyAlignment="1">
      <alignment horizontal="center" vertical="center" wrapText="1"/>
    </xf>
    <xf numFmtId="3" fontId="133" fillId="7" borderId="19" xfId="36" applyNumberFormat="1" applyFont="1" applyFill="1" applyBorder="1" applyAlignment="1">
      <alignment horizontal="center" vertical="center" wrapText="1" readingOrder="1"/>
    </xf>
    <xf numFmtId="3" fontId="133" fillId="7" borderId="17" xfId="36" applyNumberFormat="1" applyFont="1" applyFill="1" applyBorder="1" applyAlignment="1">
      <alignment horizontal="center" vertical="center" wrapText="1" readingOrder="1"/>
    </xf>
    <xf numFmtId="3" fontId="133" fillId="7" borderId="36" xfId="36" applyNumberFormat="1" applyFont="1" applyFill="1" applyBorder="1" applyAlignment="1">
      <alignment horizontal="center" vertical="center" wrapText="1" readingOrder="1"/>
    </xf>
    <xf numFmtId="3" fontId="107" fillId="6" borderId="16" xfId="36" applyNumberFormat="1" applyFont="1" applyFill="1" applyBorder="1" applyAlignment="1">
      <alignment horizontal="center" vertical="center" wrapText="1"/>
    </xf>
    <xf numFmtId="3" fontId="107" fillId="6" borderId="2" xfId="36" applyNumberFormat="1" applyFont="1" applyFill="1" applyBorder="1" applyAlignment="1">
      <alignment horizontal="center" vertical="center" wrapText="1"/>
    </xf>
    <xf numFmtId="3" fontId="133" fillId="7" borderId="18" xfId="36" applyNumberFormat="1" applyFont="1" applyFill="1" applyBorder="1" applyAlignment="1">
      <alignment horizontal="center" vertical="center" wrapText="1" readingOrder="1"/>
    </xf>
    <xf numFmtId="3" fontId="133" fillId="7" borderId="12" xfId="36" applyNumberFormat="1" applyFont="1" applyFill="1" applyBorder="1" applyAlignment="1">
      <alignment horizontal="center" vertical="center" wrapText="1" readingOrder="1"/>
    </xf>
    <xf numFmtId="0" fontId="122" fillId="7" borderId="19" xfId="35" applyFont="1" applyFill="1" applyBorder="1" applyAlignment="1">
      <alignment horizontal="center" vertical="center" wrapText="1"/>
    </xf>
    <xf numFmtId="0" fontId="122" fillId="7" borderId="17" xfId="35" applyFont="1" applyFill="1" applyBorder="1" applyAlignment="1">
      <alignment horizontal="center" vertical="center" wrapText="1"/>
    </xf>
    <xf numFmtId="0" fontId="122" fillId="7" borderId="18" xfId="35" applyFont="1" applyFill="1" applyBorder="1" applyAlignment="1">
      <alignment horizontal="center" vertical="center" wrapText="1"/>
    </xf>
    <xf numFmtId="3" fontId="137" fillId="7" borderId="12" xfId="36" applyNumberFormat="1" applyFont="1" applyFill="1" applyBorder="1" applyAlignment="1">
      <alignment horizontal="center" vertical="center" wrapText="1" readingOrder="1"/>
    </xf>
    <xf numFmtId="3" fontId="29" fillId="7" borderId="13" xfId="36" applyNumberFormat="1" applyFont="1" applyFill="1" applyBorder="1" applyAlignment="1">
      <alignment horizontal="left" vertical="center" wrapText="1" readingOrder="1"/>
    </xf>
    <xf numFmtId="3" fontId="29" fillId="7" borderId="14" xfId="36" applyNumberFormat="1" applyFont="1" applyFill="1" applyBorder="1" applyAlignment="1">
      <alignment horizontal="left" vertical="center" wrapText="1" readingOrder="1"/>
    </xf>
    <xf numFmtId="3" fontId="29" fillId="7" borderId="12" xfId="36" applyNumberFormat="1" applyFont="1" applyFill="1" applyBorder="1" applyAlignment="1">
      <alignment horizontal="right" vertical="center" wrapText="1" readingOrder="1"/>
    </xf>
    <xf numFmtId="3" fontId="24" fillId="7" borderId="2" xfId="36" applyNumberFormat="1" applyFont="1" applyFill="1" applyBorder="1" applyAlignment="1">
      <alignment horizontal="right" vertical="center" wrapText="1"/>
    </xf>
    <xf numFmtId="0" fontId="32" fillId="0" borderId="37" xfId="47" applyFont="1" applyFill="1" applyBorder="1" applyAlignment="1">
      <alignment horizontal="right" vertical="center" readingOrder="2"/>
    </xf>
    <xf numFmtId="0" fontId="32" fillId="0" borderId="38" xfId="47" applyFont="1" applyFill="1" applyBorder="1" applyAlignment="1">
      <alignment horizontal="right" vertical="center" readingOrder="2"/>
    </xf>
    <xf numFmtId="0" fontId="32" fillId="0" borderId="39" xfId="47" applyFont="1" applyFill="1" applyBorder="1" applyAlignment="1">
      <alignment horizontal="right" vertical="center" readingOrder="2"/>
    </xf>
    <xf numFmtId="3" fontId="149" fillId="6" borderId="17" xfId="36" applyNumberFormat="1" applyFont="1" applyFill="1" applyBorder="1" applyAlignment="1">
      <alignment horizontal="left" vertical="center" wrapText="1"/>
    </xf>
    <xf numFmtId="3" fontId="149" fillId="6" borderId="18" xfId="36" applyNumberFormat="1" applyFont="1" applyFill="1" applyBorder="1" applyAlignment="1">
      <alignment horizontal="left" vertical="center" wrapText="1"/>
    </xf>
    <xf numFmtId="3" fontId="102" fillId="6" borderId="17" xfId="36" applyNumberFormat="1" applyFont="1" applyFill="1" applyBorder="1" applyAlignment="1">
      <alignment horizontal="center" vertical="center" wrapText="1"/>
    </xf>
    <xf numFmtId="3" fontId="102" fillId="6" borderId="18" xfId="36" applyNumberFormat="1" applyFont="1" applyFill="1" applyBorder="1" applyAlignment="1">
      <alignment horizontal="center" vertical="center" wrapText="1"/>
    </xf>
    <xf numFmtId="3" fontId="149" fillId="6" borderId="16" xfId="36" applyNumberFormat="1" applyFont="1" applyFill="1" applyBorder="1" applyAlignment="1">
      <alignment horizontal="center" vertical="center" wrapText="1"/>
    </xf>
    <xf numFmtId="3" fontId="149" fillId="6" borderId="2" xfId="36" applyNumberFormat="1" applyFont="1" applyFill="1" applyBorder="1" applyAlignment="1">
      <alignment horizontal="center" vertical="center" wrapText="1"/>
    </xf>
    <xf numFmtId="3" fontId="108" fillId="7" borderId="12" xfId="36" applyNumberFormat="1" applyFont="1" applyFill="1" applyBorder="1" applyAlignment="1">
      <alignment horizontal="center" vertical="center" wrapText="1" readingOrder="1"/>
    </xf>
    <xf numFmtId="3" fontId="103" fillId="6" borderId="12" xfId="36" applyNumberFormat="1" applyFont="1" applyFill="1" applyBorder="1" applyAlignment="1">
      <alignment horizontal="center" vertical="center" wrapText="1"/>
    </xf>
    <xf numFmtId="3" fontId="108" fillId="7" borderId="12" xfId="36" applyNumberFormat="1" applyFont="1" applyFill="1" applyBorder="1" applyAlignment="1">
      <alignment horizontal="right" vertical="center" wrapText="1" readingOrder="1"/>
    </xf>
    <xf numFmtId="3" fontId="108" fillId="7" borderId="19" xfId="36" applyNumberFormat="1" applyFont="1" applyFill="1" applyBorder="1" applyAlignment="1">
      <alignment horizontal="left" vertical="center" wrapText="1" readingOrder="1"/>
    </xf>
    <xf numFmtId="3" fontId="108" fillId="7" borderId="17" xfId="36" applyNumberFormat="1" applyFont="1" applyFill="1" applyBorder="1" applyAlignment="1">
      <alignment horizontal="left" vertical="center" wrapText="1" readingOrder="1"/>
    </xf>
    <xf numFmtId="3" fontId="108" fillId="7" borderId="18" xfId="36" applyNumberFormat="1" applyFont="1" applyFill="1" applyBorder="1" applyAlignment="1">
      <alignment horizontal="left" vertical="center" wrapText="1" readingOrder="1"/>
    </xf>
    <xf numFmtId="3" fontId="103" fillId="6" borderId="17" xfId="36" applyNumberFormat="1" applyFont="1" applyFill="1" applyBorder="1" applyAlignment="1">
      <alignment horizontal="center" vertical="center" wrapText="1"/>
    </xf>
    <xf numFmtId="3" fontId="100" fillId="6" borderId="13" xfId="36" applyNumberFormat="1" applyFont="1" applyFill="1" applyBorder="1" applyAlignment="1">
      <alignment horizontal="center" vertical="center" wrapText="1"/>
    </xf>
    <xf numFmtId="3" fontId="100" fillId="6" borderId="10" xfId="36" applyNumberFormat="1" applyFont="1" applyFill="1" applyBorder="1" applyAlignment="1">
      <alignment horizontal="center" vertical="center" wrapText="1"/>
    </xf>
    <xf numFmtId="0" fontId="32" fillId="0" borderId="0" xfId="49" applyFont="1" applyBorder="1" applyAlignment="1">
      <alignment horizontal="right" readingOrder="2"/>
    </xf>
    <xf numFmtId="3" fontId="103" fillId="6" borderId="13" xfId="36" applyNumberFormat="1" applyFont="1" applyFill="1" applyBorder="1" applyAlignment="1">
      <alignment horizontal="center" vertical="center" wrapText="1"/>
    </xf>
    <xf numFmtId="3" fontId="103" fillId="6" borderId="14" xfId="36" applyNumberFormat="1" applyFont="1" applyFill="1" applyBorder="1" applyAlignment="1">
      <alignment horizontal="center" vertical="center" wrapText="1"/>
    </xf>
    <xf numFmtId="3" fontId="103" fillId="6" borderId="15" xfId="36" applyNumberFormat="1" applyFont="1" applyFill="1" applyBorder="1" applyAlignment="1">
      <alignment horizontal="center" vertical="center" wrapText="1"/>
    </xf>
    <xf numFmtId="3" fontId="104" fillId="6" borderId="2" xfId="36" applyNumberFormat="1" applyFont="1" applyFill="1" applyBorder="1" applyAlignment="1">
      <alignment horizontal="center" vertical="center" wrapText="1"/>
    </xf>
    <xf numFmtId="0" fontId="117" fillId="6" borderId="19" xfId="35" applyFont="1" applyFill="1" applyBorder="1" applyAlignment="1">
      <alignment horizontal="center" vertical="center" wrapText="1"/>
    </xf>
    <xf numFmtId="0" fontId="117" fillId="6" borderId="17" xfId="35" applyFont="1" applyFill="1" applyBorder="1" applyAlignment="1">
      <alignment horizontal="center" vertical="center" wrapText="1"/>
    </xf>
    <xf numFmtId="0" fontId="112" fillId="7" borderId="12" xfId="35" applyFont="1" applyFill="1" applyBorder="1" applyAlignment="1">
      <alignment horizontal="center" vertical="center" wrapText="1"/>
    </xf>
    <xf numFmtId="3" fontId="128" fillId="6" borderId="3" xfId="36" applyNumberFormat="1" applyFont="1" applyFill="1" applyBorder="1" applyAlignment="1">
      <alignment horizontal="center" vertical="center" wrapText="1"/>
    </xf>
    <xf numFmtId="3" fontId="107" fillId="6" borderId="19" xfId="36" applyNumberFormat="1" applyFont="1" applyFill="1" applyBorder="1" applyAlignment="1">
      <alignment horizontal="center" vertical="center" wrapText="1"/>
    </xf>
    <xf numFmtId="3" fontId="107" fillId="6" borderId="17" xfId="36" applyNumberFormat="1" applyFont="1" applyFill="1" applyBorder="1" applyAlignment="1">
      <alignment horizontal="center" vertical="center" wrapText="1"/>
    </xf>
    <xf numFmtId="3" fontId="107" fillId="6" borderId="18" xfId="36" applyNumberFormat="1" applyFont="1" applyFill="1" applyBorder="1" applyAlignment="1">
      <alignment horizontal="center" vertical="center" wrapText="1"/>
    </xf>
    <xf numFmtId="3" fontId="128" fillId="6" borderId="7" xfId="36" applyNumberFormat="1" applyFont="1" applyFill="1" applyBorder="1" applyAlignment="1">
      <alignment horizontal="center" vertical="center" wrapText="1"/>
    </xf>
    <xf numFmtId="0" fontId="121" fillId="7" borderId="12" xfId="35" applyFont="1" applyFill="1" applyBorder="1" applyAlignment="1">
      <alignment horizontal="center" vertical="center" wrapText="1"/>
    </xf>
    <xf numFmtId="3" fontId="128" fillId="6" borderId="13" xfId="36" applyNumberFormat="1" applyFont="1" applyFill="1" applyBorder="1" applyAlignment="1">
      <alignment horizontal="center" vertical="center" wrapText="1"/>
    </xf>
    <xf numFmtId="3" fontId="128" fillId="6" borderId="9" xfId="36" applyNumberFormat="1" applyFont="1" applyFill="1" applyBorder="1" applyAlignment="1">
      <alignment horizontal="center" vertical="center" wrapText="1"/>
    </xf>
    <xf numFmtId="3" fontId="128" fillId="6" borderId="10" xfId="36" applyNumberFormat="1" applyFont="1" applyFill="1" applyBorder="1" applyAlignment="1">
      <alignment horizontal="center" vertical="center" wrapText="1"/>
    </xf>
    <xf numFmtId="3" fontId="134" fillId="6" borderId="13" xfId="36" applyNumberFormat="1" applyFont="1" applyFill="1" applyBorder="1" applyAlignment="1">
      <alignment horizontal="center" vertical="center" wrapText="1"/>
    </xf>
    <xf numFmtId="3" fontId="134" fillId="6" borderId="14" xfId="36" applyNumberFormat="1" applyFont="1" applyFill="1" applyBorder="1" applyAlignment="1">
      <alignment horizontal="center" vertical="center" wrapText="1"/>
    </xf>
    <xf numFmtId="3" fontId="134" fillId="6" borderId="15" xfId="36" applyNumberFormat="1" applyFont="1" applyFill="1" applyBorder="1" applyAlignment="1">
      <alignment horizontal="center" vertical="center" wrapText="1"/>
    </xf>
    <xf numFmtId="3" fontId="134" fillId="6" borderId="10" xfId="36" applyNumberFormat="1" applyFont="1" applyFill="1" applyBorder="1" applyAlignment="1">
      <alignment horizontal="center" vertical="center" wrapText="1"/>
    </xf>
    <xf numFmtId="3" fontId="134" fillId="6" borderId="8" xfId="36" applyNumberFormat="1" applyFont="1" applyFill="1" applyBorder="1" applyAlignment="1">
      <alignment horizontal="center" vertical="center" wrapText="1"/>
    </xf>
    <xf numFmtId="3" fontId="134" fillId="6" borderId="5" xfId="36" applyNumberFormat="1" applyFont="1" applyFill="1" applyBorder="1" applyAlignment="1">
      <alignment horizontal="center" vertical="center" wrapText="1"/>
    </xf>
    <xf numFmtId="3" fontId="130" fillId="6" borderId="12" xfId="36" applyNumberFormat="1" applyFont="1" applyFill="1" applyBorder="1" applyAlignment="1">
      <alignment horizontal="center" vertical="center" wrapText="1"/>
    </xf>
    <xf numFmtId="0" fontId="131" fillId="7" borderId="12" xfId="35" applyFont="1" applyFill="1" applyBorder="1" applyAlignment="1">
      <alignment horizontal="center" vertical="center" wrapText="1"/>
    </xf>
    <xf numFmtId="3" fontId="130" fillId="6" borderId="16" xfId="36" applyNumberFormat="1" applyFont="1" applyFill="1" applyBorder="1" applyAlignment="1">
      <alignment horizontal="center" vertical="center" wrapText="1"/>
    </xf>
    <xf numFmtId="3" fontId="130" fillId="6" borderId="3" xfId="36" applyNumberFormat="1" applyFont="1" applyFill="1" applyBorder="1" applyAlignment="1">
      <alignment horizontal="center" vertical="center" wrapText="1"/>
    </xf>
    <xf numFmtId="3" fontId="130" fillId="6" borderId="2" xfId="36" applyNumberFormat="1" applyFont="1" applyFill="1" applyBorder="1" applyAlignment="1">
      <alignment horizontal="center" vertical="center" wrapText="1"/>
    </xf>
    <xf numFmtId="3" fontId="136" fillId="6" borderId="13" xfId="36" applyNumberFormat="1" applyFont="1" applyFill="1" applyBorder="1" applyAlignment="1">
      <alignment horizontal="center" vertical="center" wrapText="1"/>
    </xf>
    <xf numFmtId="3" fontId="136" fillId="6" borderId="14" xfId="36" applyNumberFormat="1" applyFont="1" applyFill="1" applyBorder="1" applyAlignment="1">
      <alignment horizontal="center" vertical="center" wrapText="1"/>
    </xf>
    <xf numFmtId="3" fontId="136" fillId="6" borderId="15" xfId="36" applyNumberFormat="1" applyFont="1" applyFill="1" applyBorder="1" applyAlignment="1">
      <alignment horizontal="center" vertical="center" wrapText="1"/>
    </xf>
    <xf numFmtId="3" fontId="136" fillId="6" borderId="10" xfId="36" applyNumberFormat="1" applyFont="1" applyFill="1" applyBorder="1" applyAlignment="1">
      <alignment horizontal="center" vertical="center" wrapText="1"/>
    </xf>
    <xf numFmtId="3" fontId="136" fillId="6" borderId="8" xfId="36" applyNumberFormat="1" applyFont="1" applyFill="1" applyBorder="1" applyAlignment="1">
      <alignment horizontal="center" vertical="center" wrapText="1"/>
    </xf>
    <xf numFmtId="3" fontId="136" fillId="6" borderId="5" xfId="36" applyNumberFormat="1" applyFont="1" applyFill="1" applyBorder="1" applyAlignment="1">
      <alignment horizontal="center" vertical="center" wrapText="1"/>
    </xf>
    <xf numFmtId="3" fontId="137" fillId="7" borderId="12" xfId="36" applyNumberFormat="1" applyFont="1" applyFill="1" applyBorder="1" applyAlignment="1">
      <alignment horizontal="right" vertical="center" wrapText="1" readingOrder="1"/>
    </xf>
    <xf numFmtId="3" fontId="34" fillId="7" borderId="12" xfId="36" applyNumberFormat="1" applyFont="1" applyFill="1" applyBorder="1" applyAlignment="1">
      <alignment horizontal="center" vertical="center" wrapText="1"/>
    </xf>
    <xf numFmtId="3" fontId="34" fillId="7" borderId="19" xfId="36" applyNumberFormat="1" applyFont="1" applyFill="1" applyBorder="1" applyAlignment="1">
      <alignment horizontal="center" vertical="center" wrapText="1"/>
    </xf>
    <xf numFmtId="3" fontId="34" fillId="7" borderId="17" xfId="36" applyNumberFormat="1" applyFont="1" applyFill="1" applyBorder="1" applyAlignment="1">
      <alignment horizontal="center" vertical="center" wrapText="1"/>
    </xf>
    <xf numFmtId="3" fontId="34" fillId="7" borderId="18" xfId="36" applyNumberFormat="1" applyFont="1" applyFill="1" applyBorder="1" applyAlignment="1">
      <alignment horizontal="center" vertical="center" wrapText="1"/>
    </xf>
    <xf numFmtId="0" fontId="84" fillId="0" borderId="22" xfId="47" applyFont="1" applyBorder="1" applyAlignment="1">
      <alignment horizontal="center" readingOrder="2"/>
    </xf>
    <xf numFmtId="0" fontId="109" fillId="6" borderId="19" xfId="35" applyFont="1" applyFill="1" applyBorder="1" applyAlignment="1">
      <alignment horizontal="center" vertical="center" wrapText="1"/>
    </xf>
    <xf numFmtId="0" fontId="109" fillId="6" borderId="17" xfId="35" applyFont="1" applyFill="1" applyBorder="1" applyAlignment="1">
      <alignment horizontal="center" vertical="center" wrapText="1"/>
    </xf>
    <xf numFmtId="0" fontId="122" fillId="7" borderId="13" xfId="35" applyFont="1" applyFill="1" applyBorder="1" applyAlignment="1">
      <alignment horizontal="center" vertical="center" wrapText="1"/>
    </xf>
    <xf numFmtId="0" fontId="122" fillId="7" borderId="14" xfId="35" applyFont="1" applyFill="1" applyBorder="1" applyAlignment="1">
      <alignment horizontal="center" vertical="center" wrapText="1"/>
    </xf>
    <xf numFmtId="0" fontId="16" fillId="0" borderId="0" xfId="48" applyFont="1" applyBorder="1" applyAlignment="1">
      <alignment horizontal="right" vertical="center" readingOrder="2"/>
    </xf>
    <xf numFmtId="3" fontId="128" fillId="6" borderId="17" xfId="36" applyNumberFormat="1" applyFont="1" applyFill="1" applyBorder="1" applyAlignment="1">
      <alignment horizontal="center" vertical="center" wrapText="1"/>
    </xf>
    <xf numFmtId="3" fontId="128" fillId="6" borderId="14" xfId="36" applyNumberFormat="1" applyFont="1" applyFill="1" applyBorder="1" applyAlignment="1">
      <alignment horizontal="center" vertical="center" wrapText="1"/>
    </xf>
    <xf numFmtId="0" fontId="16" fillId="0" borderId="0" xfId="48" applyFont="1" applyBorder="1" applyAlignment="1">
      <alignment horizontal="right" vertical="center"/>
    </xf>
    <xf numFmtId="0" fontId="129" fillId="6" borderId="12" xfId="35" applyFont="1" applyFill="1" applyBorder="1" applyAlignment="1">
      <alignment horizontal="center" vertical="center" wrapText="1"/>
    </xf>
    <xf numFmtId="3" fontId="128" fillId="6" borderId="0" xfId="36" applyNumberFormat="1" applyFont="1" applyFill="1" applyBorder="1" applyAlignment="1">
      <alignment horizontal="center" vertical="center" wrapText="1"/>
    </xf>
    <xf numFmtId="0" fontId="155" fillId="6" borderId="12" xfId="35" applyFont="1" applyFill="1" applyBorder="1" applyAlignment="1">
      <alignment horizontal="center" vertical="center" wrapText="1"/>
    </xf>
    <xf numFmtId="0" fontId="131" fillId="7" borderId="19" xfId="35" applyFont="1" applyFill="1" applyBorder="1" applyAlignment="1">
      <alignment horizontal="center" vertical="center" wrapText="1"/>
    </xf>
    <xf numFmtId="0" fontId="131" fillId="7" borderId="17" xfId="35" applyFont="1" applyFill="1" applyBorder="1" applyAlignment="1">
      <alignment horizontal="center" vertical="center" wrapText="1"/>
    </xf>
    <xf numFmtId="0" fontId="131" fillId="7" borderId="18" xfId="35" applyFont="1" applyFill="1" applyBorder="1" applyAlignment="1">
      <alignment horizontal="center" vertical="center" wrapText="1"/>
    </xf>
    <xf numFmtId="3" fontId="133" fillId="7" borderId="12" xfId="36" applyNumberFormat="1" applyFont="1" applyFill="1" applyBorder="1" applyAlignment="1">
      <alignment horizontal="right" vertical="center" wrapText="1" readingOrder="1"/>
    </xf>
    <xf numFmtId="3" fontId="133" fillId="7" borderId="19" xfId="36" applyNumberFormat="1" applyFont="1" applyFill="1" applyBorder="1" applyAlignment="1">
      <alignment horizontal="right" vertical="center" wrapText="1" readingOrder="1"/>
    </xf>
    <xf numFmtId="3" fontId="133" fillId="7" borderId="18" xfId="36" applyNumberFormat="1" applyFont="1" applyFill="1" applyBorder="1" applyAlignment="1">
      <alignment horizontal="left" vertical="center" wrapText="1" readingOrder="1"/>
    </xf>
    <xf numFmtId="3" fontId="133" fillId="7" borderId="12" xfId="36" applyNumberFormat="1" applyFont="1" applyFill="1" applyBorder="1" applyAlignment="1">
      <alignment horizontal="left" vertical="center" wrapText="1" readingOrder="1"/>
    </xf>
    <xf numFmtId="3" fontId="133" fillId="7" borderId="17" xfId="36" applyNumberFormat="1" applyFont="1" applyFill="1" applyBorder="1" applyAlignment="1">
      <alignment horizontal="right" vertical="center" wrapText="1" readingOrder="1"/>
    </xf>
    <xf numFmtId="3" fontId="134" fillId="6" borderId="19" xfId="36" applyNumberFormat="1" applyFont="1" applyFill="1" applyBorder="1" applyAlignment="1">
      <alignment horizontal="center" vertical="center" wrapText="1"/>
    </xf>
    <xf numFmtId="3" fontId="134" fillId="6" borderId="17" xfId="36" applyNumberFormat="1" applyFont="1" applyFill="1" applyBorder="1" applyAlignment="1">
      <alignment horizontal="center" vertical="center" wrapText="1"/>
    </xf>
    <xf numFmtId="3" fontId="134" fillId="6" borderId="18" xfId="36" applyNumberFormat="1" applyFont="1" applyFill="1" applyBorder="1" applyAlignment="1">
      <alignment horizontal="center" vertical="center" wrapText="1"/>
    </xf>
    <xf numFmtId="0" fontId="116" fillId="6" borderId="19" xfId="35" applyFont="1" applyFill="1" applyBorder="1" applyAlignment="1">
      <alignment horizontal="center" vertical="center" wrapText="1"/>
    </xf>
    <xf numFmtId="0" fontId="116" fillId="6" borderId="17" xfId="35" applyFont="1" applyFill="1" applyBorder="1" applyAlignment="1">
      <alignment horizontal="center" vertical="center" wrapText="1"/>
    </xf>
    <xf numFmtId="3" fontId="128" fillId="6" borderId="16" xfId="36" applyNumberFormat="1" applyFont="1" applyFill="1" applyBorder="1" applyAlignment="1">
      <alignment horizontal="center" vertical="center" textRotation="90" wrapText="1"/>
    </xf>
    <xf numFmtId="3" fontId="128" fillId="6" borderId="3" xfId="36" applyNumberFormat="1" applyFont="1" applyFill="1" applyBorder="1" applyAlignment="1">
      <alignment horizontal="center" vertical="center" textRotation="90" wrapText="1"/>
    </xf>
    <xf numFmtId="0" fontId="165" fillId="7" borderId="19" xfId="35" applyFont="1" applyFill="1" applyBorder="1" applyAlignment="1">
      <alignment horizontal="center" vertical="center" wrapText="1"/>
    </xf>
    <xf numFmtId="0" fontId="165" fillId="7" borderId="17" xfId="35" applyFont="1" applyFill="1" applyBorder="1" applyAlignment="1">
      <alignment horizontal="center" vertical="center" wrapText="1"/>
    </xf>
    <xf numFmtId="0" fontId="165" fillId="7" borderId="18" xfId="35" applyFont="1" applyFill="1" applyBorder="1" applyAlignment="1">
      <alignment horizontal="center" vertical="center" wrapText="1"/>
    </xf>
    <xf numFmtId="0" fontId="32" fillId="0" borderId="9" xfId="49" applyFont="1" applyFill="1" applyBorder="1" applyAlignment="1">
      <alignment horizontal="right" vertical="center" wrapText="1" readingOrder="2"/>
    </xf>
    <xf numFmtId="0" fontId="32" fillId="0" borderId="0" xfId="49" applyFont="1" applyFill="1" applyBorder="1" applyAlignment="1">
      <alignment horizontal="right" vertical="center" wrapText="1" readingOrder="2"/>
    </xf>
    <xf numFmtId="0" fontId="84" fillId="0" borderId="22" xfId="47" applyFont="1" applyBorder="1" applyAlignment="1">
      <alignment horizontal="center" vertical="center" readingOrder="2"/>
    </xf>
    <xf numFmtId="0" fontId="139" fillId="7" borderId="12" xfId="35" applyFont="1" applyFill="1" applyBorder="1" applyAlignment="1">
      <alignment horizontal="center" vertical="center" wrapText="1"/>
    </xf>
    <xf numFmtId="3" fontId="34" fillId="7" borderId="17" xfId="36" applyNumberFormat="1" applyFont="1" applyFill="1" applyBorder="1" applyAlignment="1">
      <alignment horizontal="right" vertical="center" wrapText="1"/>
    </xf>
    <xf numFmtId="0" fontId="165" fillId="7" borderId="12" xfId="35" applyFont="1" applyFill="1" applyBorder="1" applyAlignment="1">
      <alignment horizontal="center" vertical="center" wrapText="1"/>
    </xf>
    <xf numFmtId="3" fontId="128" fillId="6" borderId="8" xfId="36" applyNumberFormat="1" applyFont="1" applyFill="1" applyBorder="1" applyAlignment="1">
      <alignment horizontal="center" vertical="center" wrapText="1"/>
    </xf>
    <xf numFmtId="0" fontId="109" fillId="6" borderId="9" xfId="35" applyFont="1" applyFill="1" applyBorder="1" applyAlignment="1">
      <alignment horizontal="center" vertical="center" wrapText="1"/>
    </xf>
    <xf numFmtId="0" fontId="109" fillId="6" borderId="0" xfId="35" applyFont="1" applyFill="1" applyAlignment="1">
      <alignment horizontal="center" vertical="center" wrapText="1"/>
    </xf>
    <xf numFmtId="0" fontId="122" fillId="7" borderId="9" xfId="35" applyFont="1" applyFill="1" applyBorder="1" applyAlignment="1">
      <alignment horizontal="center" vertical="center" wrapText="1"/>
    </xf>
    <xf numFmtId="0" fontId="122" fillId="7" borderId="0" xfId="35" applyFont="1" applyFill="1" applyAlignment="1">
      <alignment horizontal="center" vertical="center" wrapText="1"/>
    </xf>
    <xf numFmtId="0" fontId="109" fillId="6" borderId="18" xfId="35" applyFont="1" applyFill="1" applyBorder="1" applyAlignment="1">
      <alignment horizontal="center" vertical="center" wrapText="1"/>
    </xf>
    <xf numFmtId="0" fontId="121" fillId="7" borderId="13" xfId="35" applyFont="1" applyFill="1" applyBorder="1" applyAlignment="1">
      <alignment horizontal="center" vertical="center" wrapText="1"/>
    </xf>
    <xf numFmtId="0" fontId="121" fillId="7" borderId="14" xfId="35" applyFont="1" applyFill="1" applyBorder="1" applyAlignment="1">
      <alignment horizontal="center" vertical="center" wrapText="1"/>
    </xf>
    <xf numFmtId="0" fontId="121" fillId="7" borderId="15" xfId="35" applyFont="1" applyFill="1" applyBorder="1" applyAlignment="1">
      <alignment horizontal="center" vertical="center" wrapText="1"/>
    </xf>
    <xf numFmtId="3" fontId="108" fillId="7" borderId="10" xfId="36" applyNumberFormat="1" applyFont="1" applyFill="1" applyBorder="1" applyAlignment="1">
      <alignment horizontal="center" vertical="center" wrapText="1" readingOrder="1"/>
    </xf>
    <xf numFmtId="3" fontId="108" fillId="7" borderId="8" xfId="36" applyNumberFormat="1" applyFont="1" applyFill="1" applyBorder="1" applyAlignment="1">
      <alignment horizontal="center" vertical="center" wrapText="1" readingOrder="1"/>
    </xf>
    <xf numFmtId="3" fontId="108" fillId="7" borderId="5" xfId="36" applyNumberFormat="1" applyFont="1" applyFill="1" applyBorder="1" applyAlignment="1">
      <alignment horizontal="center" vertical="center" wrapText="1" readingOrder="1"/>
    </xf>
    <xf numFmtId="3" fontId="104" fillId="6" borderId="3" xfId="36" applyNumberFormat="1" applyFont="1" applyFill="1" applyBorder="1" applyAlignment="1">
      <alignment horizontal="center" vertical="center" wrapText="1"/>
    </xf>
    <xf numFmtId="3" fontId="104" fillId="6" borderId="16" xfId="36" applyNumberFormat="1" applyFont="1" applyFill="1" applyBorder="1" applyAlignment="1">
      <alignment horizontal="center" vertical="center" wrapText="1"/>
    </xf>
    <xf numFmtId="0" fontId="122" fillId="7" borderId="15" xfId="35" applyFont="1" applyFill="1" applyBorder="1" applyAlignment="1">
      <alignment horizontal="center" vertical="center" wrapText="1"/>
    </xf>
    <xf numFmtId="3" fontId="123" fillId="7" borderId="17" xfId="36" applyNumberFormat="1" applyFont="1" applyFill="1" applyBorder="1" applyAlignment="1">
      <alignment horizontal="left" vertical="center" wrapText="1"/>
    </xf>
    <xf numFmtId="3" fontId="32" fillId="7" borderId="12" xfId="36" applyNumberFormat="1" applyFont="1" applyFill="1" applyBorder="1" applyAlignment="1">
      <alignment horizontal="right" vertical="center" wrapText="1"/>
    </xf>
    <xf numFmtId="3" fontId="32" fillId="7" borderId="19" xfId="36" applyNumberFormat="1" applyFont="1" applyFill="1" applyBorder="1" applyAlignment="1">
      <alignment horizontal="right" vertical="center" wrapText="1"/>
    </xf>
    <xf numFmtId="3" fontId="32" fillId="7" borderId="17" xfId="36" applyNumberFormat="1" applyFont="1" applyFill="1" applyBorder="1" applyAlignment="1">
      <alignment horizontal="left" vertical="center" wrapText="1"/>
    </xf>
    <xf numFmtId="3" fontId="32" fillId="7" borderId="18" xfId="36" applyNumberFormat="1" applyFont="1" applyFill="1" applyBorder="1" applyAlignment="1">
      <alignment horizontal="left" vertical="center" wrapText="1"/>
    </xf>
    <xf numFmtId="0" fontId="139" fillId="7" borderId="19" xfId="35" applyFont="1" applyFill="1" applyBorder="1" applyAlignment="1">
      <alignment horizontal="center" vertical="center" wrapText="1"/>
    </xf>
    <xf numFmtId="0" fontId="139" fillId="7" borderId="17" xfId="35" applyFont="1" applyFill="1" applyBorder="1" applyAlignment="1">
      <alignment horizontal="center" vertical="center" wrapText="1"/>
    </xf>
    <xf numFmtId="0" fontId="139" fillId="7" borderId="18" xfId="35" applyFont="1" applyFill="1" applyBorder="1" applyAlignment="1">
      <alignment horizontal="center" vertical="center" wrapText="1"/>
    </xf>
    <xf numFmtId="3" fontId="32" fillId="7" borderId="17" xfId="36" applyNumberFormat="1" applyFont="1" applyFill="1" applyBorder="1" applyAlignment="1">
      <alignment horizontal="right" vertical="center" wrapText="1"/>
    </xf>
    <xf numFmtId="3" fontId="107" fillId="6" borderId="3" xfId="36" applyNumberFormat="1" applyFont="1" applyFill="1" applyBorder="1" applyAlignment="1">
      <alignment horizontal="center" vertical="center" wrapText="1"/>
    </xf>
    <xf numFmtId="0" fontId="140" fillId="6" borderId="26" xfId="0" applyFont="1" applyFill="1" applyBorder="1" applyAlignment="1">
      <alignment horizontal="center" vertical="center" wrapText="1" readingOrder="2"/>
    </xf>
    <xf numFmtId="0" fontId="140" fillId="6" borderId="0" xfId="0" applyFont="1" applyFill="1" applyAlignment="1">
      <alignment horizontal="center" vertical="center" wrapText="1" readingOrder="2"/>
    </xf>
    <xf numFmtId="0" fontId="140" fillId="6" borderId="27" xfId="0" applyFont="1" applyFill="1" applyBorder="1" applyAlignment="1">
      <alignment horizontal="center" vertical="center" wrapText="1" readingOrder="2"/>
    </xf>
    <xf numFmtId="0" fontId="142" fillId="7" borderId="26" xfId="0" applyFont="1" applyFill="1" applyBorder="1" applyAlignment="1">
      <alignment horizontal="center" vertical="center" wrapText="1" readingOrder="1"/>
    </xf>
    <xf numFmtId="0" fontId="142" fillId="7" borderId="0" xfId="0" applyFont="1" applyFill="1" applyAlignment="1">
      <alignment horizontal="center" vertical="center" wrapText="1" readingOrder="1"/>
    </xf>
    <xf numFmtId="0" fontId="142" fillId="7" borderId="27" xfId="0" applyFont="1" applyFill="1" applyBorder="1" applyAlignment="1">
      <alignment horizontal="center" vertical="center" wrapText="1" readingOrder="1"/>
    </xf>
    <xf numFmtId="0" fontId="140" fillId="6" borderId="26" xfId="0" applyFont="1" applyFill="1" applyBorder="1" applyAlignment="1">
      <alignment horizontal="center" vertical="center" wrapText="1" readingOrder="1"/>
    </xf>
    <xf numFmtId="0" fontId="140" fillId="6" borderId="0" xfId="0" applyFont="1" applyFill="1" applyAlignment="1">
      <alignment horizontal="center" vertical="center" wrapText="1" readingOrder="1"/>
    </xf>
    <xf numFmtId="0" fontId="140" fillId="6" borderId="27" xfId="0" applyFont="1" applyFill="1" applyBorder="1" applyAlignment="1">
      <alignment horizontal="center" vertical="center" wrapText="1" readingOrder="1"/>
    </xf>
    <xf numFmtId="0" fontId="143" fillId="7" borderId="26" xfId="0" applyFont="1" applyFill="1" applyBorder="1" applyAlignment="1">
      <alignment horizontal="center" vertical="center" wrapText="1" readingOrder="1"/>
    </xf>
    <xf numFmtId="0" fontId="143" fillId="7" borderId="0" xfId="0" applyFont="1" applyFill="1" applyAlignment="1">
      <alignment horizontal="center" vertical="center" wrapText="1" readingOrder="1"/>
    </xf>
    <xf numFmtId="0" fontId="143" fillId="7" borderId="27" xfId="0" applyFont="1" applyFill="1" applyBorder="1" applyAlignment="1">
      <alignment horizontal="center" vertical="center" wrapText="1" readingOrder="1"/>
    </xf>
    <xf numFmtId="0" fontId="141" fillId="6" borderId="26" xfId="0" applyFont="1" applyFill="1" applyBorder="1" applyAlignment="1">
      <alignment horizontal="center" vertical="center" wrapText="1" readingOrder="1"/>
    </xf>
    <xf numFmtId="0" fontId="141" fillId="6" borderId="0" xfId="0" applyFont="1" applyFill="1" applyAlignment="1">
      <alignment horizontal="center" vertical="center" wrapText="1" readingOrder="1"/>
    </xf>
    <xf numFmtId="0" fontId="141" fillId="6" borderId="27" xfId="0" applyFont="1" applyFill="1" applyBorder="1" applyAlignment="1">
      <alignment horizontal="center" vertical="center" wrapText="1" readingOrder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41" fillId="6" borderId="26" xfId="0" applyFont="1" applyFill="1" applyBorder="1" applyAlignment="1">
      <alignment horizontal="center" vertical="center" wrapText="1" readingOrder="2"/>
    </xf>
    <xf numFmtId="0" fontId="141" fillId="6" borderId="0" xfId="0" applyFont="1" applyFill="1" applyAlignment="1">
      <alignment horizontal="center" vertical="center" wrapText="1" readingOrder="2"/>
    </xf>
    <xf numFmtId="0" fontId="141" fillId="6" borderId="27" xfId="0" applyFont="1" applyFill="1" applyBorder="1" applyAlignment="1">
      <alignment horizontal="center" vertical="center" wrapText="1" readingOrder="2"/>
    </xf>
    <xf numFmtId="20" fontId="0" fillId="0" borderId="29" xfId="0" applyNumberForma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114">
    <cellStyle name="Comma [0] 2" xfId="37"/>
    <cellStyle name="Comma 10" xfId="96"/>
    <cellStyle name="Comma 11" xfId="104"/>
    <cellStyle name="Comma 12" xfId="107"/>
    <cellStyle name="Comma 2" xfId="50"/>
    <cellStyle name="Comma 2 2" xfId="109"/>
    <cellStyle name="Comma 3" xfId="59"/>
    <cellStyle name="Comma 4" xfId="88"/>
    <cellStyle name="Comma 5" xfId="92"/>
    <cellStyle name="Comma 6" xfId="85"/>
    <cellStyle name="Comma 7" xfId="93"/>
    <cellStyle name="Comma 8" xfId="94"/>
    <cellStyle name="Comma 9" xfId="95"/>
    <cellStyle name="Currency 2" xfId="30"/>
    <cellStyle name="Currency 2 2" xfId="83"/>
    <cellStyle name="Good 2" xfId="58"/>
    <cellStyle name="Hyperlink" xfId="111" builtinId="8"/>
    <cellStyle name="MS_Arabic" xfId="2"/>
    <cellStyle name="MS_Latin" xfId="110"/>
    <cellStyle name="Normal" xfId="0" builtinId="0"/>
    <cellStyle name="Normal 10" xfId="3"/>
    <cellStyle name="Normal 10 2" xfId="32"/>
    <cellStyle name="Normal 11" xfId="35"/>
    <cellStyle name="Normal 12" xfId="47"/>
    <cellStyle name="Normal 13" xfId="57"/>
    <cellStyle name="Normal 13 2" xfId="86"/>
    <cellStyle name="Normal 13 3" xfId="102"/>
    <cellStyle name="Normal 14" xfId="108"/>
    <cellStyle name="Normal 2" xfId="1"/>
    <cellStyle name="Normal 2 2" xfId="4"/>
    <cellStyle name="Normal 2 2 2" xfId="5"/>
    <cellStyle name="Normal 2 2 2 2" xfId="66"/>
    <cellStyle name="Normal 2 2 3" xfId="6"/>
    <cellStyle name="Normal 2 2 3 2" xfId="67"/>
    <cellStyle name="Normal 2 2 4" xfId="38"/>
    <cellStyle name="Normal 2 2 5" xfId="41"/>
    <cellStyle name="Normal 2 3" xfId="7"/>
    <cellStyle name="Normal 2 3 2" xfId="8"/>
    <cellStyle name="Normal 2 3 2 2" xfId="68"/>
    <cellStyle name="Normal 2 3 3" xfId="9"/>
    <cellStyle name="Normal 2 3 3 2" xfId="69"/>
    <cellStyle name="Normal 2 3 4" xfId="39"/>
    <cellStyle name="Normal 2 4" xfId="10"/>
    <cellStyle name="Normal 2 4 2" xfId="11"/>
    <cellStyle name="Normal 2 4 2 2" xfId="71"/>
    <cellStyle name="Normal 2 4 3" xfId="12"/>
    <cellStyle name="Normal 2 4 3 2" xfId="72"/>
    <cellStyle name="Normal 2 4 4" xfId="70"/>
    <cellStyle name="Normal 2 5" xfId="13"/>
    <cellStyle name="Normal 2 5 2" xfId="14"/>
    <cellStyle name="Normal 2 5 2 2" xfId="74"/>
    <cellStyle name="Normal 2 5 3" xfId="73"/>
    <cellStyle name="Normal 2 5 4" xfId="97"/>
    <cellStyle name="Normal 2 6" xfId="49"/>
    <cellStyle name="Normal 2 7" xfId="65"/>
    <cellStyle name="Normal 3" xfId="31"/>
    <cellStyle name="Normal 3 2" xfId="15"/>
    <cellStyle name="Normal 3 2 2" xfId="16"/>
    <cellStyle name="Normal 3 2 3" xfId="42"/>
    <cellStyle name="Normal 3 2 4" xfId="75"/>
    <cellStyle name="Normal 3 3" xfId="17"/>
    <cellStyle name="Normal 3 3 2" xfId="18"/>
    <cellStyle name="Normal 3 3 3" xfId="76"/>
    <cellStyle name="Normal 3 4" xfId="36"/>
    <cellStyle name="Normal 3 5" xfId="44"/>
    <cellStyle name="Normal 3 6" xfId="48"/>
    <cellStyle name="Normal 4" xfId="19"/>
    <cellStyle name="Normal 4 2" xfId="20"/>
    <cellStyle name="Normal 4 2 2" xfId="77"/>
    <cellStyle name="Normal 4 3" xfId="21"/>
    <cellStyle name="Normal 4 3 2" xfId="78"/>
    <cellStyle name="Normal 4 4" xfId="45"/>
    <cellStyle name="Normal 5" xfId="29"/>
    <cellStyle name="Normal 5 2" xfId="22"/>
    <cellStyle name="Normal 5 2 2" xfId="51"/>
    <cellStyle name="Normal 5 2 3" xfId="79"/>
    <cellStyle name="Normal 5 2 4" xfId="98"/>
    <cellStyle name="Normal 5 3" xfId="52"/>
    <cellStyle name="Normal 6" xfId="23"/>
    <cellStyle name="Normal 6 2" xfId="24"/>
    <cellStyle name="Normal 6 3" xfId="34"/>
    <cellStyle name="Normal 7" xfId="25"/>
    <cellStyle name="Normal 7 2" xfId="43"/>
    <cellStyle name="Normal 7 2 2" xfId="64"/>
    <cellStyle name="Normal 7 2 2 2" xfId="91"/>
    <cellStyle name="Normal 7 2 2 3" xfId="106"/>
    <cellStyle name="Normal 7 2 2 4" xfId="113"/>
    <cellStyle name="Normal 7 2 3" xfId="84"/>
    <cellStyle name="Normal 7 2 4" xfId="101"/>
    <cellStyle name="Normal 7 3" xfId="46"/>
    <cellStyle name="Normal 7 4" xfId="80"/>
    <cellStyle name="Normal 7 5" xfId="99"/>
    <cellStyle name="Normal 8" xfId="26"/>
    <cellStyle name="Normal 8 2" xfId="28"/>
    <cellStyle name="Normal 8 2 2" xfId="33"/>
    <cellStyle name="Normal 8 3" xfId="81"/>
    <cellStyle name="Normal 8 4" xfId="100"/>
    <cellStyle name="Normal 9" xfId="27"/>
    <cellStyle name="Normal 9 2" xfId="40"/>
    <cellStyle name="Normal 9 3" xfId="82"/>
    <cellStyle name="Normal_ورقة1 2" xfId="112"/>
    <cellStyle name="Percent" xfId="56" builtinId="5"/>
    <cellStyle name="Percent 2" xfId="53"/>
    <cellStyle name="Percent 2 2" xfId="54"/>
    <cellStyle name="Percent 3" xfId="55"/>
    <cellStyle name="Percent 4" xfId="60"/>
    <cellStyle name="Percent 4 2" xfId="87"/>
    <cellStyle name="Percent 4 3" xfId="103"/>
    <cellStyle name="عادي 2" xfId="61"/>
    <cellStyle name="عادي 2 2" xfId="89"/>
    <cellStyle name="عادي 3" xfId="62"/>
    <cellStyle name="عادي 3 2" xfId="90"/>
    <cellStyle name="عادي 3 3" xfId="105"/>
    <cellStyle name="عادي 4" xfId="63"/>
  </cellStyles>
  <dxfs count="0"/>
  <tableStyles count="0" defaultTableStyle="TableStyleMedium9" defaultPivotStyle="PivotStyleLight16"/>
  <colors>
    <mruColors>
      <color rgb="FF008657"/>
      <color rgb="FFE2EFDA"/>
      <color rgb="FFD5D2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ustomXml" Target="../customXml/item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8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E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214380315186932E-2"/>
          <c:y val="2.7088067239911157E-2"/>
          <c:w val="0.94099696460692073"/>
          <c:h val="0.90663643354666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'fig1'!$C$39</c:f>
              <c:strCache>
                <c:ptCount val="1"/>
                <c:pt idx="0">
                  <c:v>Waiting Time in days</c:v>
                </c:pt>
              </c:strCache>
            </c:strRef>
          </c:tx>
          <c:spPr>
            <a:solidFill>
              <a:srgbClr val="0086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EG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'fig1'!$B$40:$B$45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'fig1'!$C$40:$C$45</c:f>
              <c:numCache>
                <c:formatCode>General</c:formatCode>
                <c:ptCount val="6"/>
                <c:pt idx="0">
                  <c:v>35.01</c:v>
                </c:pt>
                <c:pt idx="1">
                  <c:v>28.31</c:v>
                </c:pt>
                <c:pt idx="2">
                  <c:v>18.46</c:v>
                </c:pt>
                <c:pt idx="3">
                  <c:v>13.4</c:v>
                </c:pt>
                <c:pt idx="4">
                  <c:v>13.7</c:v>
                </c:pt>
                <c:pt idx="5">
                  <c:v>11.8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E3-4AF4-9851-CEB53CB194A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0483456"/>
        <c:axId val="100486144"/>
      </c:barChart>
      <c:catAx>
        <c:axId val="10048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EG"/>
          </a:p>
        </c:txPr>
        <c:crossAx val="100486144"/>
        <c:crossesAt val="0"/>
        <c:auto val="1"/>
        <c:lblAlgn val="ctr"/>
        <c:lblOffset val="100"/>
        <c:noMultiLvlLbl val="0"/>
      </c:catAx>
      <c:valAx>
        <c:axId val="100486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EG"/>
          </a:p>
        </c:txPr>
        <c:crossAx val="100483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EG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E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'fig5'!$Z$6</c:f>
              <c:strCache>
                <c:ptCount val="1"/>
                <c:pt idx="0">
                  <c:v>Waiting Time, Days</c:v>
                </c:pt>
              </c:strCache>
            </c:strRef>
          </c:tx>
          <c:spPr>
            <a:ln w="41275" cap="rnd">
              <a:solidFill>
                <a:srgbClr val="008657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EG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'fig5'!$Y$7:$Y$18</c:f>
              <c:strCache>
                <c:ptCount val="12"/>
                <c:pt idx="0">
                  <c:v>2022-01</c:v>
                </c:pt>
                <c:pt idx="1">
                  <c:v>2022-02</c:v>
                </c:pt>
                <c:pt idx="2">
                  <c:v>2022-03</c:v>
                </c:pt>
                <c:pt idx="3">
                  <c:v>2022-04</c:v>
                </c:pt>
                <c:pt idx="4">
                  <c:v>2022-05</c:v>
                </c:pt>
                <c:pt idx="5">
                  <c:v>2022-06</c:v>
                </c:pt>
                <c:pt idx="6">
                  <c:v>2022-07</c:v>
                </c:pt>
                <c:pt idx="7">
                  <c:v>2022-08</c:v>
                </c:pt>
                <c:pt idx="8">
                  <c:v>2022-09</c:v>
                </c:pt>
                <c:pt idx="9">
                  <c:v>2022-10</c:v>
                </c:pt>
                <c:pt idx="10">
                  <c:v>2022-11</c:v>
                </c:pt>
                <c:pt idx="11">
                  <c:v>2022-12</c:v>
                </c:pt>
              </c:strCache>
            </c:strRef>
          </c:cat>
          <c:val>
            <c:numRef>
              <c:f>'fig5'!$Z$7:$Z$18</c:f>
              <c:numCache>
                <c:formatCode>0.00</c:formatCode>
                <c:ptCount val="12"/>
                <c:pt idx="0">
                  <c:v>9.9469273726119098</c:v>
                </c:pt>
                <c:pt idx="1">
                  <c:v>11.736878426808003</c:v>
                </c:pt>
                <c:pt idx="2">
                  <c:v>11.503671934284288</c:v>
                </c:pt>
                <c:pt idx="3">
                  <c:v>14.252055884899498</c:v>
                </c:pt>
                <c:pt idx="4">
                  <c:v>7.2109348518995304</c:v>
                </c:pt>
                <c:pt idx="5">
                  <c:v>5.5760711636830402</c:v>
                </c:pt>
                <c:pt idx="6">
                  <c:v>5.4119642994745467</c:v>
                </c:pt>
                <c:pt idx="7">
                  <c:v>4.5065678303254764</c:v>
                </c:pt>
                <c:pt idx="8">
                  <c:v>4.2310968995640081</c:v>
                </c:pt>
                <c:pt idx="9">
                  <c:v>3.9995318274521008</c:v>
                </c:pt>
                <c:pt idx="10">
                  <c:v>3.7482970430147771</c:v>
                </c:pt>
                <c:pt idx="11">
                  <c:v>3.9009772410701311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E5-4F4D-AAA7-0ACDC64D1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36352"/>
        <c:axId val="123658624"/>
      </c:lineChart>
      <c:catAx>
        <c:axId val="12363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EG"/>
          </a:p>
        </c:txPr>
        <c:crossAx val="123658624"/>
        <c:crosses val="autoZero"/>
        <c:auto val="1"/>
        <c:lblAlgn val="ctr"/>
        <c:lblOffset val="100"/>
        <c:noMultiLvlLbl val="0"/>
      </c:catAx>
      <c:valAx>
        <c:axId val="123658624"/>
        <c:scaling>
          <c:orientation val="minMax"/>
          <c:max val="18"/>
          <c:min val="1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EG"/>
          </a:p>
        </c:txPr>
        <c:crossAx val="123636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EG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E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'fig6'!$C$40</c:f>
              <c:strCache>
                <c:ptCount val="1"/>
                <c:pt idx="0">
                  <c:v>32%</c:v>
                </c:pt>
              </c:strCache>
            </c:strRef>
          </c:tx>
          <c:spPr>
            <a:solidFill>
              <a:srgbClr val="00865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E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'fig6'!$B$40:$B$45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'fig6'!$C$40:$C$45</c:f>
              <c:numCache>
                <c:formatCode>0.00%</c:formatCode>
                <c:ptCount val="6"/>
                <c:pt idx="0" formatCode="0%">
                  <c:v>0.32</c:v>
                </c:pt>
                <c:pt idx="1">
                  <c:v>0.36399999999999999</c:v>
                </c:pt>
                <c:pt idx="2">
                  <c:v>0.626</c:v>
                </c:pt>
                <c:pt idx="3">
                  <c:v>0.44400000000000001</c:v>
                </c:pt>
                <c:pt idx="4">
                  <c:v>0.63700000000000001</c:v>
                </c:pt>
                <c:pt idx="5">
                  <c:v>0.77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86-4757-9BC5-1917B9EA9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261120"/>
        <c:axId val="124262656"/>
      </c:barChart>
      <c:catAx>
        <c:axId val="12426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EG"/>
          </a:p>
        </c:txPr>
        <c:crossAx val="124262656"/>
        <c:crosses val="autoZero"/>
        <c:auto val="1"/>
        <c:lblAlgn val="ctr"/>
        <c:lblOffset val="100"/>
        <c:noMultiLvlLbl val="0"/>
      </c:catAx>
      <c:valAx>
        <c:axId val="1242626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EG"/>
          </a:p>
        </c:txPr>
        <c:crossAx val="124261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EG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E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257374879422124E-2"/>
          <c:y val="0.3027656477438137"/>
          <c:w val="0.9047426251205779"/>
          <c:h val="0.54876686265745167"/>
        </c:manualLayout>
      </c:layout>
      <c:lineChart>
        <c:grouping val="standard"/>
        <c:varyColors val="0"/>
        <c:ser>
          <c:idx val="0"/>
          <c:order val="0"/>
          <c:tx>
            <c:strRef>
              <c:f>'fig6'!$AC$8</c:f>
              <c:strCache>
                <c:ptCount val="1"/>
                <c:pt idx="0">
                  <c:v>Machine Utilization</c:v>
                </c:pt>
              </c:strCache>
            </c:strRef>
          </c:tx>
          <c:spPr>
            <a:ln w="28575" cap="rnd">
              <a:solidFill>
                <a:srgbClr val="00865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rgbClr val="008657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EG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'fig6'!$AB$9:$AB$20</c:f>
              <c:strCache>
                <c:ptCount val="12"/>
                <c:pt idx="0">
                  <c:v>2022-Jan</c:v>
                </c:pt>
                <c:pt idx="1">
                  <c:v>2022-Feb</c:v>
                </c:pt>
                <c:pt idx="2">
                  <c:v>2022-Mar</c:v>
                </c:pt>
                <c:pt idx="3">
                  <c:v>2022-Apr</c:v>
                </c:pt>
                <c:pt idx="4">
                  <c:v>2022-May</c:v>
                </c:pt>
                <c:pt idx="5">
                  <c:v>2022-Jun</c:v>
                </c:pt>
                <c:pt idx="6">
                  <c:v>2022-Jul</c:v>
                </c:pt>
                <c:pt idx="7">
                  <c:v>2022-Aug</c:v>
                </c:pt>
                <c:pt idx="8">
                  <c:v>2022-Sep</c:v>
                </c:pt>
                <c:pt idx="9">
                  <c:v>2022-Oct</c:v>
                </c:pt>
                <c:pt idx="10">
                  <c:v>2022-Nov</c:v>
                </c:pt>
                <c:pt idx="11">
                  <c:v>2022-Dec</c:v>
                </c:pt>
              </c:strCache>
            </c:strRef>
          </c:cat>
          <c:val>
            <c:numRef>
              <c:f>'fig6'!$AC$9:$AC$20</c:f>
              <c:numCache>
                <c:formatCode>0.0%</c:formatCode>
                <c:ptCount val="12"/>
                <c:pt idx="0">
                  <c:v>0.71233016811955163</c:v>
                </c:pt>
                <c:pt idx="1">
                  <c:v>0.73513169902348263</c:v>
                </c:pt>
                <c:pt idx="2">
                  <c:v>0.75825399999999954</c:v>
                </c:pt>
                <c:pt idx="3">
                  <c:v>0.69534060181990642</c:v>
                </c:pt>
                <c:pt idx="4">
                  <c:v>0.81696892841458069</c:v>
                </c:pt>
                <c:pt idx="5">
                  <c:v>0.7660872532293439</c:v>
                </c:pt>
                <c:pt idx="6">
                  <c:v>0.86926359043101642</c:v>
                </c:pt>
                <c:pt idx="7">
                  <c:v>0.71764931290831258</c:v>
                </c:pt>
                <c:pt idx="8">
                  <c:v>0.78485789808655659</c:v>
                </c:pt>
                <c:pt idx="9">
                  <c:v>0.84638669391462318</c:v>
                </c:pt>
                <c:pt idx="10">
                  <c:v>0.84518669391462298</c:v>
                </c:pt>
                <c:pt idx="11">
                  <c:v>0.84743293914622997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490-49A1-B240-2567C8BC029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4278272"/>
        <c:axId val="124547456"/>
      </c:lineChart>
      <c:catAx>
        <c:axId val="12427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EG"/>
          </a:p>
        </c:txPr>
        <c:crossAx val="124547456"/>
        <c:crosses val="autoZero"/>
        <c:auto val="1"/>
        <c:lblAlgn val="ctr"/>
        <c:lblOffset val="100"/>
        <c:noMultiLvlLbl val="0"/>
      </c:catAx>
      <c:valAx>
        <c:axId val="124547456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EG"/>
          </a:p>
        </c:txPr>
        <c:crossAx val="124278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EG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E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'fig7'!$C$48</c:f>
              <c:strCache>
                <c:ptCount val="1"/>
                <c:pt idx="0">
                  <c:v>CT</c:v>
                </c:pt>
              </c:strCache>
            </c:strRef>
          </c:tx>
          <c:spPr>
            <a:solidFill>
              <a:srgbClr val="A3925B">
                <a:alpha val="94902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E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'fig7'!$B$49:$B$54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'fig7'!$C$49:$C$54</c:f>
              <c:numCache>
                <c:formatCode>[h]:mm:ss</c:formatCode>
                <c:ptCount val="6"/>
                <c:pt idx="0">
                  <c:v>4.4763888888888888</c:v>
                </c:pt>
                <c:pt idx="1">
                  <c:v>3.3972222222222221</c:v>
                </c:pt>
                <c:pt idx="2">
                  <c:v>2.4069444444444446</c:v>
                </c:pt>
                <c:pt idx="3">
                  <c:v>1.6263888888888889</c:v>
                </c:pt>
                <c:pt idx="4">
                  <c:v>1.4965277777777777</c:v>
                </c:pt>
                <c:pt idx="5">
                  <c:v>1.8125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DC-4EB6-ABE0-95FE4477E307}"/>
            </c:ext>
          </c:extLst>
        </c:ser>
        <c:ser>
          <c:idx val="1"/>
          <c:order val="1"/>
          <c:tx>
            <c:strRef>
              <c:f>'fig7'!$D$48</c:f>
              <c:strCache>
                <c:ptCount val="1"/>
                <c:pt idx="0">
                  <c:v>MRI</c:v>
                </c:pt>
              </c:strCache>
            </c:strRef>
          </c:tx>
          <c:spPr>
            <a:solidFill>
              <a:srgbClr val="0086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E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'fig7'!$B$49:$B$54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'fig7'!$D$49:$D$54</c:f>
              <c:numCache>
                <c:formatCode>[h]:mm:ss</c:formatCode>
                <c:ptCount val="6"/>
                <c:pt idx="0">
                  <c:v>10.609722222222222</c:v>
                </c:pt>
                <c:pt idx="1">
                  <c:v>8.1944444444444446</c:v>
                </c:pt>
                <c:pt idx="2">
                  <c:v>6.8694444444444445</c:v>
                </c:pt>
                <c:pt idx="3">
                  <c:v>6.1236111111111109</c:v>
                </c:pt>
                <c:pt idx="4">
                  <c:v>5.2444444444444445</c:v>
                </c:pt>
                <c:pt idx="5">
                  <c:v>8.7833333333333332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DC-4EB6-ABE0-95FE4477E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387456"/>
        <c:axId val="100393344"/>
      </c:barChart>
      <c:dateAx>
        <c:axId val="10038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EG"/>
          </a:p>
        </c:txPr>
        <c:crossAx val="100393344"/>
        <c:crosses val="autoZero"/>
        <c:auto val="0"/>
        <c:lblOffset val="100"/>
        <c:baseTimeUnit val="days"/>
      </c:dateAx>
      <c:valAx>
        <c:axId val="100393344"/>
        <c:scaling>
          <c:orientation val="minMax"/>
        </c:scaling>
        <c:delete val="0"/>
        <c:axPos val="l"/>
        <c:numFmt formatCode="[h]:mm:ss" sourceLinked="1"/>
        <c:majorTickMark val="none"/>
        <c:minorTickMark val="none"/>
        <c:tickLblPos val="low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EG"/>
          </a:p>
        </c:txPr>
        <c:crossAx val="100387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EG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EG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E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'fig7'!$Y$8</c:f>
              <c:strCache>
                <c:ptCount val="1"/>
                <c:pt idx="0">
                  <c:v>MRI</c:v>
                </c:pt>
              </c:strCache>
            </c:strRef>
          </c:tx>
          <c:spPr>
            <a:ln w="28575" cap="rnd">
              <a:solidFill>
                <a:srgbClr val="00865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rgbClr val="008657"/>
                </a:solidFill>
              </a:ln>
              <a:effectLst/>
            </c:spPr>
          </c:marker>
          <c:cat>
            <c:strRef>
              <c:f>'fig7'!$X$9:$X$20</c:f>
              <c:strCache>
                <c:ptCount val="12"/>
                <c:pt idx="0">
                  <c:v>2022-Jan</c:v>
                </c:pt>
                <c:pt idx="1">
                  <c:v>2022-Feb</c:v>
                </c:pt>
                <c:pt idx="2">
                  <c:v>2022-Mar</c:v>
                </c:pt>
                <c:pt idx="3">
                  <c:v>2022-Apr</c:v>
                </c:pt>
                <c:pt idx="4">
                  <c:v>2022-May</c:v>
                </c:pt>
                <c:pt idx="5">
                  <c:v>2022-Jun</c:v>
                </c:pt>
                <c:pt idx="6">
                  <c:v>2022-Jul</c:v>
                </c:pt>
                <c:pt idx="7">
                  <c:v>2022-Aug</c:v>
                </c:pt>
                <c:pt idx="8">
                  <c:v>2022-Sep</c:v>
                </c:pt>
                <c:pt idx="9">
                  <c:v>2022-Oct</c:v>
                </c:pt>
                <c:pt idx="10">
                  <c:v>2022-Nov</c:v>
                </c:pt>
                <c:pt idx="11">
                  <c:v>2022-Dec</c:v>
                </c:pt>
              </c:strCache>
            </c:strRef>
          </c:cat>
          <c:val>
            <c:numRef>
              <c:f>'fig7'!$Y$9:$Y$20</c:f>
              <c:numCache>
                <c:formatCode>[h]:mm:ss</c:formatCode>
                <c:ptCount val="12"/>
                <c:pt idx="0">
                  <c:v>8.9944444444444454</c:v>
                </c:pt>
                <c:pt idx="1">
                  <c:v>9.5798611111111107</c:v>
                </c:pt>
                <c:pt idx="2">
                  <c:v>7.1652777777777779</c:v>
                </c:pt>
                <c:pt idx="3">
                  <c:v>7.6472222222222221</c:v>
                </c:pt>
                <c:pt idx="4">
                  <c:v>8.188194444444445</c:v>
                </c:pt>
                <c:pt idx="5">
                  <c:v>9.1062500000000011</c:v>
                </c:pt>
                <c:pt idx="6">
                  <c:v>7.209027777777778</c:v>
                </c:pt>
                <c:pt idx="7">
                  <c:v>11.953472222222222</c:v>
                </c:pt>
                <c:pt idx="8">
                  <c:v>9.5326388888888882</c:v>
                </c:pt>
                <c:pt idx="9">
                  <c:v>7.957638888888888</c:v>
                </c:pt>
                <c:pt idx="10">
                  <c:v>8.2833333333333332</c:v>
                </c:pt>
                <c:pt idx="11">
                  <c:v>8.15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918-401E-B8F0-8158DF31BF95}"/>
            </c:ext>
          </c:extLst>
        </c:ser>
        <c:ser>
          <c:idx val="1"/>
          <c:order val="1"/>
          <c:tx>
            <c:strRef>
              <c:f>'fig7'!$Z$8</c:f>
              <c:strCache>
                <c:ptCount val="1"/>
                <c:pt idx="0">
                  <c:v>CT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'fig7'!$X$9:$X$20</c:f>
              <c:strCache>
                <c:ptCount val="12"/>
                <c:pt idx="0">
                  <c:v>2022-Jan</c:v>
                </c:pt>
                <c:pt idx="1">
                  <c:v>2022-Feb</c:v>
                </c:pt>
                <c:pt idx="2">
                  <c:v>2022-Mar</c:v>
                </c:pt>
                <c:pt idx="3">
                  <c:v>2022-Apr</c:v>
                </c:pt>
                <c:pt idx="4">
                  <c:v>2022-May</c:v>
                </c:pt>
                <c:pt idx="5">
                  <c:v>2022-Jun</c:v>
                </c:pt>
                <c:pt idx="6">
                  <c:v>2022-Jul</c:v>
                </c:pt>
                <c:pt idx="7">
                  <c:v>2022-Aug</c:v>
                </c:pt>
                <c:pt idx="8">
                  <c:v>2022-Sep</c:v>
                </c:pt>
                <c:pt idx="9">
                  <c:v>2022-Oct</c:v>
                </c:pt>
                <c:pt idx="10">
                  <c:v>2022-Nov</c:v>
                </c:pt>
                <c:pt idx="11">
                  <c:v>2022-Dec</c:v>
                </c:pt>
              </c:strCache>
            </c:strRef>
          </c:cat>
          <c:val>
            <c:numRef>
              <c:f>'fig7'!$Z$9:$Z$20</c:f>
              <c:numCache>
                <c:formatCode>[h]:mm:ss</c:formatCode>
                <c:ptCount val="12"/>
                <c:pt idx="0">
                  <c:v>1.9458333333333335</c:v>
                </c:pt>
                <c:pt idx="1">
                  <c:v>1.9770833333333335</c:v>
                </c:pt>
                <c:pt idx="2">
                  <c:v>1.3527777777777779</c:v>
                </c:pt>
                <c:pt idx="3">
                  <c:v>1.4486111111111111</c:v>
                </c:pt>
                <c:pt idx="4">
                  <c:v>1.7131944444444445</c:v>
                </c:pt>
                <c:pt idx="5">
                  <c:v>1.7826388888888889</c:v>
                </c:pt>
                <c:pt idx="6">
                  <c:v>1.6604166666666667</c:v>
                </c:pt>
                <c:pt idx="7">
                  <c:v>2.2881944444444442</c:v>
                </c:pt>
                <c:pt idx="8">
                  <c:v>2.0548611111111112</c:v>
                </c:pt>
                <c:pt idx="9">
                  <c:v>1.8770833333333332</c:v>
                </c:pt>
                <c:pt idx="10">
                  <c:v>1.8923611111111109</c:v>
                </c:pt>
                <c:pt idx="11">
                  <c:v>1.8840277777777779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18-401E-B8F0-8158DF31B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59904"/>
        <c:axId val="124861824"/>
      </c:lineChart>
      <c:catAx>
        <c:axId val="12485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EG"/>
          </a:p>
        </c:txPr>
        <c:crossAx val="124861824"/>
        <c:crosses val="autoZero"/>
        <c:auto val="1"/>
        <c:lblAlgn val="ctr"/>
        <c:lblOffset val="100"/>
        <c:noMultiLvlLbl val="0"/>
      </c:catAx>
      <c:valAx>
        <c:axId val="124861824"/>
        <c:scaling>
          <c:orientation val="minMax"/>
        </c:scaling>
        <c:delete val="0"/>
        <c:axPos val="l"/>
        <c:numFmt formatCode="[h]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EG"/>
          </a:p>
        </c:txPr>
        <c:crossAx val="12485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EG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E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E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EG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'fig1'!$Z$8</c:f>
              <c:strCache>
                <c:ptCount val="1"/>
                <c:pt idx="0">
                  <c:v>Waiting Time for 3rd Appointment (Days)</c:v>
                </c:pt>
              </c:strCache>
            </c:strRef>
          </c:tx>
          <c:spPr>
            <a:ln w="28575" cap="rnd">
              <a:solidFill>
                <a:srgbClr val="00865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rgbClr val="008657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EG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'fig1'!$Y$9:$Y$20</c:f>
              <c:strCache>
                <c:ptCount val="12"/>
                <c:pt idx="0">
                  <c:v>2022-Jan</c:v>
                </c:pt>
                <c:pt idx="1">
                  <c:v>2022-Feb</c:v>
                </c:pt>
                <c:pt idx="2">
                  <c:v>2022-Mar</c:v>
                </c:pt>
                <c:pt idx="3">
                  <c:v>2022-Apr</c:v>
                </c:pt>
                <c:pt idx="4">
                  <c:v>2022-May</c:v>
                </c:pt>
                <c:pt idx="5">
                  <c:v>2022-Jun</c:v>
                </c:pt>
                <c:pt idx="6">
                  <c:v>2022-Jul</c:v>
                </c:pt>
                <c:pt idx="7">
                  <c:v>2022-Aug</c:v>
                </c:pt>
                <c:pt idx="8">
                  <c:v>2022-Sep</c:v>
                </c:pt>
                <c:pt idx="9">
                  <c:v>2022-Oct</c:v>
                </c:pt>
                <c:pt idx="10">
                  <c:v>2022-Nov</c:v>
                </c:pt>
                <c:pt idx="11">
                  <c:v>2022-Dec</c:v>
                </c:pt>
              </c:strCache>
            </c:strRef>
          </c:cat>
          <c:val>
            <c:numRef>
              <c:f>'fig1'!$Z$9:$Z$20</c:f>
              <c:numCache>
                <c:formatCode>#,##0.0</c:formatCode>
                <c:ptCount val="12"/>
                <c:pt idx="0">
                  <c:v>11.440906230333541</c:v>
                </c:pt>
                <c:pt idx="1">
                  <c:v>12.05799332820118</c:v>
                </c:pt>
                <c:pt idx="2">
                  <c:v>12.12529488859764</c:v>
                </c:pt>
                <c:pt idx="3">
                  <c:v>11.966178428761649</c:v>
                </c:pt>
                <c:pt idx="4">
                  <c:v>10.871407760561519</c:v>
                </c:pt>
                <c:pt idx="5">
                  <c:v>12.592597488433579</c:v>
                </c:pt>
                <c:pt idx="6">
                  <c:v>11.24457488438278</c:v>
                </c:pt>
                <c:pt idx="7">
                  <c:v>11.43880398671096</c:v>
                </c:pt>
                <c:pt idx="8">
                  <c:v>11.69965044366765</c:v>
                </c:pt>
                <c:pt idx="9">
                  <c:v>12.188645197112709</c:v>
                </c:pt>
                <c:pt idx="10" formatCode="General">
                  <c:v>12.9</c:v>
                </c:pt>
                <c:pt idx="11" formatCode="General">
                  <c:v>13.1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6C-493A-A1C2-E2FC066981C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526336"/>
        <c:axId val="117707904"/>
      </c:lineChart>
      <c:catAx>
        <c:axId val="10052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EG"/>
          </a:p>
        </c:txPr>
        <c:crossAx val="117707904"/>
        <c:crosses val="autoZero"/>
        <c:auto val="1"/>
        <c:lblAlgn val="ctr"/>
        <c:lblOffset val="100"/>
        <c:noMultiLvlLbl val="0"/>
      </c:catAx>
      <c:valAx>
        <c:axId val="11770790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EG"/>
          </a:p>
        </c:txPr>
        <c:crossAx val="100526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EG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E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'fig2'!$C$36</c:f>
              <c:strCache>
                <c:ptCount val="1"/>
                <c:pt idx="0">
                  <c:v>Disposed%of Patients,%</c:v>
                </c:pt>
              </c:strCache>
            </c:strRef>
          </c:tx>
          <c:spPr>
            <a:solidFill>
              <a:srgbClr val="00865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E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'fig2'!$B$37:$B$42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'fig2'!$C$37:$C$42</c:f>
              <c:numCache>
                <c:formatCode>0.0%</c:formatCode>
                <c:ptCount val="6"/>
                <c:pt idx="0">
                  <c:v>0.84599999999999997</c:v>
                </c:pt>
                <c:pt idx="1">
                  <c:v>0.86099999999999999</c:v>
                </c:pt>
                <c:pt idx="2">
                  <c:v>0.85599999999999998</c:v>
                </c:pt>
                <c:pt idx="3">
                  <c:v>0.876</c:v>
                </c:pt>
                <c:pt idx="4">
                  <c:v>0.92300000000000004</c:v>
                </c:pt>
                <c:pt idx="5" formatCode="0.00%">
                  <c:v>0.92200000000000004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A4-465D-875E-BCFC4C495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849728"/>
        <c:axId val="121851264"/>
      </c:barChart>
      <c:catAx>
        <c:axId val="12184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EG"/>
          </a:p>
        </c:txPr>
        <c:crossAx val="121851264"/>
        <c:crosses val="autoZero"/>
        <c:auto val="1"/>
        <c:lblAlgn val="ctr"/>
        <c:lblOffset val="100"/>
        <c:noMultiLvlLbl val="0"/>
      </c:catAx>
      <c:valAx>
        <c:axId val="12185126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EG"/>
          </a:p>
        </c:txPr>
        <c:crossAx val="121849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EG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E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EG"/>
        </a:p>
      </c:txPr>
    </c:title>
    <c:autoTitleDeleted val="0"/>
    <c:plotArea>
      <c:layout>
        <c:manualLayout>
          <c:layoutTarget val="inner"/>
          <c:xMode val="edge"/>
          <c:yMode val="edge"/>
          <c:x val="7.3180371911058292E-2"/>
          <c:y val="0.10302777777777777"/>
          <c:w val="0.90520013123359577"/>
          <c:h val="0.68531036745406826"/>
        </c:manualLayout>
      </c:layout>
      <c:lineChart>
        <c:grouping val="stacked"/>
        <c:varyColors val="0"/>
        <c:ser>
          <c:idx val="0"/>
          <c:order val="0"/>
          <c:tx>
            <c:strRef>
              <c:f>'fig2'!$Z$8</c:f>
              <c:strCache>
                <c:ptCount val="1"/>
                <c:pt idx="0">
                  <c:v>% Disposed patients within 4 Hrs</c:v>
                </c:pt>
              </c:strCache>
            </c:strRef>
          </c:tx>
          <c:spPr>
            <a:ln w="28575" cap="rnd">
              <a:solidFill>
                <a:srgbClr val="00865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rgbClr val="008657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8959354726885553E-2"/>
                  <c:y val="2.3631889763779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8B-411F-9AA0-7EC4A57966D3}"/>
                </c:ext>
              </c:extLst>
            </c:dLbl>
            <c:dLbl>
              <c:idx val="2"/>
              <c:layout>
                <c:manualLayout>
                  <c:x val="-4.0924763531917034E-2"/>
                  <c:y val="3.196522309711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8B-411F-9AA0-7EC4A57966D3}"/>
                </c:ext>
              </c:extLst>
            </c:dLbl>
            <c:dLbl>
              <c:idx val="5"/>
              <c:layout>
                <c:manualLayout>
                  <c:x val="-4.2890172336948446E-2"/>
                  <c:y val="3.196522309711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8B-411F-9AA0-7EC4A57966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EG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'fig2'!$Y$9:$Y$20</c:f>
              <c:strCache>
                <c:ptCount val="12"/>
                <c:pt idx="0">
                  <c:v>2022-Jan</c:v>
                </c:pt>
                <c:pt idx="1">
                  <c:v>2022-Feb</c:v>
                </c:pt>
                <c:pt idx="2">
                  <c:v>2022-Mar</c:v>
                </c:pt>
                <c:pt idx="3">
                  <c:v>2022-Apr</c:v>
                </c:pt>
                <c:pt idx="4">
                  <c:v>2022-May</c:v>
                </c:pt>
                <c:pt idx="5">
                  <c:v>2022-Jun</c:v>
                </c:pt>
                <c:pt idx="6">
                  <c:v>2022-Jul</c:v>
                </c:pt>
                <c:pt idx="7">
                  <c:v>2022-Aug</c:v>
                </c:pt>
                <c:pt idx="8">
                  <c:v>2022-Sep</c:v>
                </c:pt>
                <c:pt idx="9">
                  <c:v>2022-Oct</c:v>
                </c:pt>
                <c:pt idx="10">
                  <c:v>2022-Nov</c:v>
                </c:pt>
                <c:pt idx="11">
                  <c:v>2022-Dec</c:v>
                </c:pt>
              </c:strCache>
            </c:strRef>
          </c:cat>
          <c:val>
            <c:numRef>
              <c:f>'fig2'!$Z$9:$Z$20</c:f>
              <c:numCache>
                <c:formatCode>0.0%</c:formatCode>
                <c:ptCount val="12"/>
                <c:pt idx="0">
                  <c:v>0.92067874052111154</c:v>
                </c:pt>
                <c:pt idx="1">
                  <c:v>0.93025698436458315</c:v>
                </c:pt>
                <c:pt idx="2">
                  <c:v>0.92759067411820439</c:v>
                </c:pt>
                <c:pt idx="3">
                  <c:v>0.93525835722686967</c:v>
                </c:pt>
                <c:pt idx="4">
                  <c:v>0.92819852665794533</c:v>
                </c:pt>
                <c:pt idx="5">
                  <c:v>0.91389664257060965</c:v>
                </c:pt>
                <c:pt idx="6">
                  <c:v>0.91572855924095176</c:v>
                </c:pt>
                <c:pt idx="7">
                  <c:v>0.92062069406078018</c:v>
                </c:pt>
                <c:pt idx="8">
                  <c:v>0.92225589105557737</c:v>
                </c:pt>
                <c:pt idx="9">
                  <c:v>0.91567084477930749</c:v>
                </c:pt>
                <c:pt idx="10">
                  <c:v>0.91412548194882581</c:v>
                </c:pt>
                <c:pt idx="11">
                  <c:v>0.91200000000000003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A8B-411F-9AA0-7EC4A57966D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1892864"/>
        <c:axId val="121895552"/>
      </c:lineChart>
      <c:catAx>
        <c:axId val="12189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EG"/>
          </a:p>
        </c:txPr>
        <c:crossAx val="121895552"/>
        <c:crosses val="autoZero"/>
        <c:auto val="1"/>
        <c:lblAlgn val="ctr"/>
        <c:lblOffset val="100"/>
        <c:noMultiLvlLbl val="0"/>
      </c:catAx>
      <c:valAx>
        <c:axId val="121895552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EG"/>
          </a:p>
        </c:txPr>
        <c:crossAx val="12189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EG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E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'fig3'!$C$39:$C$40</c:f>
              <c:strCache>
                <c:ptCount val="1"/>
                <c:pt idx="0">
                  <c:v> Average Length of Stay, days With Covid-19</c:v>
                </c:pt>
              </c:strCache>
            </c:strRef>
          </c:tx>
          <c:spPr>
            <a:solidFill>
              <a:srgbClr val="00865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ar-EG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'fig3'!$B$41:$B$46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'fig3'!$C$41:$C$46</c:f>
              <c:numCache>
                <c:formatCode>General</c:formatCode>
                <c:ptCount val="6"/>
                <c:pt idx="0">
                  <c:v>4.96</c:v>
                </c:pt>
                <c:pt idx="1">
                  <c:v>4.8499999999999996</c:v>
                </c:pt>
                <c:pt idx="2">
                  <c:v>4.4400000000000004</c:v>
                </c:pt>
                <c:pt idx="3">
                  <c:v>5.47</c:v>
                </c:pt>
                <c:pt idx="4">
                  <c:v>3.81</c:v>
                </c:pt>
                <c:pt idx="5">
                  <c:v>3.66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99-4EFE-8D87-D73DA0322BF4}"/>
            </c:ext>
          </c:extLst>
        </c:ser>
        <c:ser>
          <c:idx val="1"/>
          <c:order val="1"/>
          <c:tx>
            <c:strRef>
              <c:f>'fig3'!$D$39:$D$40</c:f>
              <c:strCache>
                <c:ptCount val="1"/>
                <c:pt idx="0">
                  <c:v> Average Length of Stay, days Without Covid-19</c:v>
                </c:pt>
              </c:strCache>
            </c:strRef>
          </c:tx>
          <c:spPr>
            <a:solidFill>
              <a:srgbClr val="00865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ar-E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'fig3'!$B$41:$B$46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'fig3'!$D$41:$D$45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699-4EFE-8D87-D73DA0322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020992"/>
        <c:axId val="122022528"/>
      </c:barChart>
      <c:catAx>
        <c:axId val="12202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EG"/>
          </a:p>
        </c:txPr>
        <c:crossAx val="122022528"/>
        <c:crosses val="autoZero"/>
        <c:auto val="1"/>
        <c:lblAlgn val="ctr"/>
        <c:lblOffset val="100"/>
        <c:noMultiLvlLbl val="0"/>
      </c:catAx>
      <c:valAx>
        <c:axId val="122022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EG"/>
          </a:p>
        </c:txPr>
        <c:crossAx val="122020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EG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E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EG"/>
        </a:p>
      </c:txPr>
    </c:title>
    <c:autoTitleDeleted val="0"/>
    <c:plotArea>
      <c:layout>
        <c:manualLayout>
          <c:layoutTarget val="inner"/>
          <c:xMode val="edge"/>
          <c:yMode val="edge"/>
          <c:x val="5.6091491348496184E-2"/>
          <c:y val="9.3949980403741223E-2"/>
          <c:w val="0.92565341349371677"/>
          <c:h val="0.73636661667581416"/>
        </c:manualLayout>
      </c:layout>
      <c:lineChart>
        <c:grouping val="stacked"/>
        <c:varyColors val="0"/>
        <c:ser>
          <c:idx val="0"/>
          <c:order val="0"/>
          <c:tx>
            <c:strRef>
              <c:f>'fig3'!$AA$7</c:f>
              <c:strCache>
                <c:ptCount val="1"/>
                <c:pt idx="0">
                  <c:v>Average Length of Stay </c:v>
                </c:pt>
              </c:strCache>
            </c:strRef>
          </c:tx>
          <c:spPr>
            <a:ln w="28575" cap="rnd">
              <a:solidFill>
                <a:srgbClr val="00865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rgbClr val="008657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EG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'fig3'!$Z$8:$Z$19</c:f>
              <c:strCache>
                <c:ptCount val="12"/>
                <c:pt idx="0">
                  <c:v>2022-Jan</c:v>
                </c:pt>
                <c:pt idx="1">
                  <c:v>2022-Feb</c:v>
                </c:pt>
                <c:pt idx="2">
                  <c:v>2022-Mar</c:v>
                </c:pt>
                <c:pt idx="3">
                  <c:v>2022-Apr</c:v>
                </c:pt>
                <c:pt idx="4">
                  <c:v>2022-May</c:v>
                </c:pt>
                <c:pt idx="5">
                  <c:v>2022-Jun</c:v>
                </c:pt>
                <c:pt idx="6">
                  <c:v>2022-Jul</c:v>
                </c:pt>
                <c:pt idx="7">
                  <c:v>2022-Aug</c:v>
                </c:pt>
                <c:pt idx="8">
                  <c:v>2022-Sep</c:v>
                </c:pt>
                <c:pt idx="9">
                  <c:v>2022-Oct</c:v>
                </c:pt>
                <c:pt idx="10">
                  <c:v>2022-Nov</c:v>
                </c:pt>
                <c:pt idx="11">
                  <c:v>2022-Dec</c:v>
                </c:pt>
              </c:strCache>
            </c:strRef>
          </c:cat>
          <c:val>
            <c:numRef>
              <c:f>'fig3'!$AA$8:$AA$19</c:f>
              <c:numCache>
                <c:formatCode>#,##0.00</c:formatCode>
                <c:ptCount val="12"/>
                <c:pt idx="0">
                  <c:v>3.694652033797325</c:v>
                </c:pt>
                <c:pt idx="1">
                  <c:v>3.6614443882716441</c:v>
                </c:pt>
                <c:pt idx="2">
                  <c:v>3.5992594204946409</c:v>
                </c:pt>
                <c:pt idx="3">
                  <c:v>3.911029572740953</c:v>
                </c:pt>
                <c:pt idx="4">
                  <c:v>3.6093142741758841</c:v>
                </c:pt>
                <c:pt idx="5">
                  <c:v>3.6481764143837432</c:v>
                </c:pt>
                <c:pt idx="6">
                  <c:v>3.488087384422387</c:v>
                </c:pt>
                <c:pt idx="7">
                  <c:v>3.6374867939482809</c:v>
                </c:pt>
                <c:pt idx="8">
                  <c:v>3.6495816576609452</c:v>
                </c:pt>
                <c:pt idx="9">
                  <c:v>4.5135319148936173</c:v>
                </c:pt>
                <c:pt idx="10" formatCode="General">
                  <c:v>4.46</c:v>
                </c:pt>
                <c:pt idx="11" formatCode="General">
                  <c:v>4.5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D0-45F6-83EF-FDB4FA0DB93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894592"/>
        <c:axId val="100897536"/>
      </c:lineChart>
      <c:catAx>
        <c:axId val="10089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EG"/>
          </a:p>
        </c:txPr>
        <c:crossAx val="100897536"/>
        <c:crosses val="autoZero"/>
        <c:auto val="1"/>
        <c:lblAlgn val="ctr"/>
        <c:lblOffset val="100"/>
        <c:noMultiLvlLbl val="0"/>
      </c:catAx>
      <c:valAx>
        <c:axId val="100897536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EG"/>
          </a:p>
        </c:txPr>
        <c:crossAx val="10089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EG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E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'fig4'!$C$37</c:f>
              <c:strCache>
                <c:ptCount val="1"/>
                <c:pt idx="0">
                  <c:v> Average Length of Stay, days</c:v>
                </c:pt>
              </c:strCache>
            </c:strRef>
          </c:tx>
          <c:spPr>
            <a:solidFill>
              <a:srgbClr val="00865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E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'fig4'!$B$38:$B$43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'fig4'!$C$38:$C$43</c:f>
              <c:numCache>
                <c:formatCode>General</c:formatCode>
                <c:ptCount val="6"/>
                <c:pt idx="0">
                  <c:v>8.0399999999999991</c:v>
                </c:pt>
                <c:pt idx="1">
                  <c:v>6.96</c:v>
                </c:pt>
                <c:pt idx="2">
                  <c:v>8.3699999999999992</c:v>
                </c:pt>
                <c:pt idx="3">
                  <c:v>7.28</c:v>
                </c:pt>
                <c:pt idx="4" formatCode="0.00">
                  <c:v>6.2</c:v>
                </c:pt>
                <c:pt idx="5">
                  <c:v>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70-4F2D-A2E2-FD97CC055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812864"/>
        <c:axId val="121814400"/>
      </c:barChart>
      <c:catAx>
        <c:axId val="12181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EG"/>
          </a:p>
        </c:txPr>
        <c:crossAx val="121814400"/>
        <c:crosses val="autoZero"/>
        <c:auto val="1"/>
        <c:lblAlgn val="ctr"/>
        <c:lblOffset val="100"/>
        <c:noMultiLvlLbl val="0"/>
      </c:catAx>
      <c:valAx>
        <c:axId val="121814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EG"/>
          </a:p>
        </c:txPr>
        <c:crossAx val="12181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EG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E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'fig4'!$Z$5</c:f>
              <c:strCache>
                <c:ptCount val="1"/>
                <c:pt idx="0">
                  <c:v> Average Length of Stay, days</c:v>
                </c:pt>
              </c:strCache>
            </c:strRef>
          </c:tx>
          <c:spPr>
            <a:ln w="41275" cap="rnd">
              <a:solidFill>
                <a:srgbClr val="008657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EG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'fig4'!$Y$6:$Y$17</c:f>
              <c:strCache>
                <c:ptCount val="12"/>
                <c:pt idx="0">
                  <c:v>2022-Jan</c:v>
                </c:pt>
                <c:pt idx="1">
                  <c:v>2022-Feb</c:v>
                </c:pt>
                <c:pt idx="2">
                  <c:v>2022-Mar</c:v>
                </c:pt>
                <c:pt idx="3">
                  <c:v>2022-Apr</c:v>
                </c:pt>
                <c:pt idx="4">
                  <c:v>2022-May</c:v>
                </c:pt>
                <c:pt idx="5">
                  <c:v>2022-Jun</c:v>
                </c:pt>
                <c:pt idx="6">
                  <c:v>2022-Jul</c:v>
                </c:pt>
                <c:pt idx="7">
                  <c:v>2022-Aug</c:v>
                </c:pt>
                <c:pt idx="8">
                  <c:v>2022-Sep</c:v>
                </c:pt>
                <c:pt idx="9">
                  <c:v>2022-Oct</c:v>
                </c:pt>
                <c:pt idx="10">
                  <c:v>2022-Nov</c:v>
                </c:pt>
                <c:pt idx="11">
                  <c:v>2022-Dec</c:v>
                </c:pt>
              </c:strCache>
            </c:strRef>
          </c:cat>
          <c:val>
            <c:numRef>
              <c:f>'fig4'!$Z$6:$Z$17</c:f>
              <c:numCache>
                <c:formatCode>#,##0.00</c:formatCode>
                <c:ptCount val="12"/>
                <c:pt idx="0">
                  <c:v>6.5452525252524882</c:v>
                </c:pt>
                <c:pt idx="1">
                  <c:v>6.0470588235294107</c:v>
                </c:pt>
                <c:pt idx="2">
                  <c:v>7.8631578947368439</c:v>
                </c:pt>
                <c:pt idx="3">
                  <c:v>3.7176470588235291</c:v>
                </c:pt>
                <c:pt idx="4">
                  <c:v>4.2937499999999993</c:v>
                </c:pt>
                <c:pt idx="5">
                  <c:v>3.7599999999999993</c:v>
                </c:pt>
                <c:pt idx="6">
                  <c:v>3.7905882352941176</c:v>
                </c:pt>
                <c:pt idx="7">
                  <c:v>2.5127858060377353</c:v>
                </c:pt>
                <c:pt idx="8">
                  <c:v>3.4050000000000002</c:v>
                </c:pt>
                <c:pt idx="9">
                  <c:v>4</c:v>
                </c:pt>
                <c:pt idx="10">
                  <c:v>4.3</c:v>
                </c:pt>
                <c:pt idx="11">
                  <c:v>4.0999999999999996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B55-4213-9ECD-F565ADA03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026816"/>
        <c:axId val="123032704"/>
      </c:lineChart>
      <c:catAx>
        <c:axId val="12302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EG"/>
          </a:p>
        </c:txPr>
        <c:crossAx val="123032704"/>
        <c:crosses val="autoZero"/>
        <c:auto val="1"/>
        <c:lblAlgn val="ctr"/>
        <c:lblOffset val="100"/>
        <c:noMultiLvlLbl val="0"/>
      </c:catAx>
      <c:valAx>
        <c:axId val="123032704"/>
        <c:scaling>
          <c:orientation val="minMax"/>
          <c:max val="8"/>
          <c:min val="1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EG"/>
          </a:p>
        </c:txPr>
        <c:crossAx val="123026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EG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E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'fig5'!$C$42</c:f>
              <c:strCache>
                <c:ptCount val="1"/>
                <c:pt idx="0">
                  <c:v>Waiting Time, Days</c:v>
                </c:pt>
              </c:strCache>
            </c:strRef>
          </c:tx>
          <c:spPr>
            <a:solidFill>
              <a:srgbClr val="00865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E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'fig5'!$B$43:$B$47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'fig5'!$C$43:$C$47</c:f>
              <c:numCache>
                <c:formatCode>General</c:formatCode>
                <c:ptCount val="5"/>
                <c:pt idx="0">
                  <c:v>35.93</c:v>
                </c:pt>
                <c:pt idx="1">
                  <c:v>31.96</c:v>
                </c:pt>
                <c:pt idx="2">
                  <c:v>17.18</c:v>
                </c:pt>
                <c:pt idx="3" formatCode="0.00">
                  <c:v>14</c:v>
                </c:pt>
                <c:pt idx="4">
                  <c:v>6.78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00-4999-9651-7EF82E14D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610624"/>
        <c:axId val="123612160"/>
      </c:barChart>
      <c:catAx>
        <c:axId val="12361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EG"/>
          </a:p>
        </c:txPr>
        <c:crossAx val="123612160"/>
        <c:crosses val="autoZero"/>
        <c:auto val="1"/>
        <c:lblAlgn val="ctr"/>
        <c:lblOffset val="100"/>
        <c:noMultiLvlLbl val="0"/>
      </c:catAx>
      <c:valAx>
        <c:axId val="123612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EG"/>
          </a:p>
        </c:txPr>
        <c:crossAx val="123610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E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11434</xdr:colOff>
      <xdr:row>18</xdr:row>
      <xdr:rowOff>479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3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64249816" y="0"/>
          <a:ext cx="6096851" cy="34294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2</xdr:row>
      <xdr:rowOff>20109</xdr:rowOff>
    </xdr:from>
    <xdr:to>
      <xdr:col>10</xdr:col>
      <xdr:colOff>190501</xdr:colOff>
      <xdr:row>26</xdr:row>
      <xdr:rowOff>148167</xdr:rowOff>
    </xdr:to>
    <xdr:graphicFrame macro="">
      <xdr:nvGraphicFramePr>
        <xdr:cNvPr id="2" name="مخطط 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293915</xdr:colOff>
      <xdr:row>2</xdr:row>
      <xdr:rowOff>54428</xdr:rowOff>
    </xdr:from>
    <xdr:to>
      <xdr:col>19</xdr:col>
      <xdr:colOff>544286</xdr:colOff>
      <xdr:row>27</xdr:row>
      <xdr:rowOff>141516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E2AB4BD3-31D2-C655-AB3D-C0017C1D5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6723</xdr:rowOff>
    </xdr:from>
    <xdr:to>
      <xdr:col>9</xdr:col>
      <xdr:colOff>112058</xdr:colOff>
      <xdr:row>28</xdr:row>
      <xdr:rowOff>7470</xdr:rowOff>
    </xdr:to>
    <xdr:graphicFrame macro="">
      <xdr:nvGraphicFramePr>
        <xdr:cNvPr id="2" name="مخطط 2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142240</xdr:colOff>
      <xdr:row>2</xdr:row>
      <xdr:rowOff>50800</xdr:rowOff>
    </xdr:from>
    <xdr:to>
      <xdr:col>19</xdr:col>
      <xdr:colOff>497840</xdr:colOff>
      <xdr:row>28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ED30FE3-D59C-E990-2D71-E11CD52E0D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23091</xdr:rowOff>
    </xdr:from>
    <xdr:to>
      <xdr:col>6</xdr:col>
      <xdr:colOff>127000</xdr:colOff>
      <xdr:row>33</xdr:row>
      <xdr:rowOff>11546</xdr:rowOff>
    </xdr:to>
    <xdr:graphicFrame macro="">
      <xdr:nvGraphicFramePr>
        <xdr:cNvPr id="2" name="مخطط 2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174172</xdr:colOff>
      <xdr:row>2</xdr:row>
      <xdr:rowOff>54428</xdr:rowOff>
    </xdr:from>
    <xdr:to>
      <xdr:col>19</xdr:col>
      <xdr:colOff>97972</xdr:colOff>
      <xdr:row>32</xdr:row>
      <xdr:rowOff>174171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D53F1785-6F7D-A59F-B61C-57130063D3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59532</xdr:colOff>
      <xdr:row>2</xdr:row>
      <xdr:rowOff>31181</xdr:rowOff>
    </xdr:from>
    <xdr:to>
      <xdr:col>7</xdr:col>
      <xdr:colOff>585675</xdr:colOff>
      <xdr:row>34</xdr:row>
      <xdr:rowOff>184829</xdr:rowOff>
    </xdr:to>
    <xdr:graphicFrame macro="">
      <xdr:nvGraphicFramePr>
        <xdr:cNvPr id="2" name="مخطط 2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566398</xdr:colOff>
      <xdr:row>2</xdr:row>
      <xdr:rowOff>181315</xdr:rowOff>
    </xdr:from>
    <xdr:to>
      <xdr:col>20</xdr:col>
      <xdr:colOff>9071</xdr:colOff>
      <xdr:row>34</xdr:row>
      <xdr:rowOff>187664</xdr:rowOff>
    </xdr:to>
    <xdr:graphicFrame macro="">
      <xdr:nvGraphicFramePr>
        <xdr:cNvPr id="3" name="مخطط 4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39008</xdr:rowOff>
    </xdr:from>
    <xdr:to>
      <xdr:col>8</xdr:col>
      <xdr:colOff>190500</xdr:colOff>
      <xdr:row>33</xdr:row>
      <xdr:rowOff>36286</xdr:rowOff>
    </xdr:to>
    <xdr:graphicFrame macro="">
      <xdr:nvGraphicFramePr>
        <xdr:cNvPr id="2" name="مخطط 2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222250</xdr:colOff>
      <xdr:row>2</xdr:row>
      <xdr:rowOff>39007</xdr:rowOff>
    </xdr:from>
    <xdr:to>
      <xdr:col>19</xdr:col>
      <xdr:colOff>616857</xdr:colOff>
      <xdr:row>33</xdr:row>
      <xdr:rowOff>18142</xdr:rowOff>
    </xdr:to>
    <xdr:graphicFrame macro="">
      <xdr:nvGraphicFramePr>
        <xdr:cNvPr id="3" name="مخطط 3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29935</xdr:rowOff>
    </xdr:from>
    <xdr:to>
      <xdr:col>10</xdr:col>
      <xdr:colOff>453571</xdr:colOff>
      <xdr:row>26</xdr:row>
      <xdr:rowOff>145143</xdr:rowOff>
    </xdr:to>
    <xdr:graphicFrame macro="">
      <xdr:nvGraphicFramePr>
        <xdr:cNvPr id="2" name="مخطط 2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495300</xdr:colOff>
      <xdr:row>2</xdr:row>
      <xdr:rowOff>76200</xdr:rowOff>
    </xdr:from>
    <xdr:to>
      <xdr:col>20</xdr:col>
      <xdr:colOff>104775</xdr:colOff>
      <xdr:row>27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8D9C0E90-2ECE-1066-01D2-08E036AF5B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8012</xdr:rowOff>
    </xdr:from>
    <xdr:to>
      <xdr:col>9</xdr:col>
      <xdr:colOff>232834</xdr:colOff>
      <xdr:row>33</xdr:row>
      <xdr:rowOff>10583</xdr:rowOff>
    </xdr:to>
    <xdr:graphicFrame macro="">
      <xdr:nvGraphicFramePr>
        <xdr:cNvPr id="2" name="مخطط 4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293915</xdr:colOff>
      <xdr:row>2</xdr:row>
      <xdr:rowOff>21770</xdr:rowOff>
    </xdr:from>
    <xdr:to>
      <xdr:col>19</xdr:col>
      <xdr:colOff>598715</xdr:colOff>
      <xdr:row>33</xdr:row>
      <xdr:rowOff>119742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4629379A-94F4-5AC9-A387-1A005186B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externalLinkPath" Target="file:///C:\Users\ismail-aa\AppData\Roaming\Microsoft\Excel\4-11&#1605;&#1585;&#1575;&#1580;&#1593;&#1608;&#1606;%20&#1582;&#1575;&#1589;.xls" TargetMode="External"/><Relationship Id="rId1" Type="http://schemas.openxmlformats.org/officeDocument/2006/relationships/externalLinkPath" Target="file:///C:\Users\ismail-aa\AppData\Roaming\Microsoft\Excel\4-11&#1605;&#1585;&#1575;&#1580;&#1593;&#1608;&#1606;%20&#1582;&#1575;&#1589;.xls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externalLinkPath" Target="file:///C:\Users\ismail-aa\AppData\Roaming\Microsoft\Excel\4-11&#1605;&#1585;&#1575;&#1580;&#1593;&#1608;&#1606;%20&#1582;&#1575;&#1589;.xls" TargetMode="External"/><Relationship Id="rId1" Type="http://schemas.openxmlformats.org/officeDocument/2006/relationships/externalLinkPath" Target="file:///C:\Users\ismail-aa\AppData\Roaming\Microsoft\Excel\4-11&#1605;&#1585;&#1575;&#1580;&#1593;&#1608;&#1606;%20&#1582;&#1575;&#1589;.xls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externalLinkPath" Target="file:///C:\Users\ismail-aa\AppData\Roaming\Microsoft\Excel\4-11&#1605;&#1585;&#1575;&#1580;&#1593;&#1608;&#1606;%20&#1582;&#1575;&#1589;.xls" TargetMode="External"/><Relationship Id="rId1" Type="http://schemas.openxmlformats.org/officeDocument/2006/relationships/externalLinkPath" Target="file:///C:\Users\ismail-aa\AppData\Roaming\Microsoft\Excel\4-11&#1605;&#1585;&#1575;&#1580;&#1593;&#1608;&#1606;%20&#1582;&#1575;&#1589;.xls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C:\Users\ismail-aa\AppData\Roaming\Microsoft\Excel\4-16&#1606;&#1601;&#1587;&#1610;&#1577;.xls" TargetMode="External"/><Relationship Id="rId13" Type="http://schemas.openxmlformats.org/officeDocument/2006/relationships/externalLinkPath" Target="file:///C:\Users\ismail-aa\AppData\Roaming\Microsoft\Excel\4-16&#1606;&#1601;&#1587;&#1610;&#1577;.xls" TargetMode="External"/><Relationship Id="rId18" Type="http://schemas.openxmlformats.org/officeDocument/2006/relationships/externalLinkPath" Target="file:///C:\Users\ismail-aa\AppData\Roaming\Microsoft\Excel\4-16&#1606;&#1601;&#1587;&#1610;&#1577;.xls" TargetMode="External"/><Relationship Id="rId3" Type="http://schemas.openxmlformats.org/officeDocument/2006/relationships/externalLinkPath" Target="file:///C:\Users\ismail-aa\AppData\Roaming\Microsoft\Excel\4-16&#1606;&#1601;&#1587;&#1610;&#1577;.xls" TargetMode="External"/><Relationship Id="rId7" Type="http://schemas.openxmlformats.org/officeDocument/2006/relationships/externalLinkPath" Target="file:///C:\Users\ismail-aa\AppData\Roaming\Microsoft\Excel\4-16&#1606;&#1601;&#1587;&#1610;&#1577;.xls" TargetMode="External"/><Relationship Id="rId12" Type="http://schemas.openxmlformats.org/officeDocument/2006/relationships/externalLinkPath" Target="file:///C:\Users\ismail-aa\AppData\Roaming\Microsoft\Excel\4-16&#1606;&#1601;&#1587;&#1610;&#1577;.xls" TargetMode="External"/><Relationship Id="rId17" Type="http://schemas.openxmlformats.org/officeDocument/2006/relationships/externalLinkPath" Target="file:///C:\Users\ismail-aa\AppData\Roaming\Microsoft\Excel\4-16&#1606;&#1601;&#1587;&#1610;&#1577;.xls" TargetMode="External"/><Relationship Id="rId2" Type="http://schemas.openxmlformats.org/officeDocument/2006/relationships/externalLinkPath" Target="file:///C:\Users\ismail-aa\AppData\Roaming\Microsoft\Excel\4-16&#1606;&#1601;&#1587;&#1610;&#1577;.xls" TargetMode="External"/><Relationship Id="rId16" Type="http://schemas.openxmlformats.org/officeDocument/2006/relationships/externalLinkPath" Target="file:///C:\Users\ismail-aa\AppData\Roaming\Microsoft\Excel\4-16&#1606;&#1601;&#1587;&#1610;&#1577;.xls" TargetMode="External"/><Relationship Id="rId20" Type="http://schemas.openxmlformats.org/officeDocument/2006/relationships/printerSettings" Target="../printerSettings/printerSettings18.bin"/><Relationship Id="rId1" Type="http://schemas.openxmlformats.org/officeDocument/2006/relationships/externalLinkPath" Target="file:///C:\Users\ismail-aa\AppData\Roaming\Microsoft\Excel\4-16&#1606;&#1601;&#1587;&#1610;&#1577;.xls" TargetMode="External"/><Relationship Id="rId6" Type="http://schemas.openxmlformats.org/officeDocument/2006/relationships/externalLinkPath" Target="file:///C:\Users\ismail-aa\AppData\Roaming\Microsoft\Excel\4-16&#1606;&#1601;&#1587;&#1610;&#1577;.xls" TargetMode="External"/><Relationship Id="rId11" Type="http://schemas.openxmlformats.org/officeDocument/2006/relationships/externalLinkPath" Target="file:///C:\Users\ismail-aa\AppData\Roaming\Microsoft\Excel\4-16&#1606;&#1601;&#1587;&#1610;&#1577;.xls" TargetMode="External"/><Relationship Id="rId5" Type="http://schemas.openxmlformats.org/officeDocument/2006/relationships/externalLinkPath" Target="file:///C:\Users\ismail-aa\AppData\Roaming\Microsoft\Excel\4-16&#1606;&#1601;&#1587;&#1610;&#1577;.xls" TargetMode="External"/><Relationship Id="rId15" Type="http://schemas.openxmlformats.org/officeDocument/2006/relationships/externalLinkPath" Target="file:///C:\Users\ismail-aa\AppData\Roaming\Microsoft\Excel\4-16&#1606;&#1601;&#1587;&#1610;&#1577;.xls" TargetMode="External"/><Relationship Id="rId10" Type="http://schemas.openxmlformats.org/officeDocument/2006/relationships/externalLinkPath" Target="file:///C:\Users\ismail-aa\AppData\Roaming\Microsoft\Excel\4-16&#1606;&#1601;&#1587;&#1610;&#1577;.xls" TargetMode="External"/><Relationship Id="rId19" Type="http://schemas.openxmlformats.org/officeDocument/2006/relationships/externalLinkPath" Target="file:///C:\Users\ismail-aa\AppData\Roaming\Microsoft\Excel\4-16&#1606;&#1601;&#1587;&#1610;&#1577;.xls" TargetMode="External"/><Relationship Id="rId4" Type="http://schemas.openxmlformats.org/officeDocument/2006/relationships/externalLinkPath" Target="file:///C:\Users\ismail-aa\AppData\Roaming\Microsoft\Excel\4-16&#1606;&#1601;&#1587;&#1610;&#1577;.xls" TargetMode="External"/><Relationship Id="rId9" Type="http://schemas.openxmlformats.org/officeDocument/2006/relationships/externalLinkPath" Target="file:///C:\Users\ismail-aa\AppData\Roaming\Microsoft\Excel\4-16&#1606;&#1601;&#1587;&#1610;&#1577;.xls" TargetMode="External"/><Relationship Id="rId14" Type="http://schemas.openxmlformats.org/officeDocument/2006/relationships/externalLinkPath" Target="file:///C:\Users\ismail-aa\AppData\Roaming\Microsoft\Excel\4-16&#1606;&#1601;&#1587;&#1610;&#1577;.xls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externalLinkPath" Target="file:///C:\Users\ismail-aa\AppData\Roaming\Microsoft\Excel\4-11&#1605;&#1585;&#1575;&#1580;&#1593;&#1608;&#1606;%20&#1582;&#1575;&#1589;.xls" TargetMode="External"/><Relationship Id="rId1" Type="http://schemas.openxmlformats.org/officeDocument/2006/relationships/externalLinkPath" Target="file:///C:\Users\ismail-aa\AppData\Roaming\Microsoft\Excel\4-11&#1605;&#1585;&#1575;&#1580;&#1593;&#1608;&#1606;%20&#1582;&#1575;&#1589;.xls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8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0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122"/>
  <sheetViews>
    <sheetView rightToLeft="1" topLeftCell="A112" zoomScaleNormal="100" workbookViewId="0">
      <selection activeCell="B121" sqref="B121"/>
    </sheetView>
  </sheetViews>
  <sheetFormatPr defaultColWidth="9" defaultRowHeight="15"/>
  <cols>
    <col min="1" max="1" width="15.75" style="1013" customWidth="1"/>
    <col min="2" max="2" width="80.875" style="1014" customWidth="1"/>
    <col min="3" max="3" width="15.75" style="1015" customWidth="1"/>
    <col min="4" max="5" width="9" style="950"/>
    <col min="6" max="6" width="11.375" style="950" bestFit="1" customWidth="1"/>
    <col min="7" max="15" width="9" style="950"/>
    <col min="16" max="16" width="11.375" style="950" bestFit="1" customWidth="1"/>
    <col min="17" max="16384" width="9" style="950"/>
  </cols>
  <sheetData>
    <row r="1" spans="1:37" ht="48" customHeight="1">
      <c r="A1" s="949" t="s">
        <v>1366</v>
      </c>
      <c r="B1" s="949" t="s">
        <v>1367</v>
      </c>
      <c r="C1" s="949" t="s">
        <v>1368</v>
      </c>
      <c r="F1" s="951"/>
      <c r="G1" s="952"/>
      <c r="H1" s="952"/>
      <c r="I1" s="952"/>
      <c r="J1" s="952"/>
      <c r="K1" s="952"/>
      <c r="L1" s="952"/>
      <c r="M1" s="952"/>
      <c r="N1" s="953"/>
      <c r="O1" s="953"/>
      <c r="P1" s="953"/>
      <c r="Q1" s="953"/>
    </row>
    <row r="2" spans="1:37" ht="33" customHeight="1">
      <c r="A2" s="954" t="s">
        <v>1369</v>
      </c>
      <c r="B2" s="954" t="s">
        <v>1370</v>
      </c>
      <c r="C2" s="954" t="s">
        <v>1371</v>
      </c>
      <c r="F2" s="955"/>
      <c r="G2" s="956"/>
      <c r="H2" s="956"/>
      <c r="I2" s="956"/>
      <c r="J2" s="956"/>
      <c r="K2" s="956"/>
      <c r="L2" s="956"/>
      <c r="M2" s="956"/>
      <c r="N2" s="957"/>
      <c r="O2" s="957"/>
      <c r="P2" s="957"/>
      <c r="Q2" s="957"/>
    </row>
    <row r="3" spans="1:37" ht="33" customHeight="1">
      <c r="A3" s="1017" t="s">
        <v>1372</v>
      </c>
      <c r="B3" s="958" t="s">
        <v>1321</v>
      </c>
      <c r="C3" s="1018"/>
      <c r="F3" s="959"/>
      <c r="G3" s="959"/>
      <c r="H3" s="959"/>
      <c r="I3" s="959"/>
      <c r="J3" s="959"/>
      <c r="K3" s="959"/>
      <c r="L3" s="959"/>
      <c r="M3" s="959"/>
      <c r="N3" s="959"/>
      <c r="O3" s="959"/>
      <c r="P3" s="959"/>
      <c r="Q3" s="959"/>
      <c r="R3" s="959"/>
      <c r="S3" s="959"/>
      <c r="T3" s="959"/>
      <c r="U3" s="959"/>
      <c r="V3" s="959"/>
      <c r="W3" s="959"/>
      <c r="X3" s="959"/>
      <c r="Y3" s="959"/>
      <c r="Z3" s="959"/>
      <c r="AA3" s="959"/>
      <c r="AB3" s="959"/>
      <c r="AC3" s="959"/>
      <c r="AD3" s="959"/>
      <c r="AE3" s="959"/>
      <c r="AF3" s="959"/>
      <c r="AG3" s="959"/>
      <c r="AH3" s="959"/>
      <c r="AI3" s="959"/>
      <c r="AJ3" s="959"/>
      <c r="AK3" s="959"/>
    </row>
    <row r="4" spans="1:37" ht="33" customHeight="1">
      <c r="A4" s="1017"/>
      <c r="B4" s="960" t="s">
        <v>1334</v>
      </c>
      <c r="C4" s="1018"/>
      <c r="F4" s="961"/>
      <c r="G4" s="961"/>
      <c r="H4" s="961"/>
      <c r="I4" s="961"/>
      <c r="J4" s="961"/>
      <c r="K4" s="961"/>
      <c r="L4" s="961"/>
      <c r="M4" s="961"/>
      <c r="N4" s="961"/>
      <c r="O4" s="961"/>
      <c r="P4" s="961"/>
      <c r="Q4" s="961"/>
      <c r="R4" s="961"/>
      <c r="S4" s="961"/>
      <c r="T4" s="961"/>
      <c r="U4" s="961"/>
      <c r="V4" s="961"/>
      <c r="W4" s="961"/>
      <c r="X4" s="961"/>
      <c r="Y4" s="961"/>
      <c r="Z4" s="961"/>
      <c r="AA4" s="961"/>
      <c r="AB4" s="961"/>
      <c r="AC4" s="961"/>
      <c r="AD4" s="961"/>
      <c r="AE4" s="961"/>
      <c r="AF4" s="961"/>
      <c r="AG4" s="961"/>
      <c r="AH4" s="961"/>
      <c r="AI4" s="961"/>
      <c r="AJ4" s="961"/>
      <c r="AK4" s="961"/>
    </row>
    <row r="5" spans="1:37" ht="33" customHeight="1">
      <c r="A5" s="1017" t="s">
        <v>1373</v>
      </c>
      <c r="B5" s="958" t="s">
        <v>1194</v>
      </c>
      <c r="C5" s="1018"/>
      <c r="F5" s="962"/>
      <c r="G5" s="962"/>
      <c r="H5" s="962"/>
      <c r="I5" s="962"/>
      <c r="J5" s="962"/>
      <c r="K5" s="962"/>
      <c r="L5" s="962"/>
      <c r="M5" s="962"/>
      <c r="N5" s="962"/>
      <c r="O5" s="962"/>
      <c r="P5" s="962"/>
      <c r="Q5" s="962"/>
      <c r="R5" s="962"/>
      <c r="S5" s="962"/>
      <c r="T5" s="962"/>
    </row>
    <row r="6" spans="1:37" ht="33" customHeight="1">
      <c r="A6" s="1017"/>
      <c r="B6" s="960" t="s">
        <v>1438</v>
      </c>
      <c r="C6" s="1018"/>
      <c r="F6" s="963"/>
      <c r="G6" s="963"/>
      <c r="H6" s="963"/>
      <c r="I6" s="963"/>
      <c r="J6" s="963"/>
      <c r="K6" s="963"/>
      <c r="L6" s="963"/>
      <c r="M6" s="963"/>
      <c r="N6" s="963"/>
      <c r="O6" s="963"/>
      <c r="P6" s="963"/>
      <c r="Q6" s="963"/>
      <c r="R6" s="963"/>
      <c r="S6" s="963"/>
      <c r="T6" s="963"/>
    </row>
    <row r="7" spans="1:37" ht="33" customHeight="1">
      <c r="A7" s="1017" t="s">
        <v>1374</v>
      </c>
      <c r="B7" s="958" t="s">
        <v>1196</v>
      </c>
      <c r="C7" s="1018"/>
      <c r="F7" s="963"/>
      <c r="G7" s="963"/>
      <c r="H7" s="963"/>
      <c r="I7" s="963"/>
      <c r="J7" s="963"/>
      <c r="K7" s="963"/>
      <c r="L7" s="963"/>
      <c r="M7" s="963"/>
      <c r="N7" s="963"/>
      <c r="O7" s="963"/>
      <c r="P7" s="963"/>
      <c r="Q7" s="963"/>
      <c r="R7" s="963"/>
      <c r="S7" s="963"/>
      <c r="T7" s="963"/>
    </row>
    <row r="8" spans="1:37" ht="33" customHeight="1">
      <c r="A8" s="1017"/>
      <c r="B8" s="960" t="s">
        <v>1439</v>
      </c>
      <c r="C8" s="1018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</row>
    <row r="9" spans="1:37" ht="33" customHeight="1">
      <c r="A9" s="1017" t="s">
        <v>1375</v>
      </c>
      <c r="B9" s="958" t="s">
        <v>1235</v>
      </c>
      <c r="C9" s="1018"/>
      <c r="F9" s="964"/>
      <c r="G9" s="964"/>
      <c r="H9" s="964"/>
      <c r="I9" s="964"/>
      <c r="J9" s="964"/>
      <c r="K9" s="964"/>
      <c r="L9" s="964"/>
      <c r="M9" s="964"/>
      <c r="N9" s="965"/>
      <c r="O9" s="965"/>
      <c r="P9" s="965"/>
      <c r="Q9" s="965"/>
      <c r="R9" s="965"/>
      <c r="S9" s="965"/>
      <c r="T9" s="965"/>
      <c r="U9" s="965"/>
    </row>
    <row r="10" spans="1:37" ht="33" customHeight="1">
      <c r="A10" s="1017"/>
      <c r="B10" s="960" t="s">
        <v>1440</v>
      </c>
      <c r="C10" s="1018"/>
      <c r="F10" s="963"/>
      <c r="G10" s="963"/>
      <c r="H10" s="963"/>
      <c r="I10" s="963"/>
      <c r="J10" s="963"/>
      <c r="K10" s="963"/>
      <c r="L10" s="963"/>
      <c r="M10" s="963"/>
      <c r="N10" s="966"/>
      <c r="O10" s="966"/>
      <c r="P10" s="966"/>
      <c r="Q10" s="966"/>
      <c r="R10" s="966"/>
      <c r="S10" s="966"/>
      <c r="T10" s="966"/>
      <c r="U10" s="966"/>
    </row>
    <row r="11" spans="1:37" ht="33" customHeight="1">
      <c r="A11" s="1017" t="s">
        <v>1376</v>
      </c>
      <c r="B11" s="958" t="s">
        <v>1335</v>
      </c>
      <c r="C11" s="1018"/>
      <c r="F11" s="964"/>
      <c r="G11" s="964"/>
      <c r="H11" s="964"/>
      <c r="I11" s="964"/>
      <c r="J11" s="964"/>
      <c r="K11" s="964"/>
      <c r="L11" s="964"/>
      <c r="M11" s="964"/>
      <c r="N11" s="964"/>
      <c r="O11" s="964"/>
      <c r="P11" s="964"/>
      <c r="Q11" s="967"/>
      <c r="R11" s="967"/>
      <c r="S11" s="967"/>
      <c r="T11" s="967"/>
      <c r="U11" s="967"/>
      <c r="V11" s="967"/>
      <c r="W11" s="967"/>
      <c r="X11" s="967"/>
      <c r="Y11" s="967"/>
      <c r="Z11" s="967"/>
    </row>
    <row r="12" spans="1:37" ht="33" customHeight="1">
      <c r="A12" s="1017"/>
      <c r="B12" s="960" t="s">
        <v>1441</v>
      </c>
      <c r="C12" s="1018"/>
      <c r="E12" s="968"/>
      <c r="F12" s="963"/>
      <c r="G12" s="963"/>
      <c r="H12" s="963"/>
      <c r="I12" s="963"/>
      <c r="J12" s="963"/>
      <c r="K12" s="963"/>
      <c r="L12" s="963"/>
      <c r="M12" s="963"/>
      <c r="N12" s="963"/>
      <c r="O12" s="963"/>
      <c r="P12" s="963"/>
      <c r="Q12" s="969"/>
      <c r="R12" s="969"/>
      <c r="S12" s="969"/>
      <c r="T12" s="969"/>
      <c r="U12" s="969"/>
      <c r="V12" s="969"/>
      <c r="W12" s="969"/>
      <c r="X12" s="969"/>
      <c r="Y12" s="969"/>
      <c r="Z12" s="969"/>
    </row>
    <row r="13" spans="1:37" ht="33" customHeight="1">
      <c r="A13" s="1017" t="s">
        <v>1377</v>
      </c>
      <c r="B13" s="958" t="s">
        <v>760</v>
      </c>
      <c r="C13" s="1018"/>
      <c r="E13" s="968"/>
      <c r="F13" s="970"/>
      <c r="G13" s="970"/>
      <c r="H13" s="970"/>
      <c r="I13" s="970"/>
      <c r="J13" s="970"/>
      <c r="K13" s="970"/>
      <c r="L13" s="970"/>
      <c r="M13" s="970"/>
      <c r="N13" s="970"/>
      <c r="O13" s="970"/>
      <c r="P13" s="970"/>
      <c r="Q13" s="970"/>
      <c r="R13" s="971"/>
      <c r="S13" s="971"/>
      <c r="T13" s="971"/>
      <c r="U13" s="971"/>
      <c r="V13" s="971"/>
    </row>
    <row r="14" spans="1:37" ht="33" customHeight="1">
      <c r="A14" s="1017"/>
      <c r="B14" s="960" t="s">
        <v>1378</v>
      </c>
      <c r="C14" s="1018"/>
      <c r="E14" s="968"/>
      <c r="F14" s="972"/>
      <c r="G14" s="972"/>
      <c r="H14" s="972"/>
      <c r="I14" s="972"/>
      <c r="J14" s="972"/>
      <c r="K14" s="972"/>
      <c r="L14" s="972"/>
      <c r="M14" s="972"/>
      <c r="N14" s="972"/>
      <c r="O14" s="972"/>
      <c r="P14" s="972"/>
      <c r="Q14" s="972"/>
      <c r="R14" s="971"/>
      <c r="S14" s="971"/>
      <c r="T14" s="971"/>
      <c r="U14" s="971"/>
      <c r="V14" s="971"/>
    </row>
    <row r="15" spans="1:37" ht="33" customHeight="1">
      <c r="A15" s="1017" t="s">
        <v>1379</v>
      </c>
      <c r="B15" s="958" t="s">
        <v>1260</v>
      </c>
      <c r="C15" s="1018"/>
      <c r="E15" s="968"/>
      <c r="F15" s="973"/>
      <c r="G15" s="973"/>
      <c r="H15" s="973"/>
      <c r="I15" s="973"/>
      <c r="J15" s="973"/>
      <c r="K15" s="973"/>
      <c r="L15" s="973"/>
      <c r="M15" s="973"/>
      <c r="N15" s="973"/>
      <c r="O15" s="973"/>
      <c r="P15" s="973"/>
      <c r="Q15" s="973"/>
      <c r="R15" s="973"/>
      <c r="S15" s="973"/>
      <c r="T15" s="973"/>
      <c r="U15" s="973"/>
      <c r="V15" s="973"/>
      <c r="W15" s="973"/>
    </row>
    <row r="16" spans="1:37" ht="33" customHeight="1">
      <c r="A16" s="1017"/>
      <c r="B16" s="960" t="s">
        <v>1261</v>
      </c>
      <c r="C16" s="1018"/>
      <c r="E16" s="974"/>
      <c r="F16" s="975"/>
      <c r="G16" s="975"/>
      <c r="H16" s="975"/>
      <c r="I16" s="975"/>
      <c r="J16" s="975"/>
      <c r="K16" s="975"/>
      <c r="L16" s="975"/>
      <c r="M16" s="975"/>
      <c r="N16" s="975"/>
      <c r="O16" s="975"/>
      <c r="P16" s="975"/>
      <c r="Q16" s="975"/>
      <c r="R16" s="975"/>
      <c r="S16" s="975"/>
      <c r="T16" s="975"/>
      <c r="U16" s="975"/>
      <c r="V16" s="975"/>
      <c r="W16" s="975"/>
    </row>
    <row r="17" spans="1:30" ht="33" customHeight="1">
      <c r="A17" s="1017" t="s">
        <v>1380</v>
      </c>
      <c r="B17" s="958" t="s">
        <v>1262</v>
      </c>
      <c r="C17" s="1018"/>
      <c r="E17" s="976"/>
      <c r="F17" s="973"/>
      <c r="G17" s="973"/>
      <c r="H17" s="973"/>
      <c r="I17" s="973"/>
      <c r="J17" s="973"/>
      <c r="K17" s="973"/>
      <c r="L17" s="973"/>
      <c r="M17" s="973"/>
      <c r="N17" s="973"/>
      <c r="O17" s="973"/>
      <c r="P17" s="973"/>
      <c r="Q17" s="973"/>
      <c r="R17" s="973"/>
      <c r="S17" s="973"/>
      <c r="T17" s="973"/>
      <c r="U17" s="973"/>
      <c r="V17" s="973"/>
      <c r="W17" s="973"/>
    </row>
    <row r="18" spans="1:30" ht="33" customHeight="1">
      <c r="A18" s="1017"/>
      <c r="B18" s="960" t="s">
        <v>1442</v>
      </c>
      <c r="C18" s="1018"/>
      <c r="E18" s="968"/>
      <c r="F18" s="975"/>
      <c r="G18" s="975"/>
      <c r="H18" s="975"/>
      <c r="I18" s="975"/>
      <c r="J18" s="975"/>
      <c r="K18" s="975"/>
      <c r="L18" s="975"/>
      <c r="M18" s="975"/>
      <c r="N18" s="975"/>
      <c r="O18" s="975"/>
      <c r="P18" s="975"/>
      <c r="Q18" s="975"/>
      <c r="R18" s="975"/>
      <c r="S18" s="975"/>
      <c r="T18" s="975"/>
      <c r="U18" s="975"/>
      <c r="V18" s="975"/>
      <c r="W18" s="975"/>
    </row>
    <row r="19" spans="1:30" ht="33" customHeight="1">
      <c r="A19" s="1017" t="s">
        <v>1381</v>
      </c>
      <c r="B19" s="958" t="s">
        <v>768</v>
      </c>
      <c r="C19" s="1018"/>
      <c r="E19" s="968"/>
      <c r="F19" s="962"/>
      <c r="G19" s="962"/>
      <c r="H19" s="962"/>
      <c r="I19" s="962"/>
      <c r="J19" s="962"/>
      <c r="K19" s="962"/>
      <c r="L19" s="962"/>
      <c r="M19" s="977"/>
      <c r="N19" s="977"/>
      <c r="O19" s="977"/>
    </row>
    <row r="20" spans="1:30" ht="33" customHeight="1">
      <c r="A20" s="1017"/>
      <c r="B20" s="960" t="s">
        <v>1030</v>
      </c>
      <c r="C20" s="1018"/>
      <c r="E20" s="968"/>
      <c r="F20" s="963"/>
      <c r="G20" s="963"/>
      <c r="H20" s="963"/>
      <c r="I20" s="963"/>
      <c r="J20" s="963"/>
      <c r="K20" s="963"/>
      <c r="L20" s="963"/>
      <c r="M20" s="978"/>
      <c r="N20" s="978"/>
      <c r="O20" s="978"/>
    </row>
    <row r="21" spans="1:30" ht="33" customHeight="1">
      <c r="A21" s="1017" t="s">
        <v>1382</v>
      </c>
      <c r="B21" s="958" t="s">
        <v>1246</v>
      </c>
      <c r="C21" s="1018"/>
      <c r="E21" s="968"/>
      <c r="F21" s="979"/>
      <c r="G21" s="968"/>
      <c r="H21" s="968"/>
      <c r="I21" s="980"/>
      <c r="J21" s="980"/>
      <c r="K21" s="980"/>
      <c r="L21" s="980"/>
      <c r="M21" s="980"/>
      <c r="N21" s="980"/>
      <c r="O21" s="980"/>
    </row>
    <row r="22" spans="1:30" ht="33" customHeight="1">
      <c r="A22" s="1017"/>
      <c r="B22" s="960" t="s">
        <v>1247</v>
      </c>
      <c r="C22" s="1018"/>
      <c r="E22" s="981"/>
      <c r="F22" s="982"/>
      <c r="G22" s="968"/>
      <c r="H22" s="968"/>
      <c r="I22" s="983"/>
      <c r="J22" s="983"/>
      <c r="K22" s="983"/>
      <c r="L22" s="983"/>
      <c r="M22" s="983"/>
      <c r="N22" s="983"/>
      <c r="O22" s="983"/>
    </row>
    <row r="23" spans="1:30" ht="33" customHeight="1">
      <c r="A23" s="1017" t="s">
        <v>1383</v>
      </c>
      <c r="B23" s="958" t="s">
        <v>1350</v>
      </c>
      <c r="C23" s="1018"/>
      <c r="E23" s="981"/>
      <c r="F23" s="984"/>
      <c r="G23" s="984"/>
      <c r="H23" s="984"/>
      <c r="I23" s="984"/>
      <c r="J23" s="984"/>
      <c r="K23" s="984"/>
      <c r="L23" s="984"/>
      <c r="M23" s="984"/>
      <c r="N23" s="984"/>
      <c r="O23" s="984"/>
      <c r="P23" s="984"/>
      <c r="Q23" s="984"/>
      <c r="R23" s="984"/>
      <c r="S23" s="985"/>
      <c r="T23" s="985"/>
      <c r="U23" s="985"/>
      <c r="V23" s="985"/>
    </row>
    <row r="24" spans="1:30" ht="33" customHeight="1">
      <c r="A24" s="1017"/>
      <c r="B24" s="960" t="s">
        <v>1351</v>
      </c>
      <c r="C24" s="1018"/>
      <c r="E24" s="986"/>
      <c r="F24" s="984"/>
      <c r="G24" s="984"/>
      <c r="H24" s="984"/>
      <c r="I24" s="984"/>
      <c r="J24" s="984"/>
      <c r="K24" s="984"/>
      <c r="L24" s="984"/>
      <c r="M24" s="984"/>
      <c r="N24" s="984"/>
      <c r="O24" s="984"/>
      <c r="P24" s="984"/>
      <c r="Q24" s="984"/>
      <c r="R24" s="984"/>
      <c r="S24" s="987"/>
      <c r="T24" s="987"/>
      <c r="U24" s="987"/>
      <c r="V24" s="987"/>
    </row>
    <row r="25" spans="1:30" ht="33" customHeight="1">
      <c r="A25" s="1017" t="s">
        <v>1384</v>
      </c>
      <c r="B25" s="958" t="s">
        <v>616</v>
      </c>
      <c r="C25" s="1018"/>
      <c r="E25" s="986"/>
      <c r="F25" s="984"/>
      <c r="G25" s="984"/>
      <c r="H25" s="984"/>
      <c r="I25" s="984"/>
      <c r="J25" s="984"/>
      <c r="K25" s="984"/>
      <c r="L25" s="984"/>
      <c r="M25" s="984"/>
      <c r="N25" s="984"/>
      <c r="O25" s="984"/>
      <c r="P25" s="984"/>
      <c r="Q25" s="984"/>
      <c r="R25" s="984"/>
      <c r="S25" s="984"/>
      <c r="T25" s="984"/>
    </row>
    <row r="26" spans="1:30" ht="33" customHeight="1">
      <c r="A26" s="1017"/>
      <c r="B26" s="960" t="s">
        <v>1018</v>
      </c>
      <c r="C26" s="1018"/>
      <c r="E26" s="986"/>
      <c r="F26" s="984"/>
      <c r="G26" s="984"/>
      <c r="H26" s="984"/>
      <c r="I26" s="984"/>
      <c r="J26" s="984"/>
      <c r="K26" s="984"/>
      <c r="L26" s="984"/>
      <c r="M26" s="984"/>
      <c r="N26" s="984"/>
      <c r="O26" s="984"/>
      <c r="P26" s="984"/>
      <c r="Q26" s="984"/>
      <c r="R26" s="984"/>
      <c r="S26" s="984"/>
      <c r="T26" s="984"/>
    </row>
    <row r="27" spans="1:30" ht="33" customHeight="1">
      <c r="A27" s="1017" t="s">
        <v>1385</v>
      </c>
      <c r="B27" s="958" t="s">
        <v>1239</v>
      </c>
      <c r="C27" s="1018"/>
      <c r="E27" s="986"/>
      <c r="F27" s="962"/>
      <c r="G27" s="962"/>
      <c r="H27" s="962"/>
      <c r="I27" s="962"/>
      <c r="J27" s="962"/>
      <c r="K27" s="962"/>
      <c r="L27" s="962"/>
      <c r="M27" s="962"/>
      <c r="N27" s="962"/>
      <c r="O27" s="962"/>
      <c r="P27" s="962"/>
      <c r="Q27" s="962"/>
      <c r="R27" s="962"/>
      <c r="S27" s="962"/>
      <c r="T27" s="962"/>
      <c r="U27" s="962"/>
      <c r="V27" s="962"/>
      <c r="W27" s="962"/>
      <c r="X27" s="988"/>
      <c r="Y27" s="989"/>
      <c r="Z27" s="989"/>
      <c r="AA27" s="989"/>
      <c r="AB27" s="989"/>
      <c r="AC27" s="989"/>
      <c r="AD27" s="989"/>
    </row>
    <row r="28" spans="1:30" ht="33" customHeight="1">
      <c r="A28" s="1017"/>
      <c r="B28" s="960" t="s">
        <v>1443</v>
      </c>
      <c r="C28" s="1018"/>
      <c r="E28" s="990"/>
      <c r="F28" s="963"/>
      <c r="G28" s="963"/>
      <c r="H28" s="963"/>
      <c r="I28" s="963"/>
      <c r="J28" s="963"/>
      <c r="K28" s="963"/>
      <c r="L28" s="963"/>
      <c r="M28" s="963"/>
      <c r="N28" s="963"/>
      <c r="O28" s="963"/>
      <c r="P28" s="963"/>
      <c r="Q28" s="963"/>
      <c r="R28" s="963"/>
      <c r="S28" s="963"/>
      <c r="T28" s="963"/>
      <c r="U28" s="963"/>
      <c r="V28" s="963"/>
      <c r="W28" s="963"/>
      <c r="X28" s="963"/>
      <c r="Y28" s="991"/>
      <c r="Z28" s="991"/>
      <c r="AA28" s="991"/>
      <c r="AB28" s="991"/>
      <c r="AC28" s="991"/>
      <c r="AD28" s="991"/>
    </row>
    <row r="29" spans="1:30" ht="33" customHeight="1">
      <c r="A29" s="1017" t="s">
        <v>1386</v>
      </c>
      <c r="B29" s="958" t="s">
        <v>1241</v>
      </c>
      <c r="C29" s="1018"/>
      <c r="E29" s="992"/>
      <c r="F29" s="993"/>
      <c r="G29" s="993"/>
      <c r="H29" s="993"/>
      <c r="I29" s="993"/>
      <c r="J29" s="993"/>
      <c r="K29" s="993"/>
      <c r="L29" s="993"/>
    </row>
    <row r="30" spans="1:30" ht="33" customHeight="1">
      <c r="A30" s="1017"/>
      <c r="B30" s="960" t="s">
        <v>1444</v>
      </c>
      <c r="C30" s="1018"/>
      <c r="E30" s="990"/>
      <c r="F30" s="993"/>
      <c r="G30" s="993"/>
      <c r="H30" s="993"/>
      <c r="I30" s="993"/>
      <c r="J30" s="993"/>
      <c r="K30" s="993"/>
      <c r="L30" s="993"/>
    </row>
    <row r="31" spans="1:30" ht="33" customHeight="1">
      <c r="A31" s="1017" t="s">
        <v>1387</v>
      </c>
      <c r="B31" s="958" t="s">
        <v>1270</v>
      </c>
      <c r="C31" s="1018"/>
      <c r="E31" s="992"/>
      <c r="F31" s="994"/>
      <c r="G31" s="994"/>
      <c r="H31" s="994"/>
      <c r="I31" s="994"/>
      <c r="J31" s="994"/>
      <c r="K31" s="994"/>
      <c r="L31" s="994"/>
      <c r="M31" s="994"/>
      <c r="N31" s="994"/>
      <c r="O31" s="994"/>
      <c r="P31" s="994"/>
      <c r="Q31" s="994"/>
      <c r="R31" s="994"/>
      <c r="S31" s="994"/>
      <c r="T31" s="994"/>
      <c r="U31" s="994"/>
    </row>
    <row r="32" spans="1:30" ht="33" customHeight="1">
      <c r="A32" s="1017"/>
      <c r="B32" s="960" t="s">
        <v>1445</v>
      </c>
      <c r="C32" s="1018"/>
      <c r="E32" s="968"/>
      <c r="F32" s="995"/>
      <c r="G32" s="995"/>
      <c r="H32" s="995"/>
      <c r="I32" s="995"/>
      <c r="J32" s="995"/>
      <c r="K32" s="995"/>
      <c r="L32" s="995"/>
      <c r="M32" s="995"/>
      <c r="N32" s="995"/>
      <c r="O32" s="995"/>
      <c r="P32" s="995"/>
      <c r="Q32" s="995"/>
      <c r="R32" s="995"/>
      <c r="S32" s="995"/>
      <c r="T32" s="995"/>
      <c r="U32" s="995"/>
    </row>
    <row r="33" spans="1:38" ht="33" customHeight="1">
      <c r="A33" s="1017" t="s">
        <v>1388</v>
      </c>
      <c r="B33" s="958" t="s">
        <v>1328</v>
      </c>
      <c r="C33" s="1018"/>
      <c r="E33" s="968"/>
      <c r="F33" s="996"/>
      <c r="G33" s="996"/>
      <c r="H33" s="996"/>
      <c r="I33" s="996"/>
      <c r="J33" s="996"/>
      <c r="K33" s="996"/>
      <c r="L33" s="996"/>
      <c r="M33" s="996"/>
      <c r="N33" s="996"/>
      <c r="O33" s="996"/>
      <c r="P33" s="996"/>
      <c r="Q33" s="996"/>
      <c r="R33" s="996"/>
      <c r="S33" s="996"/>
      <c r="T33" s="996"/>
      <c r="U33" s="997"/>
      <c r="V33" s="997"/>
    </row>
    <row r="34" spans="1:38" ht="33" customHeight="1">
      <c r="A34" s="1017"/>
      <c r="B34" s="960" t="s">
        <v>1446</v>
      </c>
      <c r="C34" s="1018"/>
      <c r="F34" s="998"/>
      <c r="G34" s="998"/>
      <c r="H34" s="998"/>
      <c r="I34" s="998"/>
      <c r="J34" s="998"/>
      <c r="K34" s="998"/>
      <c r="L34" s="998"/>
      <c r="M34" s="998"/>
      <c r="N34" s="998"/>
      <c r="O34" s="998"/>
      <c r="P34" s="998"/>
      <c r="Q34" s="998"/>
      <c r="R34" s="998"/>
      <c r="S34" s="998"/>
      <c r="T34" s="998"/>
      <c r="U34" s="997"/>
      <c r="V34" s="997"/>
    </row>
    <row r="35" spans="1:38" ht="33" customHeight="1">
      <c r="A35" s="1017" t="s">
        <v>1389</v>
      </c>
      <c r="B35" s="958" t="s">
        <v>1330</v>
      </c>
      <c r="C35" s="1018"/>
      <c r="F35" s="994"/>
      <c r="G35" s="994"/>
      <c r="H35" s="994"/>
      <c r="I35" s="994"/>
      <c r="J35" s="994"/>
      <c r="K35" s="994"/>
      <c r="L35" s="994"/>
      <c r="M35" s="999"/>
      <c r="N35" s="999"/>
      <c r="O35" s="999"/>
      <c r="P35" s="999"/>
      <c r="Q35" s="999"/>
      <c r="R35" s="999"/>
      <c r="S35" s="999"/>
      <c r="T35" s="999"/>
      <c r="U35" s="999"/>
      <c r="V35" s="999"/>
      <c r="W35" s="999"/>
      <c r="X35" s="999"/>
      <c r="Y35" s="999"/>
      <c r="Z35" s="999"/>
      <c r="AA35" s="999"/>
      <c r="AB35" s="999"/>
      <c r="AC35" s="999"/>
      <c r="AD35" s="999"/>
      <c r="AE35" s="999"/>
      <c r="AF35" s="999"/>
      <c r="AG35" s="999"/>
      <c r="AH35" s="999"/>
      <c r="AI35" s="999"/>
      <c r="AJ35" s="999"/>
      <c r="AK35" s="999"/>
      <c r="AL35" s="999"/>
    </row>
    <row r="36" spans="1:38" ht="33" customHeight="1">
      <c r="A36" s="1017"/>
      <c r="B36" s="960" t="s">
        <v>1331</v>
      </c>
      <c r="C36" s="1018"/>
      <c r="F36" s="975"/>
      <c r="G36" s="975"/>
      <c r="H36" s="975"/>
      <c r="I36" s="975"/>
      <c r="J36" s="975"/>
      <c r="K36" s="975"/>
      <c r="L36" s="975"/>
      <c r="M36" s="1000"/>
      <c r="N36" s="1000"/>
      <c r="O36" s="1000"/>
      <c r="P36" s="1000"/>
      <c r="Q36" s="1000"/>
      <c r="R36" s="1000"/>
      <c r="S36" s="1000"/>
      <c r="T36" s="1000"/>
      <c r="U36" s="1000"/>
      <c r="V36" s="1000"/>
      <c r="W36" s="1000"/>
      <c r="X36" s="1000"/>
      <c r="Y36" s="1000"/>
      <c r="Z36" s="1000"/>
      <c r="AA36" s="1000"/>
      <c r="AB36" s="1000"/>
      <c r="AC36" s="1000"/>
      <c r="AD36" s="1000"/>
      <c r="AE36" s="1000"/>
      <c r="AF36" s="1000"/>
      <c r="AG36" s="1000"/>
      <c r="AH36" s="1000"/>
      <c r="AI36" s="1000"/>
      <c r="AJ36" s="1000"/>
      <c r="AK36" s="1000"/>
      <c r="AL36" s="1000"/>
    </row>
    <row r="37" spans="1:38" ht="33" customHeight="1">
      <c r="A37" s="1017" t="s">
        <v>1390</v>
      </c>
      <c r="B37" s="958" t="s">
        <v>1332</v>
      </c>
      <c r="C37" s="1018"/>
      <c r="F37" s="1001"/>
      <c r="G37" s="1001"/>
      <c r="H37" s="1001"/>
      <c r="I37" s="1001"/>
      <c r="J37" s="1001"/>
      <c r="K37" s="1001"/>
      <c r="L37" s="1001"/>
      <c r="M37" s="1001"/>
      <c r="N37" s="1001"/>
      <c r="O37" s="1001"/>
      <c r="P37" s="1001"/>
      <c r="Q37" s="1001"/>
      <c r="R37" s="1001"/>
      <c r="S37" s="1001"/>
    </row>
    <row r="38" spans="1:38" ht="33" customHeight="1">
      <c r="A38" s="1017"/>
      <c r="B38" s="960" t="s">
        <v>1447</v>
      </c>
      <c r="C38" s="1018"/>
      <c r="D38" s="215"/>
      <c r="F38" s="963"/>
      <c r="G38" s="963"/>
      <c r="H38" s="963"/>
      <c r="I38" s="963"/>
      <c r="J38" s="963"/>
      <c r="K38" s="963"/>
      <c r="L38" s="963"/>
      <c r="M38" s="963"/>
      <c r="N38" s="963"/>
      <c r="O38" s="963"/>
      <c r="P38" s="963"/>
      <c r="Q38" s="963"/>
      <c r="R38" s="963"/>
      <c r="S38" s="963"/>
    </row>
    <row r="39" spans="1:38" ht="33" customHeight="1">
      <c r="A39" s="1017" t="s">
        <v>1391</v>
      </c>
      <c r="B39" s="958" t="s">
        <v>1274</v>
      </c>
      <c r="C39" s="1018"/>
      <c r="F39" s="1002"/>
      <c r="I39" s="1003"/>
      <c r="J39" s="1003"/>
      <c r="K39" s="1003"/>
      <c r="L39" s="1003"/>
      <c r="M39" s="1003"/>
      <c r="N39" s="1003"/>
      <c r="O39" s="1003"/>
    </row>
    <row r="40" spans="1:38" ht="33" customHeight="1">
      <c r="A40" s="1017"/>
      <c r="B40" s="960" t="s">
        <v>1448</v>
      </c>
      <c r="C40" s="1018"/>
      <c r="F40" s="1004"/>
      <c r="I40" s="1003"/>
      <c r="J40" s="1003"/>
      <c r="K40" s="1003"/>
      <c r="L40" s="1003"/>
      <c r="M40" s="1003"/>
      <c r="N40" s="1003"/>
      <c r="O40" s="1003"/>
    </row>
    <row r="41" spans="1:38" ht="33" customHeight="1">
      <c r="A41" s="1019" t="s">
        <v>1392</v>
      </c>
      <c r="B41" s="958" t="s">
        <v>1217</v>
      </c>
      <c r="C41" s="1018"/>
      <c r="F41" s="1005"/>
      <c r="G41" s="1005"/>
      <c r="H41" s="1005"/>
      <c r="I41" s="1005"/>
      <c r="J41" s="1005"/>
      <c r="K41" s="1005"/>
      <c r="L41" s="1005"/>
      <c r="M41" s="1006"/>
      <c r="N41" s="1006"/>
      <c r="O41" s="1006"/>
    </row>
    <row r="42" spans="1:38" ht="33" customHeight="1">
      <c r="A42" s="1019"/>
      <c r="B42" s="960" t="s">
        <v>1449</v>
      </c>
      <c r="C42" s="1018"/>
      <c r="F42" s="1007"/>
      <c r="G42" s="1007"/>
      <c r="H42" s="1007"/>
      <c r="I42" s="1007"/>
      <c r="J42" s="1007"/>
      <c r="K42" s="1007"/>
      <c r="L42" s="1007"/>
      <c r="M42" s="1003"/>
      <c r="N42" s="1003"/>
      <c r="O42" s="1003"/>
    </row>
    <row r="43" spans="1:38" ht="33" customHeight="1">
      <c r="A43" s="1019" t="s">
        <v>1393</v>
      </c>
      <c r="B43" s="958" t="s">
        <v>1276</v>
      </c>
      <c r="C43" s="1018"/>
      <c r="F43" s="1008"/>
      <c r="G43" s="1008"/>
      <c r="H43" s="1008"/>
      <c r="I43" s="1009"/>
    </row>
    <row r="44" spans="1:38" ht="33" customHeight="1">
      <c r="A44" s="1019"/>
      <c r="B44" s="960" t="s">
        <v>1450</v>
      </c>
      <c r="C44" s="1018"/>
      <c r="F44" s="1008"/>
      <c r="G44" s="1008"/>
      <c r="H44" s="1008"/>
      <c r="I44" s="1010"/>
    </row>
    <row r="45" spans="1:38" ht="33" customHeight="1">
      <c r="A45" s="1019" t="s">
        <v>1394</v>
      </c>
      <c r="B45" s="958" t="s">
        <v>1278</v>
      </c>
      <c r="C45" s="1018"/>
      <c r="I45" s="1011"/>
    </row>
    <row r="46" spans="1:38" ht="33" customHeight="1">
      <c r="A46" s="1019"/>
      <c r="B46" s="960" t="s">
        <v>1451</v>
      </c>
      <c r="C46" s="1018"/>
      <c r="I46" s="1012"/>
    </row>
    <row r="47" spans="1:38" ht="33" customHeight="1">
      <c r="A47" s="1019" t="s">
        <v>1395</v>
      </c>
      <c r="B47" s="958" t="s">
        <v>1280</v>
      </c>
      <c r="C47" s="1018"/>
    </row>
    <row r="48" spans="1:38" ht="33" customHeight="1">
      <c r="A48" s="1019"/>
      <c r="B48" s="960" t="s">
        <v>1452</v>
      </c>
      <c r="C48" s="1018"/>
    </row>
    <row r="49" spans="1:3" ht="33" customHeight="1">
      <c r="A49" s="1019" t="s">
        <v>1396</v>
      </c>
      <c r="B49" s="958" t="s">
        <v>1248</v>
      </c>
      <c r="C49" s="1018"/>
    </row>
    <row r="50" spans="1:3" ht="33" customHeight="1">
      <c r="A50" s="1019"/>
      <c r="B50" s="960" t="s">
        <v>1249</v>
      </c>
      <c r="C50" s="1018"/>
    </row>
    <row r="51" spans="1:3" ht="33" customHeight="1">
      <c r="A51" s="1019" t="s">
        <v>1397</v>
      </c>
      <c r="B51" s="958" t="s">
        <v>617</v>
      </c>
      <c r="C51" s="1018"/>
    </row>
    <row r="52" spans="1:3" ht="33" customHeight="1">
      <c r="A52" s="1019"/>
      <c r="B52" s="960" t="s">
        <v>618</v>
      </c>
      <c r="C52" s="1018"/>
    </row>
    <row r="53" spans="1:3" ht="33" customHeight="1">
      <c r="A53" s="1019" t="s">
        <v>1398</v>
      </c>
      <c r="B53" s="958" t="s">
        <v>1264</v>
      </c>
      <c r="C53" s="1018"/>
    </row>
    <row r="54" spans="1:3" ht="33" customHeight="1">
      <c r="A54" s="1019"/>
      <c r="B54" s="960" t="s">
        <v>1453</v>
      </c>
      <c r="C54" s="1018"/>
    </row>
    <row r="55" spans="1:3" ht="33" customHeight="1">
      <c r="A55" s="1019" t="s">
        <v>1399</v>
      </c>
      <c r="B55" s="958" t="s">
        <v>1250</v>
      </c>
      <c r="C55" s="1018"/>
    </row>
    <row r="56" spans="1:3" ht="33" customHeight="1">
      <c r="A56" s="1019"/>
      <c r="B56" s="960" t="s">
        <v>1454</v>
      </c>
      <c r="C56" s="1018"/>
    </row>
    <row r="57" spans="1:3" ht="33" customHeight="1">
      <c r="A57" s="1019" t="s">
        <v>1400</v>
      </c>
      <c r="B57" s="958" t="s">
        <v>1455</v>
      </c>
      <c r="C57" s="1018"/>
    </row>
    <row r="58" spans="1:3" ht="33" customHeight="1">
      <c r="A58" s="1019"/>
      <c r="B58" s="960" t="s">
        <v>1456</v>
      </c>
      <c r="C58" s="1018"/>
    </row>
    <row r="59" spans="1:3" ht="33" customHeight="1">
      <c r="A59" s="1019" t="s">
        <v>1401</v>
      </c>
      <c r="B59" s="958" t="s">
        <v>1339</v>
      </c>
      <c r="C59" s="1018"/>
    </row>
    <row r="60" spans="1:3" ht="33" customHeight="1">
      <c r="A60" s="1019"/>
      <c r="B60" s="960" t="s">
        <v>1340</v>
      </c>
      <c r="C60" s="1018"/>
    </row>
    <row r="61" spans="1:3" ht="33" customHeight="1">
      <c r="A61" s="1019" t="s">
        <v>1402</v>
      </c>
      <c r="B61" s="958" t="s">
        <v>1252</v>
      </c>
      <c r="C61" s="1018"/>
    </row>
    <row r="62" spans="1:3" ht="33" customHeight="1">
      <c r="A62" s="1019"/>
      <c r="B62" s="960" t="s">
        <v>1253</v>
      </c>
      <c r="C62" s="1018"/>
    </row>
    <row r="63" spans="1:3" ht="33" customHeight="1">
      <c r="A63" s="1019" t="s">
        <v>1403</v>
      </c>
      <c r="B63" s="958" t="s">
        <v>619</v>
      </c>
      <c r="C63" s="1018"/>
    </row>
    <row r="64" spans="1:3" ht="33" customHeight="1">
      <c r="A64" s="1019"/>
      <c r="B64" s="960" t="s">
        <v>620</v>
      </c>
      <c r="C64" s="1018"/>
    </row>
    <row r="65" spans="1:3" ht="33" customHeight="1">
      <c r="A65" s="1019" t="s">
        <v>1404</v>
      </c>
      <c r="B65" s="958" t="s">
        <v>1405</v>
      </c>
      <c r="C65" s="1018"/>
    </row>
    <row r="66" spans="1:3" ht="33" customHeight="1">
      <c r="A66" s="1019"/>
      <c r="B66" s="960" t="s">
        <v>1406</v>
      </c>
      <c r="C66" s="1018"/>
    </row>
    <row r="67" spans="1:3" ht="33" customHeight="1">
      <c r="A67" s="1019" t="s">
        <v>1407</v>
      </c>
      <c r="B67" s="958" t="s">
        <v>1408</v>
      </c>
      <c r="C67" s="1018"/>
    </row>
    <row r="68" spans="1:3" ht="33" customHeight="1">
      <c r="A68" s="1019"/>
      <c r="B68" s="960" t="s">
        <v>1409</v>
      </c>
      <c r="C68" s="1018"/>
    </row>
    <row r="69" spans="1:3" ht="33" customHeight="1">
      <c r="A69" s="1019" t="s">
        <v>1410</v>
      </c>
      <c r="B69" s="958" t="s">
        <v>1035</v>
      </c>
      <c r="C69" s="1018"/>
    </row>
    <row r="70" spans="1:3" ht="33" customHeight="1">
      <c r="A70" s="1019"/>
      <c r="B70" s="960" t="s">
        <v>1036</v>
      </c>
      <c r="C70" s="1018"/>
    </row>
    <row r="71" spans="1:3" ht="33" customHeight="1">
      <c r="A71" s="1019" t="s">
        <v>1411</v>
      </c>
      <c r="B71" s="958" t="s">
        <v>1037</v>
      </c>
      <c r="C71" s="1018"/>
    </row>
    <row r="72" spans="1:3" ht="33" customHeight="1">
      <c r="A72" s="1019"/>
      <c r="B72" s="960" t="s">
        <v>1038</v>
      </c>
      <c r="C72" s="1018"/>
    </row>
    <row r="73" spans="1:3" ht="33" customHeight="1">
      <c r="A73" s="1019" t="s">
        <v>1412</v>
      </c>
      <c r="B73" s="958" t="s">
        <v>1312</v>
      </c>
      <c r="C73" s="1018"/>
    </row>
    <row r="74" spans="1:3" ht="33" customHeight="1">
      <c r="A74" s="1019"/>
      <c r="B74" s="960" t="s">
        <v>1457</v>
      </c>
      <c r="C74" s="1018"/>
    </row>
    <row r="75" spans="1:3" ht="33" customHeight="1">
      <c r="A75" s="1019" t="s">
        <v>1413</v>
      </c>
      <c r="B75" s="958" t="s">
        <v>1272</v>
      </c>
      <c r="C75" s="1018"/>
    </row>
    <row r="76" spans="1:3" ht="33" customHeight="1">
      <c r="A76" s="1019"/>
      <c r="B76" s="960" t="s">
        <v>1458</v>
      </c>
      <c r="C76" s="1018"/>
    </row>
    <row r="77" spans="1:3" ht="33" customHeight="1">
      <c r="A77" s="1019" t="s">
        <v>1414</v>
      </c>
      <c r="B77" s="958" t="s">
        <v>1258</v>
      </c>
      <c r="C77" s="1018"/>
    </row>
    <row r="78" spans="1:3" ht="33" customHeight="1">
      <c r="A78" s="1019"/>
      <c r="B78" s="960" t="s">
        <v>1259</v>
      </c>
      <c r="C78" s="1018"/>
    </row>
    <row r="79" spans="1:3" ht="33" customHeight="1">
      <c r="A79" s="1019" t="s">
        <v>1415</v>
      </c>
      <c r="B79" s="958" t="s">
        <v>1238</v>
      </c>
      <c r="C79" s="1018"/>
    </row>
    <row r="80" spans="1:3" ht="33" customHeight="1">
      <c r="A80" s="1019"/>
      <c r="B80" s="960" t="s">
        <v>1459</v>
      </c>
      <c r="C80" s="1018"/>
    </row>
    <row r="81" spans="1:3" ht="33" customHeight="1">
      <c r="A81" s="1019" t="s">
        <v>1416</v>
      </c>
      <c r="B81" s="958" t="s">
        <v>1319</v>
      </c>
      <c r="C81" s="1018"/>
    </row>
    <row r="82" spans="1:3" ht="33" customHeight="1">
      <c r="A82" s="1019"/>
      <c r="B82" s="960" t="s">
        <v>1320</v>
      </c>
      <c r="C82" s="1018"/>
    </row>
    <row r="83" spans="1:3" ht="33" customHeight="1">
      <c r="A83" s="1019" t="s">
        <v>1417</v>
      </c>
      <c r="B83" s="958" t="s">
        <v>1317</v>
      </c>
      <c r="C83" s="1018"/>
    </row>
    <row r="84" spans="1:3" ht="33" customHeight="1">
      <c r="A84" s="1019"/>
      <c r="B84" s="960" t="s">
        <v>1318</v>
      </c>
      <c r="C84" s="1018"/>
    </row>
    <row r="85" spans="1:3" ht="33" customHeight="1">
      <c r="A85" s="1019" t="s">
        <v>1418</v>
      </c>
      <c r="B85" s="958" t="s">
        <v>1301</v>
      </c>
      <c r="C85" s="1018"/>
    </row>
    <row r="86" spans="1:3" ht="33" customHeight="1">
      <c r="A86" s="1019"/>
      <c r="B86" s="960" t="s">
        <v>1302</v>
      </c>
      <c r="C86" s="1018"/>
    </row>
    <row r="87" spans="1:3" ht="33" customHeight="1">
      <c r="A87" s="1019" t="s">
        <v>1420</v>
      </c>
      <c r="B87" s="958" t="s">
        <v>622</v>
      </c>
      <c r="C87" s="1018"/>
    </row>
    <row r="88" spans="1:3" ht="33" customHeight="1">
      <c r="A88" s="1019"/>
      <c r="B88" s="960" t="s">
        <v>1419</v>
      </c>
      <c r="C88" s="1018"/>
    </row>
    <row r="89" spans="1:3" ht="33" customHeight="1">
      <c r="A89" s="1019" t="s">
        <v>1421</v>
      </c>
      <c r="B89" s="958" t="s">
        <v>1254</v>
      </c>
      <c r="C89" s="1018"/>
    </row>
    <row r="90" spans="1:3" ht="33" customHeight="1">
      <c r="A90" s="1019"/>
      <c r="B90" s="960" t="s">
        <v>1255</v>
      </c>
      <c r="C90" s="1018"/>
    </row>
    <row r="91" spans="1:3" ht="33" customHeight="1">
      <c r="A91" s="1019" t="s">
        <v>1422</v>
      </c>
      <c r="B91" s="958" t="s">
        <v>1233</v>
      </c>
      <c r="C91" s="1018"/>
    </row>
    <row r="92" spans="1:3" ht="33" customHeight="1">
      <c r="A92" s="1019"/>
      <c r="B92" s="960" t="s">
        <v>1234</v>
      </c>
      <c r="C92" s="1018"/>
    </row>
    <row r="93" spans="1:3" ht="33" customHeight="1">
      <c r="A93" s="1019" t="s">
        <v>1423</v>
      </c>
      <c r="B93" s="958" t="s">
        <v>1337</v>
      </c>
      <c r="C93" s="1018"/>
    </row>
    <row r="94" spans="1:3" ht="33" customHeight="1">
      <c r="A94" s="1019"/>
      <c r="B94" s="960" t="s">
        <v>1460</v>
      </c>
      <c r="C94" s="1018"/>
    </row>
    <row r="95" spans="1:3" ht="33" customHeight="1">
      <c r="A95" s="1019" t="s">
        <v>1425</v>
      </c>
      <c r="B95" s="958" t="s">
        <v>623</v>
      </c>
      <c r="C95" s="1018"/>
    </row>
    <row r="96" spans="1:3" ht="33" customHeight="1">
      <c r="A96" s="1019"/>
      <c r="B96" s="960" t="s">
        <v>1424</v>
      </c>
      <c r="C96" s="1018"/>
    </row>
    <row r="97" spans="1:3" ht="33" customHeight="1">
      <c r="A97" s="1019" t="s">
        <v>1426</v>
      </c>
      <c r="B97" s="958" t="s">
        <v>1256</v>
      </c>
      <c r="C97" s="1018"/>
    </row>
    <row r="98" spans="1:3" ht="33" customHeight="1">
      <c r="A98" s="1019"/>
      <c r="B98" s="960" t="s">
        <v>1257</v>
      </c>
      <c r="C98" s="1018"/>
    </row>
    <row r="99" spans="1:3" ht="33" customHeight="1">
      <c r="A99" s="1019" t="s">
        <v>1427</v>
      </c>
      <c r="B99" s="958" t="s">
        <v>1461</v>
      </c>
      <c r="C99" s="1018"/>
    </row>
    <row r="100" spans="1:3" ht="33" customHeight="1">
      <c r="A100" s="1019"/>
      <c r="B100" s="960" t="s">
        <v>1221</v>
      </c>
      <c r="C100" s="1018"/>
    </row>
    <row r="101" spans="1:3" ht="33" customHeight="1">
      <c r="A101" s="1019" t="s">
        <v>1428</v>
      </c>
      <c r="B101" s="958" t="s">
        <v>1159</v>
      </c>
      <c r="C101" s="1018"/>
    </row>
    <row r="102" spans="1:3" ht="33" customHeight="1">
      <c r="A102" s="1019"/>
      <c r="B102" s="960" t="s">
        <v>1160</v>
      </c>
      <c r="C102" s="1018"/>
    </row>
    <row r="103" spans="1:3" ht="33" customHeight="1">
      <c r="A103" s="1019" t="s">
        <v>1429</v>
      </c>
      <c r="B103" s="958" t="s">
        <v>1161</v>
      </c>
      <c r="C103" s="1018"/>
    </row>
    <row r="104" spans="1:3" ht="33" customHeight="1">
      <c r="A104" s="1019"/>
      <c r="B104" s="960" t="s">
        <v>1162</v>
      </c>
      <c r="C104" s="1018"/>
    </row>
    <row r="105" spans="1:3" ht="33" customHeight="1">
      <c r="A105" s="1019" t="s">
        <v>1430</v>
      </c>
      <c r="B105" s="958" t="s">
        <v>1223</v>
      </c>
      <c r="C105" s="1018"/>
    </row>
    <row r="106" spans="1:3" ht="33" customHeight="1">
      <c r="A106" s="1019"/>
      <c r="B106" s="960" t="s">
        <v>1224</v>
      </c>
      <c r="C106" s="1018"/>
    </row>
    <row r="107" spans="1:3" ht="33" customHeight="1">
      <c r="A107" s="1019" t="s">
        <v>1431</v>
      </c>
      <c r="B107" s="958" t="s">
        <v>1230</v>
      </c>
      <c r="C107" s="1018"/>
    </row>
    <row r="108" spans="1:3" ht="33" customHeight="1">
      <c r="A108" s="1019"/>
      <c r="B108" s="960" t="s">
        <v>1462</v>
      </c>
      <c r="C108" s="1018"/>
    </row>
    <row r="109" spans="1:3" ht="33" customHeight="1">
      <c r="A109" s="1019" t="s">
        <v>1432</v>
      </c>
      <c r="B109" s="958" t="s">
        <v>1244</v>
      </c>
      <c r="C109" s="1018"/>
    </row>
    <row r="110" spans="1:3" ht="33" customHeight="1">
      <c r="A110" s="1019"/>
      <c r="B110" s="960" t="s">
        <v>1463</v>
      </c>
      <c r="C110" s="1018"/>
    </row>
    <row r="111" spans="1:3" ht="33" customHeight="1">
      <c r="A111" s="1019" t="s">
        <v>1433</v>
      </c>
      <c r="B111" s="958" t="s">
        <v>1345</v>
      </c>
      <c r="C111" s="1018"/>
    </row>
    <row r="112" spans="1:3" ht="33" customHeight="1">
      <c r="A112" s="1019"/>
      <c r="B112" s="960" t="s">
        <v>1344</v>
      </c>
      <c r="C112" s="1018"/>
    </row>
    <row r="113" spans="1:3" ht="33" customHeight="1">
      <c r="A113" s="1019" t="s">
        <v>1434</v>
      </c>
      <c r="B113" s="958" t="s">
        <v>1322</v>
      </c>
      <c r="C113" s="1018"/>
    </row>
    <row r="114" spans="1:3" ht="33" customHeight="1">
      <c r="A114" s="1019"/>
      <c r="B114" s="960" t="s">
        <v>1464</v>
      </c>
      <c r="C114" s="1018"/>
    </row>
    <row r="115" spans="1:3" ht="33" customHeight="1">
      <c r="A115" s="1019" t="s">
        <v>1435</v>
      </c>
      <c r="B115" s="958" t="s">
        <v>1082</v>
      </c>
      <c r="C115" s="1018"/>
    </row>
    <row r="116" spans="1:3" ht="33" customHeight="1">
      <c r="A116" s="1019"/>
      <c r="B116" s="960" t="s">
        <v>1083</v>
      </c>
      <c r="C116" s="1018"/>
    </row>
    <row r="117" spans="1:3" ht="33" customHeight="1">
      <c r="A117" s="1019" t="s">
        <v>1436</v>
      </c>
      <c r="B117" s="958" t="s">
        <v>1465</v>
      </c>
      <c r="C117" s="1018"/>
    </row>
    <row r="118" spans="1:3" ht="33" customHeight="1">
      <c r="A118" s="1019"/>
      <c r="B118" s="960" t="s">
        <v>1466</v>
      </c>
      <c r="C118" s="1018"/>
    </row>
    <row r="119" spans="1:3" ht="33" customHeight="1">
      <c r="A119" s="1019" t="s">
        <v>1437</v>
      </c>
      <c r="B119" s="958" t="s">
        <v>1211</v>
      </c>
      <c r="C119" s="1018"/>
    </row>
    <row r="120" spans="1:3" ht="33" customHeight="1">
      <c r="A120" s="1019"/>
      <c r="B120" s="960" t="s">
        <v>1212</v>
      </c>
      <c r="C120" s="1018"/>
    </row>
    <row r="121" spans="1:3" ht="33" customHeight="1">
      <c r="A121" s="1019" t="s">
        <v>1467</v>
      </c>
      <c r="B121" s="958" t="s">
        <v>1219</v>
      </c>
      <c r="C121" s="1018"/>
    </row>
    <row r="122" spans="1:3" ht="33" customHeight="1">
      <c r="A122" s="1019"/>
      <c r="B122" s="960" t="s">
        <v>1220</v>
      </c>
      <c r="C122" s="1018"/>
    </row>
  </sheetData>
  <mergeCells count="120">
    <mergeCell ref="A121:A122"/>
    <mergeCell ref="C121:C122"/>
    <mergeCell ref="A117:A118"/>
    <mergeCell ref="C117:C118"/>
    <mergeCell ref="A119:A120"/>
    <mergeCell ref="C119:C120"/>
    <mergeCell ref="A111:A112"/>
    <mergeCell ref="C111:C112"/>
    <mergeCell ref="A113:A114"/>
    <mergeCell ref="C113:C114"/>
    <mergeCell ref="A115:A116"/>
    <mergeCell ref="C115:C116"/>
    <mergeCell ref="A105:A106"/>
    <mergeCell ref="C105:C106"/>
    <mergeCell ref="A107:A108"/>
    <mergeCell ref="C107:C108"/>
    <mergeCell ref="A109:A110"/>
    <mergeCell ref="C109:C110"/>
    <mergeCell ref="A99:A100"/>
    <mergeCell ref="C99:C100"/>
    <mergeCell ref="A101:A102"/>
    <mergeCell ref="C101:C102"/>
    <mergeCell ref="A103:A104"/>
    <mergeCell ref="C103:C104"/>
    <mergeCell ref="A93:A94"/>
    <mergeCell ref="C93:C94"/>
    <mergeCell ref="A95:A96"/>
    <mergeCell ref="C95:C96"/>
    <mergeCell ref="A97:A98"/>
    <mergeCell ref="C97:C98"/>
    <mergeCell ref="A87:A88"/>
    <mergeCell ref="C87:C88"/>
    <mergeCell ref="A89:A90"/>
    <mergeCell ref="C89:C90"/>
    <mergeCell ref="A91:A92"/>
    <mergeCell ref="C91:C92"/>
    <mergeCell ref="A81:A82"/>
    <mergeCell ref="C81:C82"/>
    <mergeCell ref="A83:A84"/>
    <mergeCell ref="C83:C84"/>
    <mergeCell ref="A85:A86"/>
    <mergeCell ref="C85:C86"/>
    <mergeCell ref="A75:A76"/>
    <mergeCell ref="C75:C76"/>
    <mergeCell ref="A77:A78"/>
    <mergeCell ref="C77:C78"/>
    <mergeCell ref="A79:A80"/>
    <mergeCell ref="C79:C80"/>
    <mergeCell ref="A69:A70"/>
    <mergeCell ref="C69:C70"/>
    <mergeCell ref="A71:A72"/>
    <mergeCell ref="C71:C72"/>
    <mergeCell ref="A73:A74"/>
    <mergeCell ref="C73:C74"/>
    <mergeCell ref="A63:A64"/>
    <mergeCell ref="C63:C64"/>
    <mergeCell ref="A65:A66"/>
    <mergeCell ref="C65:C66"/>
    <mergeCell ref="A67:A68"/>
    <mergeCell ref="C67:C68"/>
    <mergeCell ref="A57:A58"/>
    <mergeCell ref="C57:C58"/>
    <mergeCell ref="A59:A60"/>
    <mergeCell ref="C59:C60"/>
    <mergeCell ref="A61:A62"/>
    <mergeCell ref="C61:C62"/>
    <mergeCell ref="A51:A52"/>
    <mergeCell ref="C51:C52"/>
    <mergeCell ref="A53:A54"/>
    <mergeCell ref="C53:C54"/>
    <mergeCell ref="A55:A56"/>
    <mergeCell ref="C55:C56"/>
    <mergeCell ref="A45:A46"/>
    <mergeCell ref="C45:C46"/>
    <mergeCell ref="A47:A48"/>
    <mergeCell ref="C47:C48"/>
    <mergeCell ref="A49:A50"/>
    <mergeCell ref="C49:C50"/>
    <mergeCell ref="A39:A40"/>
    <mergeCell ref="C39:C40"/>
    <mergeCell ref="A41:A42"/>
    <mergeCell ref="C41:C42"/>
    <mergeCell ref="A43:A44"/>
    <mergeCell ref="C43:C44"/>
    <mergeCell ref="A33:A34"/>
    <mergeCell ref="C33:C34"/>
    <mergeCell ref="A35:A36"/>
    <mergeCell ref="C35:C36"/>
    <mergeCell ref="A37:A38"/>
    <mergeCell ref="C37:C38"/>
    <mergeCell ref="A27:A28"/>
    <mergeCell ref="C27:C28"/>
    <mergeCell ref="A29:A30"/>
    <mergeCell ref="C29:C30"/>
    <mergeCell ref="A31:A32"/>
    <mergeCell ref="C31:C32"/>
    <mergeCell ref="A21:A22"/>
    <mergeCell ref="C21:C22"/>
    <mergeCell ref="A23:A24"/>
    <mergeCell ref="C23:C24"/>
    <mergeCell ref="A25:A26"/>
    <mergeCell ref="C25:C26"/>
    <mergeCell ref="A15:A16"/>
    <mergeCell ref="C15:C16"/>
    <mergeCell ref="A17:A18"/>
    <mergeCell ref="C17:C18"/>
    <mergeCell ref="A19:A20"/>
    <mergeCell ref="C19:C20"/>
    <mergeCell ref="A9:A10"/>
    <mergeCell ref="C9:C10"/>
    <mergeCell ref="A11:A12"/>
    <mergeCell ref="C11:C12"/>
    <mergeCell ref="A13:A14"/>
    <mergeCell ref="C13:C14"/>
    <mergeCell ref="A3:A4"/>
    <mergeCell ref="C3:C4"/>
    <mergeCell ref="A5:A6"/>
    <mergeCell ref="C5:C6"/>
    <mergeCell ref="A7:A8"/>
    <mergeCell ref="C7:C8"/>
  </mergeCells>
  <hyperlinks>
    <hyperlink ref="B3:B4" location="'1'!A1" display="زيارات واستشارات الرعاية الصحية الأولية بوزارة الصحة حسب المنطقة الصحية عام 2023م."/>
    <hyperlink ref="B5:B6" location="'2'!A1" display="زيارات مراجعي الطوارئ المرضية بمستشفيات وزارة الصحة حسب الجنس والجنسية والمنطقة الصحية عام 2023م."/>
    <hyperlink ref="B7:B8" location="'3'!A1" display="زيارات مراجعي الطوارئ الجراحية بمستشفيات وزارة الصحة حسب الجنس والجنسية والمنطقة الصحية عام 2023م."/>
    <hyperlink ref="B9:B10" location="'4'!A1" display="زيارات مراجعي  العيادات الخارجية بمستشفيات وزارة الصحة حسب الجنس والجنسية والمنطقة الصحية عام 2023م."/>
    <hyperlink ref="B11:B12" location="'5'!A1" display="زيارات المراجعين  للرعاية الصحية الأولية والعيادات الخارجية بمستشفيات وزارة الصحة حسب المنطقة الصحية عام 2023م"/>
    <hyperlink ref="B13:B14" location="'6'!A1" display="زيارات المراجعين لمراكز الرعاية الصحية الأولية والعيادات الخارجية بمستشفيات وزارة الصحة حسب المنطقة الصحية في الأعوام الخمسة الأخيرة"/>
    <hyperlink ref="B15:B16" location="'7'!A1" display="مراكز الإسعاف والسيارات التابعة لهيئة الهلال الأحمر السعودي حسب المنطقة الإدارية  عام 2023م."/>
    <hyperlink ref="B17:B18" location="'8'!A1" display="   المرضى والمصابون الذين تم إسعافهم ونقلهم إلى المستشفيات بواسطة هيئة الهلال الأحمر السعودي حسب المنطقة الإدارية ونوع الحالة عام 2023م"/>
    <hyperlink ref="B19:B20" location="'9'!A1" display="الحالات الإسعافية المنقولة بواسطة هيئة الهلال الأحمر السعودي حسب المنطقة الإدارية في الأعوام الخمسة الأخيرة"/>
    <hyperlink ref="B21:B22" location="'10'!A1" display="زيارات المراجعين للمستوصفات والعيادات الخارجية بمستشفيات الجهات الحكومية الأخرى  حسب الجنسية عام 2023م"/>
    <hyperlink ref="B23:B24" location="'11'!A1" display="الخدمات الصحية بالقطاع الخاص  حسب المنطقة الإدارية عام 2023م"/>
    <hyperlink ref="B25:B26" location="'12'!A1" display="زيارات المراجعين للقطاعات الصحية بالمملكة ومتوسط عدد الزيارات لكل فرد من السكان في الأعوام الخمسة الأخيرة"/>
    <hyperlink ref="B27:B28" location="'13'!A1" display="زيارات المراجعين لعيادات السكرى بمستشفيات وزارة الصحة حسب الجنس والجنسية والمنطقة الصحية عام 2023م."/>
    <hyperlink ref="B29:B30" location="'14'!A1" display="مضاعفات الحمل والولادة  بمستشفيات وزارة الصحة لعام 2023م."/>
    <hyperlink ref="B31:B32" location="'15'!A1" display="المراجعون والمنومون في أقسام الصحة النفسية بوزارة الصحة حسب المجموعات المرضية للتصنيف الدولي للأمراض (ICD-10 ) عام 2023م."/>
    <hyperlink ref="B33:B34" location="'16'!A1" display="زيارات المراجعين لعيادات الأسنان بوزارة الصحة حسب الجنس والجنسية والمنطقة الصحية عام 2023م"/>
    <hyperlink ref="B35:B36" location="'17'!A1" display="الخدمات الرئيسية للأسنان بمراكز طب الأسنان بوزارة الصحة حسب نوع الخدمة والمنطقة الصحية عام 2023م."/>
    <hyperlink ref="B37:B38" location="'18'!A1" display="العمليات الجراحية للفك والأسنان وحالات الخلع بوزارة الصحة حسب المنطقة الصحية عام 2023م."/>
    <hyperlink ref="B39:B40" location="'19'!A1" display="المنومون بمستشفيات وزارة الصحة حسب المنطقة الصحية والجنسية عام 2023م."/>
    <hyperlink ref="B41:B42" location="'20'!A1" display="المرضى  المنومون بمستشفيات الرعاية المديدة وأسرة الرعاية المديدة بالمستشفيات العامة بوزارة الصحة حسب المنطقة الصحية عام 2023م."/>
    <hyperlink ref="B43:B44" location="'21'!A1" display="المؤشرات المختارة عن خدمات مستشفيات وزارة الصحة (100 سرير فأكثر) حسب المنطقة الصحية عام 2023م."/>
    <hyperlink ref="B45:B46" location="'22'!A1" display="بعض المؤشرات المختارة عن خدمات مستشفيات وزارة الصحة (50 سرير) حسب المنطقة الصحية عام 2023م."/>
    <hyperlink ref="B47:B48" location="'23'!A1" display="بعض المؤشرات المختارة عن خدمات مستشفيات الصحة النفسية والرعاية المديدة والتأهيل بوزارة الصحة حسب المنطقة الصحية عام 2023م."/>
    <hyperlink ref="B49:B50" location="'24'!A1" display="  المنومون بمستشفيات الجهات الحكومية الأخرى حسب  الجنسية  2023م"/>
    <hyperlink ref="B51:B52" location="'25'!A1" display=" المنومون بمستشفيات القطاعات الصحية بالمملكة في الأعوام الخمسة الأخيرة"/>
    <hyperlink ref="B53:B54" location="'26'!A1" display="الولادات بمستشفيات وزارة الصحة حسب المنطقة الصحية ونوع الولادة عام 2023م."/>
    <hyperlink ref="B55:B56" location="'27'!A1" display="الولادات بمستشفيات الجهات الحكومية الأخرى حسب نوع الولادة عام 2023م"/>
    <hyperlink ref="B57:B58" location="'28'!A1" display="المواليد بالقطاع الخاص حسب حالة المولود عام 2023م"/>
    <hyperlink ref="B59:B60" location="'29'!A1" display="التدخلات الجراحية بمستشفيات وزارة الصحة حسب المنطقة الصحية والقسم لعام 2023م."/>
    <hyperlink ref="B61:B62" location="'30'!A1" display="التدخلات الجراحية بمستشفيات الجهات الحكومية الأخرى حسب القسم لعام 2023م"/>
    <hyperlink ref="B63:B64" location="'31'!A1" display="الأنشطة والخدمات الرئيسية بمستشفى الملك خالد التخصصي للعيون بالرياض في الأعوام الخمسة الأخيرة"/>
    <hyperlink ref="B65:B66" location="'32'!A1" display="حالات الأورام الخبيثة التي سجلت بمستشفى الملك فيصل التخصصي ومركز الأبحاث حسب موضع الورم والجنس لعام 2021م."/>
    <hyperlink ref="B67:B68" location="'33'!A1" display="حالات الأطفال بتشخيص الأورام المحولين الي مستشفى الملك فيصل التخصصي ومركز الأبحاث حسب موضع الورم عام 2021م."/>
    <hyperlink ref="B69:B70" location="'34'!A1" display="مراكز ومرضى الغسيل الكلوي حسب القطاعات الصحية عام 2021م."/>
    <hyperlink ref="B71:B72" location="'35'!A1" display="مرضى التنقية الدموية حسب القطاعات الصحية والجنسية والجنس عام 2021م."/>
    <hyperlink ref="B73:B74" location="'36'!A1" display="عدد زيارات مراكز وأقسام التأهيل الطبي بوزارة الصحة عام 2023م."/>
    <hyperlink ref="B75:B76" location="'37'!A1" display="زيارات ما بعد البتر لمراكز وأقسام التأهيل الطبي بوزارة الصحة حسب الجنس والجنسية وسبب الإصابة لعام  2023م. "/>
    <hyperlink ref="B77:B78" location="'38'!A1" display="خدمات  التأهيل  بالجهات الحكومية الأخرى عام 2023م"/>
    <hyperlink ref="B79:B80" location="'39'!A1" display="خدمات مركز رعاية وتأهيل الأطفال ذوي الإعاقة حسب العمر خلال عام 2023م"/>
    <hyperlink ref="B81:B82" location="'40'!A1" display="الفحوص المخبرية وعدد مرضى الفحوص الشعاعية بمستشفيات وزارة الصحة حسب المنطقة الصحية عام 2023م."/>
    <hyperlink ref="B83:B84" location="'41'!A1" display="الفحوص المخبرية بمستشفيات وزارة الصحة حسب المنطقة الصحية ونوع الفحص لعام 2023م."/>
    <hyperlink ref="B85:B86" location="'42'!A1" display="فحوص الأشعة التشخيصية بمستشفيات وزارة الصحة حسب نوع الفحص عام 2023م."/>
    <hyperlink ref="B87:B88" location="'43'!A1" display="الفحوص المخبرية وعدد مرضى الفحوص الشعاعية والتأهيل الطبي بوزارة الصحة في الأعوام الخمسة الأخيرة"/>
    <hyperlink ref="B89:B90" location="'44'!A1" display="الفحوص المخبرية والشعاعية بالجهات الحكومية الأخرى عام 2023م"/>
    <hyperlink ref="B91:B92" location="'45'!A1" display="أعداد العينات والاختبارات التي أجريت بمراكز مراقبة السموم والكيمياء الطبية الشرعية بوزارة الصحة  حسب المنطقة الصحية لعام 2023م."/>
    <hyperlink ref="B93:B94" location="'46'!A1" display="أنشطة بنوك الدم بوزارة الصحة حسب المنطقة الصحية عام 2023م."/>
    <hyperlink ref="B95:B96" location="'47'!A1" display="أنشطة بنوك الدم بوزارة الصحة في الأعوام الخمسة الأخيرة"/>
    <hyperlink ref="B97:B98" location="'48'!A1" display="أنشطة بنوك الدم بالجهات الحكومية الأخرى لعام 2023م"/>
    <hyperlink ref="B99:B100" location="'49'!A1" display="الحالات المعروضة على مراكز الطب الشرعي بوزارة الصحة حسب المنطقة الصحية وطبيعة الفحص الطبي الشرعي لعام 2023"/>
    <hyperlink ref="B101:B102" location="'50'!A1" display="عدد الهيئات الصحية الشرعية وعدد قضايا الأخطاء الطبية المعروضة عليها  حسب المنطقة الصحية لعام 2022م."/>
    <hyperlink ref="B103:B104" location="'51'!A1" display="قضايا الوفيات الناتجة عن الأخطاء الطبية الصادرة عن الهيئات الصحية الشرعية تبعا للإدانة من عدمها عام 2022م."/>
    <hyperlink ref="B105:B106" location="'52'!A1" display="الحالات التي تمت إحالتها إلى المستشفيات الحكومية العامة أو التخصصية حسب المنطقة المحيلة والمستقبلة عام 2023م."/>
    <hyperlink ref="B107:B108" location="'53'!A1" display="الحالات التي أرسلت للعلاج بالخارج من قبل الهيئات الطبية حسب الدولة والحالة الطبية عام  2023م."/>
    <hyperlink ref="B109:B110" location="'54'!A1" display="المرضى المحالون إلى أقسام الخدمة الاجتماعية بمستشفيات وزارة الصحة حسب أسباب البحث الاجتماعي والجنس عام 2023م."/>
    <hyperlink ref="B111:B112" location="'55'!A1" display="عدد الوجبات التقريبي لمستحقي التغذية في مستشفيات وزارة الصحة حسب المنطقة الصحية لعام 2023م."/>
    <hyperlink ref="B113:B114" location="'56'!A1" display="عدد المستشفيات المنفذة لبرنامج الرعاية الصحية المنزلية بوزارة الصحة والعاملين وعدد المستفيدين حسب المنطقة الصحية لعام 2023م"/>
    <hyperlink ref="B115:B116" location="'57'!A1" display="الخدمات المقدمة من الإدارة العامة لمراكز الاتصال خلال الأعوام الخمسة الأخيرة"/>
    <hyperlink ref="B117:B118" location="'58'!A1" display="استشارات الإدارة العامة لمراكز الاتصال حسب نوع الاستشارة عام 2023م "/>
    <hyperlink ref="B119:B120" location="'59'!A1" display="موارد وأنشطة الطب الاتصالي بوزارة الصحة حسب المنطقة الصحية لعام 2023م"/>
    <hyperlink ref="B121:B122" location="'60'!A1" display="خدمات الصحة المدرسية حسب نوع الخدمة والمنطقة الصحية لعام 2023م"/>
  </hyperlinks>
  <pageMargins left="0.7" right="0.7" top="0.75" bottom="0.75" header="0.3" footer="0.3"/>
  <pageSetup paperSize="9" scale="72" orientation="portrait" r:id="rId1"/>
  <rowBreaks count="3" manualBreakCount="3">
    <brk id="26" max="2" man="1"/>
    <brk id="50" max="2" man="1"/>
    <brk id="76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  <pageSetUpPr fitToPage="1"/>
  </sheetPr>
  <dimension ref="A1:N32"/>
  <sheetViews>
    <sheetView showGridLines="0" rightToLeft="1" zoomScaleNormal="100" zoomScaleSheetLayoutView="70" workbookViewId="0">
      <selection activeCell="A19" sqref="A19"/>
    </sheetView>
  </sheetViews>
  <sheetFormatPr defaultColWidth="8.875" defaultRowHeight="14.25"/>
  <cols>
    <col min="1" max="1" width="27.75" style="98" customWidth="1"/>
    <col min="2" max="3" width="13.75" style="98" hidden="1" customWidth="1"/>
    <col min="4" max="8" width="13.75" style="98" customWidth="1"/>
    <col min="9" max="9" width="27.75" style="157" customWidth="1"/>
    <col min="10" max="12" width="11.125" style="98" customWidth="1"/>
    <col min="13" max="258" width="8.875" style="98"/>
    <col min="259" max="259" width="10.25" style="98" customWidth="1"/>
    <col min="260" max="260" width="14.875" style="98" customWidth="1"/>
    <col min="261" max="268" width="11.125" style="98" customWidth="1"/>
    <col min="269" max="514" width="8.875" style="98"/>
    <col min="515" max="515" width="10.25" style="98" customWidth="1"/>
    <col min="516" max="516" width="14.875" style="98" customWidth="1"/>
    <col min="517" max="524" width="11.125" style="98" customWidth="1"/>
    <col min="525" max="770" width="8.875" style="98"/>
    <col min="771" max="771" width="10.25" style="98" customWidth="1"/>
    <col min="772" max="772" width="14.875" style="98" customWidth="1"/>
    <col min="773" max="780" width="11.125" style="98" customWidth="1"/>
    <col min="781" max="1026" width="8.875" style="98"/>
    <col min="1027" max="1027" width="10.25" style="98" customWidth="1"/>
    <col min="1028" max="1028" width="14.875" style="98" customWidth="1"/>
    <col min="1029" max="1036" width="11.125" style="98" customWidth="1"/>
    <col min="1037" max="1282" width="8.875" style="98"/>
    <col min="1283" max="1283" width="10.25" style="98" customWidth="1"/>
    <col min="1284" max="1284" width="14.875" style="98" customWidth="1"/>
    <col min="1285" max="1292" width="11.125" style="98" customWidth="1"/>
    <col min="1293" max="1538" width="8.875" style="98"/>
    <col min="1539" max="1539" width="10.25" style="98" customWidth="1"/>
    <col min="1540" max="1540" width="14.875" style="98" customWidth="1"/>
    <col min="1541" max="1548" width="11.125" style="98" customWidth="1"/>
    <col min="1549" max="1794" width="8.875" style="98"/>
    <col min="1795" max="1795" width="10.25" style="98" customWidth="1"/>
    <col min="1796" max="1796" width="14.875" style="98" customWidth="1"/>
    <col min="1797" max="1804" width="11.125" style="98" customWidth="1"/>
    <col min="1805" max="2050" width="8.875" style="98"/>
    <col min="2051" max="2051" width="10.25" style="98" customWidth="1"/>
    <col min="2052" max="2052" width="14.875" style="98" customWidth="1"/>
    <col min="2053" max="2060" width="11.125" style="98" customWidth="1"/>
    <col min="2061" max="2306" width="8.875" style="98"/>
    <col min="2307" max="2307" width="10.25" style="98" customWidth="1"/>
    <col min="2308" max="2308" width="14.875" style="98" customWidth="1"/>
    <col min="2309" max="2316" width="11.125" style="98" customWidth="1"/>
    <col min="2317" max="2562" width="8.875" style="98"/>
    <col min="2563" max="2563" width="10.25" style="98" customWidth="1"/>
    <col min="2564" max="2564" width="14.875" style="98" customWidth="1"/>
    <col min="2565" max="2572" width="11.125" style="98" customWidth="1"/>
    <col min="2573" max="2818" width="8.875" style="98"/>
    <col min="2819" max="2819" width="10.25" style="98" customWidth="1"/>
    <col min="2820" max="2820" width="14.875" style="98" customWidth="1"/>
    <col min="2821" max="2828" width="11.125" style="98" customWidth="1"/>
    <col min="2829" max="3074" width="8.875" style="98"/>
    <col min="3075" max="3075" width="10.25" style="98" customWidth="1"/>
    <col min="3076" max="3076" width="14.875" style="98" customWidth="1"/>
    <col min="3077" max="3084" width="11.125" style="98" customWidth="1"/>
    <col min="3085" max="3330" width="8.875" style="98"/>
    <col min="3331" max="3331" width="10.25" style="98" customWidth="1"/>
    <col min="3332" max="3332" width="14.875" style="98" customWidth="1"/>
    <col min="3333" max="3340" width="11.125" style="98" customWidth="1"/>
    <col min="3341" max="3586" width="8.875" style="98"/>
    <col min="3587" max="3587" width="10.25" style="98" customWidth="1"/>
    <col min="3588" max="3588" width="14.875" style="98" customWidth="1"/>
    <col min="3589" max="3596" width="11.125" style="98" customWidth="1"/>
    <col min="3597" max="3842" width="8.875" style="98"/>
    <col min="3843" max="3843" width="10.25" style="98" customWidth="1"/>
    <col min="3844" max="3844" width="14.875" style="98" customWidth="1"/>
    <col min="3845" max="3852" width="11.125" style="98" customWidth="1"/>
    <col min="3853" max="4098" width="8.875" style="98"/>
    <col min="4099" max="4099" width="10.25" style="98" customWidth="1"/>
    <col min="4100" max="4100" width="14.875" style="98" customWidth="1"/>
    <col min="4101" max="4108" width="11.125" style="98" customWidth="1"/>
    <col min="4109" max="4354" width="8.875" style="98"/>
    <col min="4355" max="4355" width="10.25" style="98" customWidth="1"/>
    <col min="4356" max="4356" width="14.875" style="98" customWidth="1"/>
    <col min="4357" max="4364" width="11.125" style="98" customWidth="1"/>
    <col min="4365" max="4610" width="8.875" style="98"/>
    <col min="4611" max="4611" width="10.25" style="98" customWidth="1"/>
    <col min="4612" max="4612" width="14.875" style="98" customWidth="1"/>
    <col min="4613" max="4620" width="11.125" style="98" customWidth="1"/>
    <col min="4621" max="4866" width="8.875" style="98"/>
    <col min="4867" max="4867" width="10.25" style="98" customWidth="1"/>
    <col min="4868" max="4868" width="14.875" style="98" customWidth="1"/>
    <col min="4869" max="4876" width="11.125" style="98" customWidth="1"/>
    <col min="4877" max="5122" width="8.875" style="98"/>
    <col min="5123" max="5123" width="10.25" style="98" customWidth="1"/>
    <col min="5124" max="5124" width="14.875" style="98" customWidth="1"/>
    <col min="5125" max="5132" width="11.125" style="98" customWidth="1"/>
    <col min="5133" max="5378" width="8.875" style="98"/>
    <col min="5379" max="5379" width="10.25" style="98" customWidth="1"/>
    <col min="5380" max="5380" width="14.875" style="98" customWidth="1"/>
    <col min="5381" max="5388" width="11.125" style="98" customWidth="1"/>
    <col min="5389" max="5634" width="8.875" style="98"/>
    <col min="5635" max="5635" width="10.25" style="98" customWidth="1"/>
    <col min="5636" max="5636" width="14.875" style="98" customWidth="1"/>
    <col min="5637" max="5644" width="11.125" style="98" customWidth="1"/>
    <col min="5645" max="5890" width="8.875" style="98"/>
    <col min="5891" max="5891" width="10.25" style="98" customWidth="1"/>
    <col min="5892" max="5892" width="14.875" style="98" customWidth="1"/>
    <col min="5893" max="5900" width="11.125" style="98" customWidth="1"/>
    <col min="5901" max="6146" width="8.875" style="98"/>
    <col min="6147" max="6147" width="10.25" style="98" customWidth="1"/>
    <col min="6148" max="6148" width="14.875" style="98" customWidth="1"/>
    <col min="6149" max="6156" width="11.125" style="98" customWidth="1"/>
    <col min="6157" max="6402" width="8.875" style="98"/>
    <col min="6403" max="6403" width="10.25" style="98" customWidth="1"/>
    <col min="6404" max="6404" width="14.875" style="98" customWidth="1"/>
    <col min="6405" max="6412" width="11.125" style="98" customWidth="1"/>
    <col min="6413" max="6658" width="8.875" style="98"/>
    <col min="6659" max="6659" width="10.25" style="98" customWidth="1"/>
    <col min="6660" max="6660" width="14.875" style="98" customWidth="1"/>
    <col min="6661" max="6668" width="11.125" style="98" customWidth="1"/>
    <col min="6669" max="6914" width="8.875" style="98"/>
    <col min="6915" max="6915" width="10.25" style="98" customWidth="1"/>
    <col min="6916" max="6916" width="14.875" style="98" customWidth="1"/>
    <col min="6917" max="6924" width="11.125" style="98" customWidth="1"/>
    <col min="6925" max="7170" width="8.875" style="98"/>
    <col min="7171" max="7171" width="10.25" style="98" customWidth="1"/>
    <col min="7172" max="7172" width="14.875" style="98" customWidth="1"/>
    <col min="7173" max="7180" width="11.125" style="98" customWidth="1"/>
    <col min="7181" max="7426" width="8.875" style="98"/>
    <col min="7427" max="7427" width="10.25" style="98" customWidth="1"/>
    <col min="7428" max="7428" width="14.875" style="98" customWidth="1"/>
    <col min="7429" max="7436" width="11.125" style="98" customWidth="1"/>
    <col min="7437" max="7682" width="8.875" style="98"/>
    <col min="7683" max="7683" width="10.25" style="98" customWidth="1"/>
    <col min="7684" max="7684" width="14.875" style="98" customWidth="1"/>
    <col min="7685" max="7692" width="11.125" style="98" customWidth="1"/>
    <col min="7693" max="7938" width="8.875" style="98"/>
    <col min="7939" max="7939" width="10.25" style="98" customWidth="1"/>
    <col min="7940" max="7940" width="14.875" style="98" customWidth="1"/>
    <col min="7941" max="7948" width="11.125" style="98" customWidth="1"/>
    <col min="7949" max="8194" width="8.875" style="98"/>
    <col min="8195" max="8195" width="10.25" style="98" customWidth="1"/>
    <col min="8196" max="8196" width="14.875" style="98" customWidth="1"/>
    <col min="8197" max="8204" width="11.125" style="98" customWidth="1"/>
    <col min="8205" max="8450" width="8.875" style="98"/>
    <col min="8451" max="8451" width="10.25" style="98" customWidth="1"/>
    <col min="8452" max="8452" width="14.875" style="98" customWidth="1"/>
    <col min="8453" max="8460" width="11.125" style="98" customWidth="1"/>
    <col min="8461" max="8706" width="8.875" style="98"/>
    <col min="8707" max="8707" width="10.25" style="98" customWidth="1"/>
    <col min="8708" max="8708" width="14.875" style="98" customWidth="1"/>
    <col min="8709" max="8716" width="11.125" style="98" customWidth="1"/>
    <col min="8717" max="8962" width="8.875" style="98"/>
    <col min="8963" max="8963" width="10.25" style="98" customWidth="1"/>
    <col min="8964" max="8964" width="14.875" style="98" customWidth="1"/>
    <col min="8965" max="8972" width="11.125" style="98" customWidth="1"/>
    <col min="8973" max="9218" width="8.875" style="98"/>
    <col min="9219" max="9219" width="10.25" style="98" customWidth="1"/>
    <col min="9220" max="9220" width="14.875" style="98" customWidth="1"/>
    <col min="9221" max="9228" width="11.125" style="98" customWidth="1"/>
    <col min="9229" max="9474" width="8.875" style="98"/>
    <col min="9475" max="9475" width="10.25" style="98" customWidth="1"/>
    <col min="9476" max="9476" width="14.875" style="98" customWidth="1"/>
    <col min="9477" max="9484" width="11.125" style="98" customWidth="1"/>
    <col min="9485" max="9730" width="8.875" style="98"/>
    <col min="9731" max="9731" width="10.25" style="98" customWidth="1"/>
    <col min="9732" max="9732" width="14.875" style="98" customWidth="1"/>
    <col min="9733" max="9740" width="11.125" style="98" customWidth="1"/>
    <col min="9741" max="9986" width="8.875" style="98"/>
    <col min="9987" max="9987" width="10.25" style="98" customWidth="1"/>
    <col min="9988" max="9988" width="14.875" style="98" customWidth="1"/>
    <col min="9989" max="9996" width="11.125" style="98" customWidth="1"/>
    <col min="9997" max="10242" width="8.875" style="98"/>
    <col min="10243" max="10243" width="10.25" style="98" customWidth="1"/>
    <col min="10244" max="10244" width="14.875" style="98" customWidth="1"/>
    <col min="10245" max="10252" width="11.125" style="98" customWidth="1"/>
    <col min="10253" max="10498" width="8.875" style="98"/>
    <col min="10499" max="10499" width="10.25" style="98" customWidth="1"/>
    <col min="10500" max="10500" width="14.875" style="98" customWidth="1"/>
    <col min="10501" max="10508" width="11.125" style="98" customWidth="1"/>
    <col min="10509" max="10754" width="8.875" style="98"/>
    <col min="10755" max="10755" width="10.25" style="98" customWidth="1"/>
    <col min="10756" max="10756" width="14.875" style="98" customWidth="1"/>
    <col min="10757" max="10764" width="11.125" style="98" customWidth="1"/>
    <col min="10765" max="11010" width="8.875" style="98"/>
    <col min="11011" max="11011" width="10.25" style="98" customWidth="1"/>
    <col min="11012" max="11012" width="14.875" style="98" customWidth="1"/>
    <col min="11013" max="11020" width="11.125" style="98" customWidth="1"/>
    <col min="11021" max="11266" width="8.875" style="98"/>
    <col min="11267" max="11267" width="10.25" style="98" customWidth="1"/>
    <col min="11268" max="11268" width="14.875" style="98" customWidth="1"/>
    <col min="11269" max="11276" width="11.125" style="98" customWidth="1"/>
    <col min="11277" max="11522" width="8.875" style="98"/>
    <col min="11523" max="11523" width="10.25" style="98" customWidth="1"/>
    <col min="11524" max="11524" width="14.875" style="98" customWidth="1"/>
    <col min="11525" max="11532" width="11.125" style="98" customWidth="1"/>
    <col min="11533" max="11778" width="8.875" style="98"/>
    <col min="11779" max="11779" width="10.25" style="98" customWidth="1"/>
    <col min="11780" max="11780" width="14.875" style="98" customWidth="1"/>
    <col min="11781" max="11788" width="11.125" style="98" customWidth="1"/>
    <col min="11789" max="12034" width="8.875" style="98"/>
    <col min="12035" max="12035" width="10.25" style="98" customWidth="1"/>
    <col min="12036" max="12036" width="14.875" style="98" customWidth="1"/>
    <col min="12037" max="12044" width="11.125" style="98" customWidth="1"/>
    <col min="12045" max="12290" width="8.875" style="98"/>
    <col min="12291" max="12291" width="10.25" style="98" customWidth="1"/>
    <col min="12292" max="12292" width="14.875" style="98" customWidth="1"/>
    <col min="12293" max="12300" width="11.125" style="98" customWidth="1"/>
    <col min="12301" max="12546" width="8.875" style="98"/>
    <col min="12547" max="12547" width="10.25" style="98" customWidth="1"/>
    <col min="12548" max="12548" width="14.875" style="98" customWidth="1"/>
    <col min="12549" max="12556" width="11.125" style="98" customWidth="1"/>
    <col min="12557" max="12802" width="8.875" style="98"/>
    <col min="12803" max="12803" width="10.25" style="98" customWidth="1"/>
    <col min="12804" max="12804" width="14.875" style="98" customWidth="1"/>
    <col min="12805" max="12812" width="11.125" style="98" customWidth="1"/>
    <col min="12813" max="13058" width="8.875" style="98"/>
    <col min="13059" max="13059" width="10.25" style="98" customWidth="1"/>
    <col min="13060" max="13060" width="14.875" style="98" customWidth="1"/>
    <col min="13061" max="13068" width="11.125" style="98" customWidth="1"/>
    <col min="13069" max="13314" width="8.875" style="98"/>
    <col min="13315" max="13315" width="10.25" style="98" customWidth="1"/>
    <col min="13316" max="13316" width="14.875" style="98" customWidth="1"/>
    <col min="13317" max="13324" width="11.125" style="98" customWidth="1"/>
    <col min="13325" max="13570" width="8.875" style="98"/>
    <col min="13571" max="13571" width="10.25" style="98" customWidth="1"/>
    <col min="13572" max="13572" width="14.875" style="98" customWidth="1"/>
    <col min="13573" max="13580" width="11.125" style="98" customWidth="1"/>
    <col min="13581" max="13826" width="8.875" style="98"/>
    <col min="13827" max="13827" width="10.25" style="98" customWidth="1"/>
    <col min="13828" max="13828" width="14.875" style="98" customWidth="1"/>
    <col min="13829" max="13836" width="11.125" style="98" customWidth="1"/>
    <col min="13837" max="14082" width="8.875" style="98"/>
    <col min="14083" max="14083" width="10.25" style="98" customWidth="1"/>
    <col min="14084" max="14084" width="14.875" style="98" customWidth="1"/>
    <col min="14085" max="14092" width="11.125" style="98" customWidth="1"/>
    <col min="14093" max="14338" width="8.875" style="98"/>
    <col min="14339" max="14339" width="10.25" style="98" customWidth="1"/>
    <col min="14340" max="14340" width="14.875" style="98" customWidth="1"/>
    <col min="14341" max="14348" width="11.125" style="98" customWidth="1"/>
    <col min="14349" max="14594" width="8.875" style="98"/>
    <col min="14595" max="14595" width="10.25" style="98" customWidth="1"/>
    <col min="14596" max="14596" width="14.875" style="98" customWidth="1"/>
    <col min="14597" max="14604" width="11.125" style="98" customWidth="1"/>
    <col min="14605" max="14850" width="8.875" style="98"/>
    <col min="14851" max="14851" width="10.25" style="98" customWidth="1"/>
    <col min="14852" max="14852" width="14.875" style="98" customWidth="1"/>
    <col min="14853" max="14860" width="11.125" style="98" customWidth="1"/>
    <col min="14861" max="15106" width="8.875" style="98"/>
    <col min="15107" max="15107" width="10.25" style="98" customWidth="1"/>
    <col min="15108" max="15108" width="14.875" style="98" customWidth="1"/>
    <col min="15109" max="15116" width="11.125" style="98" customWidth="1"/>
    <col min="15117" max="15362" width="8.875" style="98"/>
    <col min="15363" max="15363" width="10.25" style="98" customWidth="1"/>
    <col min="15364" max="15364" width="14.875" style="98" customWidth="1"/>
    <col min="15365" max="15372" width="11.125" style="98" customWidth="1"/>
    <col min="15373" max="15618" width="8.875" style="98"/>
    <col min="15619" max="15619" width="10.25" style="98" customWidth="1"/>
    <col min="15620" max="15620" width="14.875" style="98" customWidth="1"/>
    <col min="15621" max="15628" width="11.125" style="98" customWidth="1"/>
    <col min="15629" max="15874" width="8.875" style="98"/>
    <col min="15875" max="15875" width="10.25" style="98" customWidth="1"/>
    <col min="15876" max="15876" width="14.875" style="98" customWidth="1"/>
    <col min="15877" max="15884" width="11.125" style="98" customWidth="1"/>
    <col min="15885" max="16130" width="8.875" style="98"/>
    <col min="16131" max="16131" width="10.25" style="98" customWidth="1"/>
    <col min="16132" max="16132" width="14.875" style="98" customWidth="1"/>
    <col min="16133" max="16140" width="11.125" style="98" customWidth="1"/>
    <col min="16141" max="16384" width="8.875" style="98"/>
  </cols>
  <sheetData>
    <row r="1" spans="1:14" ht="33" customHeight="1">
      <c r="A1" s="1047" t="s">
        <v>768</v>
      </c>
      <c r="B1" s="1048"/>
      <c r="C1" s="1048"/>
      <c r="D1" s="1048"/>
      <c r="E1" s="1048"/>
      <c r="F1" s="1048"/>
      <c r="G1" s="1048"/>
      <c r="H1" s="1048"/>
      <c r="I1" s="1048"/>
      <c r="J1" s="151"/>
      <c r="K1" s="151"/>
      <c r="L1" s="151"/>
    </row>
    <row r="2" spans="1:14" ht="33" customHeight="1">
      <c r="A2" s="1067" t="s">
        <v>1030</v>
      </c>
      <c r="B2" s="1068"/>
      <c r="C2" s="1068"/>
      <c r="D2" s="1068"/>
      <c r="E2" s="1068"/>
      <c r="F2" s="1068"/>
      <c r="G2" s="1068"/>
      <c r="H2" s="1068"/>
      <c r="I2" s="1068"/>
      <c r="J2" s="151"/>
      <c r="K2" s="151"/>
      <c r="L2" s="151"/>
    </row>
    <row r="3" spans="1:14" ht="16.5" customHeight="1">
      <c r="A3" s="1024" t="s">
        <v>188</v>
      </c>
      <c r="B3" s="1025"/>
      <c r="C3" s="1025"/>
      <c r="D3" s="1026" t="s">
        <v>189</v>
      </c>
      <c r="E3" s="1026"/>
      <c r="F3" s="1026"/>
      <c r="G3" s="1026"/>
      <c r="H3" s="1026"/>
      <c r="I3" s="1027"/>
      <c r="J3" s="152"/>
      <c r="K3" s="152"/>
    </row>
    <row r="4" spans="1:14" ht="35.1" customHeight="1">
      <c r="A4" s="1035" t="s">
        <v>767</v>
      </c>
      <c r="B4" s="180"/>
      <c r="C4" s="644" t="s">
        <v>1078</v>
      </c>
      <c r="D4" s="821" t="s">
        <v>1078</v>
      </c>
      <c r="E4" s="644"/>
      <c r="F4" s="644"/>
      <c r="G4" s="644"/>
      <c r="H4" s="821" t="s">
        <v>190</v>
      </c>
      <c r="I4" s="1035" t="s">
        <v>154</v>
      </c>
      <c r="J4" s="154"/>
      <c r="K4" s="154"/>
    </row>
    <row r="5" spans="1:14" ht="35.1" customHeight="1">
      <c r="A5" s="1036"/>
      <c r="B5" s="172" t="s">
        <v>656</v>
      </c>
      <c r="C5" s="643" t="s">
        <v>657</v>
      </c>
      <c r="D5" s="643" t="s">
        <v>658</v>
      </c>
      <c r="E5" s="643" t="s">
        <v>659</v>
      </c>
      <c r="F5" s="643" t="s">
        <v>832</v>
      </c>
      <c r="G5" s="643" t="s">
        <v>1077</v>
      </c>
      <c r="H5" s="820" t="s">
        <v>1198</v>
      </c>
      <c r="I5" s="1036"/>
      <c r="K5" s="154"/>
    </row>
    <row r="6" spans="1:14" ht="27.95" customHeight="1">
      <c r="A6" s="165" t="s">
        <v>101</v>
      </c>
      <c r="B6" s="181">
        <v>51928</v>
      </c>
      <c r="C6" s="181">
        <v>62382</v>
      </c>
      <c r="D6" s="181">
        <v>71656</v>
      </c>
      <c r="E6" s="181">
        <v>84249</v>
      </c>
      <c r="F6" s="181">
        <v>113204</v>
      </c>
      <c r="G6" s="181">
        <v>128710</v>
      </c>
      <c r="H6" s="822">
        <v>206064</v>
      </c>
      <c r="I6" s="165" t="s">
        <v>2</v>
      </c>
      <c r="K6" s="155"/>
    </row>
    <row r="7" spans="1:14" ht="27.95" customHeight="1">
      <c r="A7" s="165" t="s">
        <v>38</v>
      </c>
      <c r="B7" s="159">
        <v>84671</v>
      </c>
      <c r="C7" s="160">
        <v>83892</v>
      </c>
      <c r="D7" s="160">
        <v>110210</v>
      </c>
      <c r="E7" s="160">
        <v>113799</v>
      </c>
      <c r="F7" s="160">
        <v>130593</v>
      </c>
      <c r="G7" s="160">
        <v>160658</v>
      </c>
      <c r="H7" s="823">
        <v>275656</v>
      </c>
      <c r="I7" s="165" t="s">
        <v>3</v>
      </c>
      <c r="K7" s="155"/>
    </row>
    <row r="8" spans="1:14" ht="27.95" customHeight="1">
      <c r="A8" s="165" t="s">
        <v>104</v>
      </c>
      <c r="B8" s="181">
        <v>19606</v>
      </c>
      <c r="C8" s="181">
        <v>38253</v>
      </c>
      <c r="D8" s="181">
        <v>41229</v>
      </c>
      <c r="E8" s="181">
        <v>34858</v>
      </c>
      <c r="F8" s="181">
        <v>35443</v>
      </c>
      <c r="G8" s="181">
        <v>48787</v>
      </c>
      <c r="H8" s="822">
        <v>76657</v>
      </c>
      <c r="I8" s="165" t="s">
        <v>8</v>
      </c>
      <c r="K8" s="155"/>
    </row>
    <row r="9" spans="1:14" ht="27.95" customHeight="1">
      <c r="A9" s="165" t="s">
        <v>105</v>
      </c>
      <c r="B9" s="159">
        <v>9834</v>
      </c>
      <c r="C9" s="160">
        <v>16206</v>
      </c>
      <c r="D9" s="160">
        <v>17843</v>
      </c>
      <c r="E9" s="160">
        <v>23840</v>
      </c>
      <c r="F9" s="160">
        <v>23188</v>
      </c>
      <c r="G9" s="160">
        <v>26199</v>
      </c>
      <c r="H9" s="823">
        <v>34639</v>
      </c>
      <c r="I9" s="165" t="s">
        <v>10</v>
      </c>
      <c r="K9" s="155"/>
    </row>
    <row r="10" spans="1:14" ht="27.95" customHeight="1">
      <c r="A10" s="165" t="s">
        <v>107</v>
      </c>
      <c r="B10" s="181">
        <v>30511</v>
      </c>
      <c r="C10" s="181">
        <v>35841</v>
      </c>
      <c r="D10" s="181">
        <v>32438</v>
      </c>
      <c r="E10" s="181">
        <v>51166</v>
      </c>
      <c r="F10" s="181">
        <v>52092</v>
      </c>
      <c r="G10" s="181">
        <v>63833</v>
      </c>
      <c r="H10" s="822">
        <v>90848</v>
      </c>
      <c r="I10" s="165" t="s">
        <v>11</v>
      </c>
      <c r="K10" s="155"/>
      <c r="N10" s="156"/>
    </row>
    <row r="11" spans="1:14" ht="27.95" customHeight="1">
      <c r="A11" s="165" t="s">
        <v>16</v>
      </c>
      <c r="B11" s="159">
        <v>17007</v>
      </c>
      <c r="C11" s="160">
        <v>22125</v>
      </c>
      <c r="D11" s="160">
        <v>26167</v>
      </c>
      <c r="E11" s="160">
        <v>35578</v>
      </c>
      <c r="F11" s="160">
        <v>33577</v>
      </c>
      <c r="G11" s="160">
        <v>32242</v>
      </c>
      <c r="H11" s="823">
        <v>50575</v>
      </c>
      <c r="I11" s="165" t="s">
        <v>17</v>
      </c>
      <c r="K11" s="155"/>
      <c r="N11" s="91"/>
    </row>
    <row r="12" spans="1:14" ht="27.95" customHeight="1">
      <c r="A12" s="165" t="s">
        <v>110</v>
      </c>
      <c r="B12" s="181">
        <v>7429</v>
      </c>
      <c r="C12" s="181">
        <v>11425</v>
      </c>
      <c r="D12" s="181">
        <v>12688</v>
      </c>
      <c r="E12" s="181">
        <v>13823</v>
      </c>
      <c r="F12" s="181">
        <v>14014</v>
      </c>
      <c r="G12" s="181">
        <v>16683</v>
      </c>
      <c r="H12" s="822">
        <v>23280</v>
      </c>
      <c r="I12" s="165" t="s">
        <v>20</v>
      </c>
      <c r="K12" s="155"/>
    </row>
    <row r="13" spans="1:14" ht="27.95" customHeight="1">
      <c r="A13" s="165" t="s">
        <v>21</v>
      </c>
      <c r="B13" s="159">
        <v>6782</v>
      </c>
      <c r="C13" s="160">
        <v>8312</v>
      </c>
      <c r="D13" s="160">
        <v>8638</v>
      </c>
      <c r="E13" s="160">
        <v>12385</v>
      </c>
      <c r="F13" s="160">
        <v>12271</v>
      </c>
      <c r="G13" s="160">
        <v>12638</v>
      </c>
      <c r="H13" s="823">
        <v>21442</v>
      </c>
      <c r="I13" s="165" t="s">
        <v>111</v>
      </c>
      <c r="K13" s="155"/>
    </row>
    <row r="14" spans="1:14" ht="27.95" customHeight="1">
      <c r="A14" s="165" t="s">
        <v>112</v>
      </c>
      <c r="B14" s="181">
        <v>2883</v>
      </c>
      <c r="C14" s="181">
        <v>3131</v>
      </c>
      <c r="D14" s="181">
        <v>3131</v>
      </c>
      <c r="E14" s="181">
        <v>5653</v>
      </c>
      <c r="F14" s="181">
        <v>5338</v>
      </c>
      <c r="G14" s="181">
        <v>5584</v>
      </c>
      <c r="H14" s="822">
        <v>6560</v>
      </c>
      <c r="I14" s="165" t="s">
        <v>1346</v>
      </c>
      <c r="K14" s="155"/>
    </row>
    <row r="15" spans="1:14" ht="27.95" customHeight="1">
      <c r="A15" s="165" t="s">
        <v>24</v>
      </c>
      <c r="B15" s="159">
        <v>10143</v>
      </c>
      <c r="C15" s="160">
        <v>11903</v>
      </c>
      <c r="D15" s="160">
        <v>12888</v>
      </c>
      <c r="E15" s="160">
        <v>18753</v>
      </c>
      <c r="F15" s="160">
        <v>16447</v>
      </c>
      <c r="G15" s="160">
        <v>16704</v>
      </c>
      <c r="H15" s="823">
        <v>24370</v>
      </c>
      <c r="I15" s="165" t="s">
        <v>191</v>
      </c>
      <c r="K15" s="155"/>
    </row>
    <row r="16" spans="1:14" ht="27.95" customHeight="1">
      <c r="A16" s="165" t="s">
        <v>26</v>
      </c>
      <c r="B16" s="181">
        <v>2866</v>
      </c>
      <c r="C16" s="181">
        <v>4607</v>
      </c>
      <c r="D16" s="181">
        <v>4981</v>
      </c>
      <c r="E16" s="181">
        <v>7547</v>
      </c>
      <c r="F16" s="181">
        <v>6490</v>
      </c>
      <c r="G16" s="181">
        <v>6924</v>
      </c>
      <c r="H16" s="822">
        <v>9541</v>
      </c>
      <c r="I16" s="165" t="s">
        <v>27</v>
      </c>
      <c r="K16" s="155"/>
    </row>
    <row r="17" spans="1:12" ht="27.95" customHeight="1">
      <c r="A17" s="165" t="s">
        <v>192</v>
      </c>
      <c r="B17" s="159">
        <v>5251</v>
      </c>
      <c r="C17" s="160">
        <v>5976</v>
      </c>
      <c r="D17" s="160">
        <v>6593</v>
      </c>
      <c r="E17" s="160">
        <v>10535</v>
      </c>
      <c r="F17" s="160">
        <v>7902</v>
      </c>
      <c r="G17" s="160">
        <v>7921</v>
      </c>
      <c r="H17" s="823">
        <v>11119</v>
      </c>
      <c r="I17" s="165" t="s">
        <v>44</v>
      </c>
      <c r="K17" s="155"/>
    </row>
    <row r="18" spans="1:12" ht="27.95" customHeight="1">
      <c r="A18" s="165" t="s">
        <v>29</v>
      </c>
      <c r="B18" s="181">
        <v>3492</v>
      </c>
      <c r="C18" s="181">
        <v>4701</v>
      </c>
      <c r="D18" s="181">
        <v>5467</v>
      </c>
      <c r="E18" s="181">
        <v>10687</v>
      </c>
      <c r="F18" s="181">
        <v>7890</v>
      </c>
      <c r="G18" s="181">
        <v>8029</v>
      </c>
      <c r="H18" s="822">
        <v>9561</v>
      </c>
      <c r="I18" s="165" t="s">
        <v>30</v>
      </c>
      <c r="K18" s="155"/>
    </row>
    <row r="19" spans="1:12" ht="27.95" customHeight="1">
      <c r="A19" s="176" t="s">
        <v>57</v>
      </c>
      <c r="B19" s="179">
        <f>SUM(B5:B18)</f>
        <v>252403</v>
      </c>
      <c r="C19" s="179">
        <f t="shared" ref="C19:H19" si="0">SUM(C6:C18)</f>
        <v>308754</v>
      </c>
      <c r="D19" s="179">
        <f t="shared" si="0"/>
        <v>353929</v>
      </c>
      <c r="E19" s="179">
        <f t="shared" si="0"/>
        <v>422873</v>
      </c>
      <c r="F19" s="179">
        <f t="shared" si="0"/>
        <v>458449</v>
      </c>
      <c r="G19" s="179">
        <f t="shared" si="0"/>
        <v>534912</v>
      </c>
      <c r="H19" s="179">
        <f t="shared" si="0"/>
        <v>840312</v>
      </c>
      <c r="I19" s="176" t="s">
        <v>36</v>
      </c>
      <c r="K19" s="155"/>
    </row>
    <row r="20" spans="1:12" ht="15">
      <c r="A20" s="1069"/>
      <c r="B20" s="1069"/>
      <c r="C20" s="152"/>
      <c r="D20" s="152"/>
      <c r="E20" s="152"/>
      <c r="F20" s="152"/>
      <c r="G20" s="152"/>
      <c r="H20" s="152"/>
      <c r="I20" s="152"/>
      <c r="J20" s="152"/>
      <c r="K20" s="152"/>
      <c r="L20" s="153"/>
    </row>
    <row r="21" spans="1:12">
      <c r="L21" s="99"/>
    </row>
    <row r="23" spans="1:12">
      <c r="B23" s="158"/>
      <c r="C23" s="158"/>
      <c r="D23" s="158"/>
      <c r="E23" s="158"/>
      <c r="F23" s="158"/>
      <c r="G23" s="158"/>
      <c r="H23" s="158"/>
      <c r="J23" s="158"/>
      <c r="K23" s="158"/>
      <c r="L23" s="158"/>
    </row>
    <row r="24" spans="1:12">
      <c r="B24" s="158"/>
      <c r="C24" s="158"/>
      <c r="D24" s="158"/>
      <c r="E24" s="158"/>
      <c r="F24" s="158"/>
      <c r="G24" s="158"/>
      <c r="H24" s="158"/>
      <c r="J24" s="158"/>
      <c r="K24" s="158"/>
      <c r="L24" s="158"/>
    </row>
    <row r="25" spans="1:12">
      <c r="B25" s="158"/>
      <c r="C25" s="158"/>
      <c r="D25" s="158"/>
      <c r="E25" s="158"/>
      <c r="F25" s="158"/>
      <c r="G25" s="158"/>
      <c r="H25" s="158"/>
      <c r="J25" s="158"/>
      <c r="K25" s="158"/>
      <c r="L25" s="158"/>
    </row>
    <row r="26" spans="1:12">
      <c r="B26" s="158"/>
      <c r="C26" s="158"/>
      <c r="D26" s="158"/>
      <c r="E26" s="158"/>
      <c r="F26" s="158"/>
      <c r="G26" s="158"/>
      <c r="H26" s="158"/>
      <c r="J26" s="158"/>
      <c r="K26" s="158"/>
      <c r="L26" s="158"/>
    </row>
    <row r="27" spans="1:12">
      <c r="B27" s="158"/>
      <c r="C27" s="158"/>
      <c r="D27" s="158"/>
      <c r="E27" s="158"/>
      <c r="F27" s="158"/>
      <c r="G27" s="158"/>
      <c r="H27" s="158"/>
      <c r="J27" s="158"/>
      <c r="K27" s="158"/>
      <c r="L27" s="158"/>
    </row>
    <row r="28" spans="1:12">
      <c r="B28" s="158"/>
      <c r="C28" s="158"/>
      <c r="D28" s="158"/>
      <c r="E28" s="158"/>
      <c r="F28" s="158"/>
      <c r="G28" s="158"/>
      <c r="H28" s="158"/>
      <c r="J28" s="158"/>
      <c r="K28" s="158"/>
      <c r="L28" s="158"/>
    </row>
    <row r="29" spans="1:12">
      <c r="B29" s="158"/>
      <c r="C29" s="158"/>
      <c r="D29" s="158"/>
      <c r="E29" s="158"/>
      <c r="F29" s="158"/>
      <c r="G29" s="158"/>
      <c r="H29" s="158"/>
      <c r="J29" s="158"/>
      <c r="K29" s="158"/>
      <c r="L29" s="158"/>
    </row>
    <row r="30" spans="1:12">
      <c r="B30" s="158"/>
      <c r="C30" s="158"/>
      <c r="D30" s="158"/>
      <c r="E30" s="158"/>
      <c r="F30" s="158"/>
      <c r="G30" s="158"/>
      <c r="H30" s="158"/>
      <c r="J30" s="158"/>
      <c r="K30" s="158"/>
      <c r="L30" s="158"/>
    </row>
    <row r="31" spans="1:12">
      <c r="B31" s="158"/>
      <c r="C31" s="158"/>
      <c r="D31" s="158"/>
      <c r="E31" s="158"/>
      <c r="F31" s="158"/>
      <c r="G31" s="158"/>
      <c r="H31" s="158"/>
      <c r="J31" s="158"/>
      <c r="K31" s="158"/>
      <c r="L31" s="158"/>
    </row>
    <row r="32" spans="1:12">
      <c r="B32" s="158"/>
      <c r="C32" s="158"/>
      <c r="D32" s="158"/>
      <c r="E32" s="158"/>
      <c r="F32" s="158"/>
      <c r="G32" s="158"/>
      <c r="H32" s="158"/>
      <c r="J32" s="158"/>
      <c r="K32" s="158"/>
      <c r="L32" s="158"/>
    </row>
  </sheetData>
  <mergeCells count="7">
    <mergeCell ref="I4:I5"/>
    <mergeCell ref="A1:I1"/>
    <mergeCell ref="A2:I2"/>
    <mergeCell ref="A4:A5"/>
    <mergeCell ref="A20:B20"/>
    <mergeCell ref="A3:C3"/>
    <mergeCell ref="D3:I3"/>
  </mergeCells>
  <printOptions horizontalCentered="1" verticalCentered="1"/>
  <pageMargins left="0.59055118110236227" right="0.59055118110236227" top="0.98425196850393704" bottom="0.78740157480314965" header="0.51181102362204722" footer="0.51181102362204722"/>
  <pageSetup paperSize="9" scale="7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8657"/>
    <pageSetUpPr fitToPage="1"/>
  </sheetPr>
  <dimension ref="A1:O79"/>
  <sheetViews>
    <sheetView showGridLines="0" rightToLeft="1" zoomScale="90" zoomScaleNormal="90" zoomScaleSheetLayoutView="75" workbookViewId="0">
      <selection activeCell="E17" sqref="E17"/>
    </sheetView>
  </sheetViews>
  <sheetFormatPr defaultColWidth="31.125" defaultRowHeight="33" customHeight="1"/>
  <cols>
    <col min="1" max="1" width="39.75" style="77" customWidth="1"/>
    <col min="2" max="4" width="15.75" style="83" customWidth="1"/>
    <col min="5" max="5" width="15.75" style="77" customWidth="1"/>
    <col min="6" max="6" width="39.75" style="77" customWidth="1"/>
    <col min="7" max="8" width="31.125" style="77"/>
    <col min="9" max="13" width="13.75" style="78" customWidth="1"/>
    <col min="14" max="16384" width="31.125" style="77"/>
  </cols>
  <sheetData>
    <row r="1" spans="1:15" s="74" customFormat="1" ht="33" customHeight="1">
      <c r="A1" s="1047" t="s">
        <v>1246</v>
      </c>
      <c r="B1" s="1048"/>
      <c r="C1" s="1048"/>
      <c r="D1" s="1048"/>
      <c r="E1" s="1048"/>
      <c r="F1" s="1048"/>
    </row>
    <row r="2" spans="1:15" s="75" customFormat="1" ht="33" customHeight="1">
      <c r="A2" s="1059" t="s">
        <v>1247</v>
      </c>
      <c r="B2" s="1060"/>
      <c r="C2" s="1060"/>
      <c r="D2" s="1060"/>
      <c r="E2" s="1060"/>
      <c r="F2" s="1060"/>
      <c r="G2" s="74"/>
      <c r="H2" s="74"/>
      <c r="I2" s="74"/>
      <c r="J2" s="74"/>
      <c r="K2" s="74"/>
      <c r="L2" s="74"/>
      <c r="M2" s="74"/>
      <c r="N2" s="74"/>
      <c r="O2" s="74"/>
    </row>
    <row r="3" spans="1:15" s="76" customFormat="1" ht="20.25" customHeight="1">
      <c r="A3" s="1024" t="s">
        <v>193</v>
      </c>
      <c r="B3" s="1025"/>
      <c r="C3" s="1025"/>
      <c r="D3" s="464"/>
      <c r="E3" s="464"/>
      <c r="F3" s="582" t="s">
        <v>194</v>
      </c>
      <c r="G3" s="74"/>
      <c r="H3" s="74"/>
      <c r="I3" s="74"/>
      <c r="J3" s="74"/>
      <c r="K3" s="74"/>
      <c r="L3" s="74"/>
      <c r="M3" s="74"/>
      <c r="N3" s="74"/>
      <c r="O3" s="74"/>
    </row>
    <row r="4" spans="1:15" ht="33" customHeight="1">
      <c r="A4" s="1073" t="s">
        <v>195</v>
      </c>
      <c r="B4" s="1070" t="s">
        <v>132</v>
      </c>
      <c r="C4" s="1071"/>
      <c r="D4" s="1071"/>
      <c r="E4" s="1072"/>
      <c r="F4" s="1073" t="s">
        <v>696</v>
      </c>
      <c r="G4" s="74"/>
      <c r="H4" s="74"/>
      <c r="I4" s="74"/>
      <c r="J4" s="74"/>
      <c r="K4" s="74"/>
      <c r="L4" s="74"/>
      <c r="M4" s="74"/>
      <c r="N4" s="74"/>
      <c r="O4" s="74"/>
    </row>
    <row r="5" spans="1:15" ht="33" customHeight="1">
      <c r="A5" s="1074"/>
      <c r="B5" s="1070" t="s">
        <v>1024</v>
      </c>
      <c r="C5" s="1071"/>
      <c r="D5" s="1071"/>
      <c r="E5" s="1072"/>
      <c r="F5" s="1074"/>
      <c r="G5" s="74"/>
      <c r="H5" s="74"/>
      <c r="I5" s="74"/>
      <c r="J5" s="74"/>
      <c r="K5" s="74"/>
      <c r="L5" s="74"/>
      <c r="M5" s="74"/>
      <c r="N5" s="74"/>
      <c r="O5" s="74"/>
    </row>
    <row r="6" spans="1:15" ht="33" customHeight="1">
      <c r="A6" s="1074"/>
      <c r="B6" s="172" t="s">
        <v>143</v>
      </c>
      <c r="C6" s="172" t="s">
        <v>144</v>
      </c>
      <c r="D6" s="172" t="s">
        <v>57</v>
      </c>
      <c r="E6" s="172" t="s">
        <v>196</v>
      </c>
      <c r="F6" s="1074"/>
      <c r="G6" s="74"/>
      <c r="H6" s="74"/>
      <c r="I6" s="74"/>
      <c r="J6" s="74"/>
      <c r="K6" s="74"/>
      <c r="L6" s="74"/>
      <c r="M6" s="74"/>
      <c r="N6" s="74"/>
      <c r="O6" s="74"/>
    </row>
    <row r="7" spans="1:15" ht="33" customHeight="1">
      <c r="A7" s="1075"/>
      <c r="B7" s="172" t="s">
        <v>198</v>
      </c>
      <c r="C7" s="172" t="s">
        <v>76</v>
      </c>
      <c r="D7" s="172" t="s">
        <v>58</v>
      </c>
      <c r="E7" s="172" t="s">
        <v>197</v>
      </c>
      <c r="F7" s="1075"/>
      <c r="G7" s="74"/>
      <c r="H7" s="74"/>
      <c r="I7" s="74"/>
      <c r="J7" s="74"/>
      <c r="K7" s="74"/>
      <c r="L7" s="74"/>
      <c r="M7" s="74"/>
      <c r="N7" s="74"/>
      <c r="O7" s="74"/>
    </row>
    <row r="8" spans="1:15" s="74" customFormat="1" ht="33" customHeight="1">
      <c r="A8" s="861" t="s">
        <v>1191</v>
      </c>
      <c r="B8" s="862" t="s">
        <v>199</v>
      </c>
      <c r="C8" s="862" t="s">
        <v>199</v>
      </c>
      <c r="D8" s="863">
        <v>11554261</v>
      </c>
      <c r="E8" s="864" t="s">
        <v>199</v>
      </c>
      <c r="F8" s="865" t="s">
        <v>769</v>
      </c>
    </row>
    <row r="9" spans="1:15" s="74" customFormat="1" ht="33" customHeight="1">
      <c r="A9" s="861" t="s">
        <v>98</v>
      </c>
      <c r="B9" s="866" t="s">
        <v>199</v>
      </c>
      <c r="C9" s="866" t="s">
        <v>199</v>
      </c>
      <c r="D9" s="863">
        <v>5185861</v>
      </c>
      <c r="E9" s="867" t="s">
        <v>199</v>
      </c>
      <c r="F9" s="865" t="s">
        <v>770</v>
      </c>
    </row>
    <row r="10" spans="1:15" s="74" customFormat="1" ht="33" customHeight="1">
      <c r="A10" s="861" t="s">
        <v>667</v>
      </c>
      <c r="B10" s="862" t="s">
        <v>199</v>
      </c>
      <c r="C10" s="862" t="s">
        <v>199</v>
      </c>
      <c r="D10" s="863">
        <v>2947229</v>
      </c>
      <c r="E10" s="864" t="s">
        <v>199</v>
      </c>
      <c r="F10" s="865" t="s">
        <v>771</v>
      </c>
    </row>
    <row r="11" spans="1:15" s="74" customFormat="1" ht="33" customHeight="1">
      <c r="A11" s="861" t="s">
        <v>666</v>
      </c>
      <c r="B11" s="866">
        <v>2012661</v>
      </c>
      <c r="C11" s="866">
        <v>124691</v>
      </c>
      <c r="D11" s="863">
        <f t="shared" ref="D11:D17" si="0">SUM(B11:C11)</f>
        <v>2137352</v>
      </c>
      <c r="E11" s="867">
        <f t="shared" ref="E11:E17" si="1">B11/D11*100</f>
        <v>94.166098986035053</v>
      </c>
      <c r="F11" s="865" t="s">
        <v>772</v>
      </c>
    </row>
    <row r="12" spans="1:15" s="74" customFormat="1" ht="33" customHeight="1">
      <c r="A12" s="861" t="s">
        <v>1315</v>
      </c>
      <c r="B12" s="862">
        <v>646234</v>
      </c>
      <c r="C12" s="862">
        <v>53981</v>
      </c>
      <c r="D12" s="863">
        <f t="shared" si="0"/>
        <v>700215</v>
      </c>
      <c r="E12" s="864">
        <f t="shared" si="1"/>
        <v>92.290796398249114</v>
      </c>
      <c r="F12" s="865" t="s">
        <v>1316</v>
      </c>
    </row>
    <row r="13" spans="1:15" s="74" customFormat="1" ht="33" customHeight="1">
      <c r="A13" s="861" t="s">
        <v>200</v>
      </c>
      <c r="B13" s="866">
        <v>1245122</v>
      </c>
      <c r="C13" s="866">
        <v>191350</v>
      </c>
      <c r="D13" s="863">
        <f t="shared" si="0"/>
        <v>1436472</v>
      </c>
      <c r="E13" s="867">
        <f t="shared" si="1"/>
        <v>86.679169520881715</v>
      </c>
      <c r="F13" s="865" t="s">
        <v>775</v>
      </c>
    </row>
    <row r="14" spans="1:15" s="74" customFormat="1" ht="33" customHeight="1">
      <c r="A14" s="861" t="s">
        <v>660</v>
      </c>
      <c r="B14" s="862">
        <v>3170</v>
      </c>
      <c r="C14" s="862">
        <v>560</v>
      </c>
      <c r="D14" s="863">
        <f t="shared" si="0"/>
        <v>3730</v>
      </c>
      <c r="E14" s="864">
        <f t="shared" si="1"/>
        <v>84.986595174262732</v>
      </c>
      <c r="F14" s="865" t="s">
        <v>776</v>
      </c>
    </row>
    <row r="15" spans="1:15" s="74" customFormat="1" ht="33" customHeight="1">
      <c r="A15" s="861" t="s">
        <v>781</v>
      </c>
      <c r="B15" s="866">
        <v>44541</v>
      </c>
      <c r="C15" s="866">
        <v>2616</v>
      </c>
      <c r="D15" s="863">
        <f t="shared" si="0"/>
        <v>47157</v>
      </c>
      <c r="E15" s="867">
        <f t="shared" si="1"/>
        <v>94.452573318913409</v>
      </c>
      <c r="F15" s="865" t="s">
        <v>782</v>
      </c>
    </row>
    <row r="16" spans="1:15" s="74" customFormat="1" ht="33" customHeight="1">
      <c r="A16" s="861" t="s">
        <v>201</v>
      </c>
      <c r="B16" s="862">
        <v>456283</v>
      </c>
      <c r="C16" s="862">
        <v>43631</v>
      </c>
      <c r="D16" s="863">
        <f t="shared" si="0"/>
        <v>499914</v>
      </c>
      <c r="E16" s="864">
        <f t="shared" si="1"/>
        <v>91.272298835399695</v>
      </c>
      <c r="F16" s="865" t="s">
        <v>780</v>
      </c>
    </row>
    <row r="17" spans="1:13" s="74" customFormat="1" ht="33" customHeight="1">
      <c r="A17" s="861" t="s">
        <v>605</v>
      </c>
      <c r="B17" s="866">
        <v>2136894</v>
      </c>
      <c r="C17" s="866">
        <v>548092</v>
      </c>
      <c r="D17" s="863">
        <f t="shared" si="0"/>
        <v>2684986</v>
      </c>
      <c r="E17" s="867">
        <f t="shared" si="1"/>
        <v>79.586783692726897</v>
      </c>
      <c r="F17" s="865" t="s">
        <v>777</v>
      </c>
    </row>
    <row r="18" spans="1:13" s="484" customFormat="1" ht="33" customHeight="1">
      <c r="A18" s="482" t="s">
        <v>35</v>
      </c>
      <c r="B18" s="483" t="s">
        <v>202</v>
      </c>
      <c r="C18" s="483" t="s">
        <v>202</v>
      </c>
      <c r="D18" s="483">
        <f>SUM(D8:D17)</f>
        <v>27197177</v>
      </c>
      <c r="E18" s="483" t="s">
        <v>202</v>
      </c>
      <c r="F18" s="482" t="s">
        <v>36</v>
      </c>
      <c r="I18" s="485"/>
      <c r="J18" s="485"/>
      <c r="K18" s="485"/>
      <c r="L18" s="485"/>
      <c r="M18" s="485"/>
    </row>
    <row r="19" spans="1:13" s="698" customFormat="1" ht="33" customHeight="1">
      <c r="A19" s="696" t="s">
        <v>795</v>
      </c>
      <c r="B19" s="654"/>
      <c r="C19" s="654"/>
      <c r="D19" s="654"/>
      <c r="E19" s="655"/>
      <c r="F19" s="697" t="s">
        <v>796</v>
      </c>
      <c r="I19" s="659"/>
      <c r="J19" s="659"/>
      <c r="K19" s="659"/>
      <c r="L19" s="659"/>
      <c r="M19" s="659"/>
    </row>
    <row r="20" spans="1:13" s="786" customFormat="1" ht="33" customHeight="1">
      <c r="A20" s="784"/>
      <c r="B20" s="785"/>
      <c r="D20" s="785"/>
    </row>
    <row r="21" spans="1:13" s="786" customFormat="1" ht="33" customHeight="1">
      <c r="A21" s="784"/>
      <c r="B21" s="785"/>
      <c r="D21" s="785"/>
    </row>
    <row r="22" spans="1:13" s="786" customFormat="1" ht="33" customHeight="1">
      <c r="A22" s="784"/>
      <c r="B22" s="785"/>
      <c r="D22" s="785"/>
    </row>
    <row r="23" spans="1:13" s="74" customFormat="1" ht="33" customHeight="1">
      <c r="B23" s="812"/>
      <c r="C23" s="812"/>
      <c r="D23" s="812"/>
      <c r="I23" s="813"/>
      <c r="J23" s="813"/>
      <c r="K23" s="813"/>
      <c r="L23" s="813"/>
      <c r="M23" s="813"/>
    </row>
    <row r="24" spans="1:13" s="783" customFormat="1" ht="33" customHeight="1">
      <c r="B24" s="787"/>
      <c r="C24" s="787"/>
      <c r="D24" s="787"/>
      <c r="I24" s="788"/>
      <c r="J24" s="788"/>
      <c r="K24" s="788"/>
      <c r="L24" s="788"/>
      <c r="M24" s="788"/>
    </row>
    <row r="25" spans="1:13" s="700" customFormat="1" ht="33" customHeight="1">
      <c r="B25" s="701"/>
      <c r="C25" s="701"/>
      <c r="D25" s="701"/>
      <c r="I25" s="789"/>
      <c r="J25" s="789"/>
      <c r="K25" s="789"/>
      <c r="L25" s="789"/>
      <c r="M25" s="789"/>
    </row>
    <row r="26" spans="1:13" s="783" customFormat="1" ht="33" customHeight="1">
      <c r="B26" s="787"/>
      <c r="C26" s="787"/>
      <c r="D26" s="787"/>
      <c r="I26" s="788"/>
      <c r="J26" s="788"/>
      <c r="K26" s="788"/>
      <c r="L26" s="788"/>
      <c r="M26" s="788"/>
    </row>
    <row r="27" spans="1:13" s="698" customFormat="1" ht="33" customHeight="1">
      <c r="A27" s="696"/>
      <c r="B27" s="654"/>
      <c r="C27" s="654"/>
      <c r="D27" s="654"/>
      <c r="E27" s="655"/>
      <c r="F27" s="697"/>
      <c r="I27" s="659"/>
      <c r="J27" s="659"/>
      <c r="K27" s="659"/>
      <c r="L27" s="659"/>
      <c r="M27" s="659"/>
    </row>
    <row r="28" spans="1:13" s="81" customFormat="1" ht="33" customHeight="1">
      <c r="A28" s="79"/>
      <c r="B28" s="80"/>
      <c r="C28" s="80"/>
      <c r="D28" s="80"/>
      <c r="E28" s="851"/>
      <c r="F28" s="850"/>
      <c r="J28" s="82"/>
      <c r="K28" s="82"/>
      <c r="L28" s="82"/>
      <c r="M28" s="82"/>
    </row>
    <row r="29" spans="1:13" s="698" customFormat="1" ht="33" customHeight="1">
      <c r="A29" s="696"/>
      <c r="B29" s="654"/>
      <c r="C29" s="654"/>
      <c r="D29" s="654"/>
      <c r="E29" s="655"/>
      <c r="F29" s="697"/>
      <c r="I29" s="659"/>
      <c r="J29" s="659"/>
      <c r="K29" s="659"/>
      <c r="L29" s="659"/>
      <c r="M29" s="659"/>
    </row>
    <row r="30" spans="1:13" s="698" customFormat="1" ht="33" customHeight="1">
      <c r="A30" s="696"/>
      <c r="B30" s="654"/>
      <c r="C30" s="654"/>
      <c r="D30" s="654"/>
      <c r="E30" s="655"/>
      <c r="F30" s="696"/>
      <c r="I30" s="659"/>
      <c r="J30" s="659"/>
      <c r="K30" s="659"/>
      <c r="L30" s="659"/>
      <c r="M30" s="659"/>
    </row>
    <row r="31" spans="1:13" s="698" customFormat="1" ht="33" customHeight="1">
      <c r="A31" s="696"/>
      <c r="B31" s="654"/>
      <c r="C31" s="654"/>
      <c r="D31" s="654"/>
      <c r="E31" s="655"/>
      <c r="F31" s="696"/>
      <c r="I31" s="659"/>
      <c r="J31" s="659"/>
      <c r="K31" s="659"/>
      <c r="L31" s="659"/>
      <c r="M31" s="659"/>
    </row>
    <row r="32" spans="1:13" s="698" customFormat="1" ht="33" customHeight="1">
      <c r="A32" s="696"/>
      <c r="B32" s="654"/>
      <c r="C32" s="654"/>
      <c r="D32" s="654"/>
      <c r="E32" s="655"/>
      <c r="F32" s="696"/>
      <c r="I32" s="659"/>
      <c r="J32" s="659"/>
      <c r="K32" s="659"/>
      <c r="L32" s="659"/>
      <c r="M32" s="659"/>
    </row>
    <row r="33" spans="1:13" s="698" customFormat="1" ht="33" customHeight="1">
      <c r="A33" s="696"/>
      <c r="B33" s="654"/>
      <c r="C33" s="654"/>
      <c r="D33" s="654"/>
      <c r="E33" s="655"/>
      <c r="F33" s="696"/>
      <c r="I33" s="659"/>
      <c r="J33" s="659"/>
      <c r="K33" s="659"/>
      <c r="L33" s="659"/>
      <c r="M33" s="659"/>
    </row>
    <row r="34" spans="1:13" s="698" customFormat="1" ht="33" customHeight="1">
      <c r="A34" s="696"/>
      <c r="B34" s="654"/>
      <c r="C34" s="654"/>
      <c r="D34" s="654"/>
      <c r="E34" s="655"/>
      <c r="F34" s="696"/>
      <c r="I34" s="659"/>
      <c r="J34" s="659"/>
      <c r="K34" s="659"/>
      <c r="L34" s="659"/>
      <c r="M34" s="659"/>
    </row>
    <row r="35" spans="1:13" s="698" customFormat="1" ht="33" customHeight="1">
      <c r="A35" s="696"/>
      <c r="B35" s="654"/>
      <c r="C35" s="654"/>
      <c r="D35" s="788"/>
      <c r="E35" s="655"/>
      <c r="F35" s="696"/>
      <c r="I35" s="659"/>
      <c r="J35" s="659"/>
      <c r="K35" s="659"/>
      <c r="L35" s="659"/>
      <c r="M35" s="659"/>
    </row>
    <row r="36" spans="1:13" s="698" customFormat="1" ht="33" customHeight="1">
      <c r="A36" s="696"/>
      <c r="B36" s="654"/>
      <c r="C36" s="654"/>
      <c r="D36" s="654"/>
      <c r="E36" s="655"/>
      <c r="F36" s="696"/>
      <c r="I36" s="659"/>
      <c r="J36" s="659"/>
      <c r="K36" s="659"/>
      <c r="L36" s="659"/>
      <c r="M36" s="659"/>
    </row>
    <row r="37" spans="1:13" s="698" customFormat="1" ht="33" customHeight="1">
      <c r="A37" s="696"/>
      <c r="B37" s="654"/>
      <c r="C37" s="654"/>
      <c r="E37" s="655"/>
      <c r="F37" s="696"/>
      <c r="I37" s="659"/>
      <c r="J37" s="659"/>
      <c r="K37" s="659"/>
      <c r="L37" s="659"/>
      <c r="M37" s="659"/>
    </row>
    <row r="38" spans="1:13" s="698" customFormat="1" ht="33" customHeight="1">
      <c r="A38" s="696"/>
      <c r="B38" s="654"/>
      <c r="C38" s="654"/>
      <c r="E38" s="655"/>
      <c r="F38" s="696"/>
      <c r="I38" s="659"/>
      <c r="J38" s="659"/>
      <c r="K38" s="659"/>
      <c r="L38" s="659"/>
      <c r="M38" s="659"/>
    </row>
    <row r="39" spans="1:13" s="81" customFormat="1" ht="33" customHeight="1">
      <c r="A39" s="79"/>
      <c r="B39" s="80"/>
      <c r="C39" s="80"/>
      <c r="D39" s="80"/>
      <c r="E39" s="80"/>
      <c r="F39" s="79"/>
      <c r="I39" s="82"/>
      <c r="J39" s="82"/>
      <c r="K39" s="82"/>
      <c r="L39" s="82"/>
      <c r="M39" s="82"/>
    </row>
    <row r="40" spans="1:13" s="81" customFormat="1" ht="33" customHeight="1">
      <c r="A40" s="79"/>
      <c r="B40" s="80"/>
      <c r="C40" s="80"/>
      <c r="D40" s="80"/>
      <c r="E40" s="80"/>
      <c r="F40" s="79"/>
      <c r="I40" s="82"/>
      <c r="J40" s="82"/>
      <c r="K40" s="82"/>
      <c r="L40" s="82"/>
      <c r="M40" s="82"/>
    </row>
    <row r="41" spans="1:13" s="698" customFormat="1" ht="33" customHeight="1">
      <c r="A41" s="696"/>
      <c r="B41" s="654"/>
      <c r="C41" s="654"/>
      <c r="D41" s="654"/>
      <c r="E41" s="655"/>
      <c r="F41" s="696"/>
      <c r="I41" s="659"/>
      <c r="J41" s="659"/>
      <c r="K41" s="659"/>
      <c r="L41" s="659"/>
      <c r="M41" s="659"/>
    </row>
    <row r="42" spans="1:13" s="783" customFormat="1" ht="33" customHeight="1">
      <c r="B42" s="787"/>
      <c r="C42" s="787"/>
      <c r="D42" s="787"/>
      <c r="I42" s="788"/>
      <c r="J42" s="788"/>
      <c r="K42" s="788"/>
      <c r="L42" s="788"/>
      <c r="M42" s="788"/>
    </row>
    <row r="43" spans="1:13" s="783" customFormat="1" ht="33" customHeight="1">
      <c r="B43" s="787"/>
      <c r="C43" s="787"/>
      <c r="D43" s="787"/>
      <c r="I43" s="788"/>
      <c r="J43" s="788"/>
      <c r="K43" s="788"/>
      <c r="L43" s="788"/>
      <c r="M43" s="788"/>
    </row>
    <row r="44" spans="1:13" s="783" customFormat="1" ht="33" customHeight="1">
      <c r="B44" s="787"/>
      <c r="C44" s="787"/>
      <c r="D44" s="787"/>
      <c r="I44" s="788"/>
      <c r="J44" s="788"/>
      <c r="K44" s="788"/>
      <c r="L44" s="788"/>
      <c r="M44" s="788"/>
    </row>
    <row r="45" spans="1:13" s="783" customFormat="1" ht="33" customHeight="1">
      <c r="B45" s="787"/>
      <c r="C45" s="787"/>
      <c r="D45" s="787"/>
      <c r="I45" s="788"/>
      <c r="J45" s="788"/>
      <c r="K45" s="788"/>
      <c r="L45" s="788"/>
      <c r="M45" s="788"/>
    </row>
    <row r="46" spans="1:13" s="783" customFormat="1" ht="33" customHeight="1">
      <c r="B46" s="787"/>
      <c r="C46" s="787"/>
      <c r="D46" s="787"/>
      <c r="I46" s="788"/>
      <c r="J46" s="788"/>
      <c r="K46" s="788"/>
      <c r="L46" s="788"/>
      <c r="M46" s="788"/>
    </row>
    <row r="47" spans="1:13" s="783" customFormat="1" ht="33" customHeight="1">
      <c r="B47" s="787"/>
      <c r="C47" s="787"/>
      <c r="D47" s="787"/>
      <c r="I47" s="788"/>
      <c r="J47" s="788"/>
      <c r="K47" s="788"/>
      <c r="L47" s="788"/>
      <c r="M47" s="788"/>
    </row>
    <row r="48" spans="1:13" s="783" customFormat="1" ht="33" customHeight="1">
      <c r="B48" s="787"/>
      <c r="C48" s="787"/>
      <c r="D48" s="787"/>
      <c r="I48" s="788"/>
      <c r="J48" s="788"/>
      <c r="K48" s="788"/>
      <c r="L48" s="788"/>
      <c r="M48" s="788"/>
    </row>
    <row r="49" spans="1:15" s="783" customFormat="1" ht="33" customHeight="1">
      <c r="B49" s="787"/>
      <c r="C49" s="787"/>
      <c r="D49" s="787"/>
      <c r="I49" s="788"/>
      <c r="J49" s="788"/>
      <c r="K49" s="788"/>
      <c r="L49" s="788"/>
      <c r="M49" s="788"/>
    </row>
    <row r="50" spans="1:15" s="783" customFormat="1" ht="33" customHeight="1">
      <c r="B50" s="787"/>
      <c r="C50" s="787"/>
      <c r="D50" s="787"/>
      <c r="I50" s="788"/>
      <c r="J50" s="788"/>
      <c r="K50" s="788"/>
      <c r="L50" s="788"/>
      <c r="M50" s="788"/>
    </row>
    <row r="51" spans="1:15" s="783" customFormat="1" ht="33" customHeight="1">
      <c r="B51" s="787"/>
      <c r="C51" s="787"/>
      <c r="D51" s="787"/>
      <c r="I51" s="788"/>
      <c r="J51" s="788"/>
      <c r="K51" s="788"/>
      <c r="L51" s="788"/>
      <c r="M51" s="788"/>
    </row>
    <row r="52" spans="1:15" s="783" customFormat="1" ht="33" customHeight="1">
      <c r="B52" s="787"/>
      <c r="C52" s="787"/>
      <c r="D52" s="787"/>
      <c r="I52" s="788"/>
      <c r="J52" s="788"/>
      <c r="K52" s="788"/>
      <c r="L52" s="788"/>
      <c r="M52" s="788"/>
    </row>
    <row r="53" spans="1:15" s="783" customFormat="1" ht="33" customHeight="1">
      <c r="B53" s="787"/>
      <c r="C53" s="787"/>
      <c r="D53" s="787"/>
      <c r="I53" s="788"/>
      <c r="J53" s="788"/>
      <c r="K53" s="788"/>
      <c r="L53" s="788"/>
      <c r="M53" s="788"/>
    </row>
    <row r="54" spans="1:15" s="783" customFormat="1" ht="33" customHeight="1">
      <c r="A54" s="790"/>
      <c r="B54" s="787"/>
      <c r="C54" s="787"/>
      <c r="D54" s="787"/>
      <c r="F54" s="790"/>
      <c r="I54" s="788"/>
      <c r="J54" s="788"/>
      <c r="K54" s="788"/>
      <c r="L54" s="788"/>
      <c r="M54" s="788"/>
    </row>
    <row r="55" spans="1:15" s="783" customFormat="1" ht="33" customHeight="1">
      <c r="A55" s="790"/>
      <c r="B55" s="787"/>
      <c r="C55" s="787"/>
      <c r="D55" s="787"/>
      <c r="F55" s="790"/>
      <c r="I55" s="788"/>
      <c r="J55" s="788"/>
      <c r="K55" s="788"/>
      <c r="L55" s="788"/>
      <c r="M55" s="788"/>
    </row>
    <row r="56" spans="1:15" s="783" customFormat="1" ht="33" customHeight="1">
      <c r="B56" s="787"/>
      <c r="C56" s="787"/>
      <c r="D56" s="787"/>
      <c r="I56" s="788"/>
      <c r="J56" s="788"/>
      <c r="K56" s="788"/>
      <c r="L56" s="788"/>
      <c r="M56" s="788"/>
    </row>
    <row r="57" spans="1:15" s="783" customFormat="1" ht="33" customHeight="1">
      <c r="B57" s="791"/>
      <c r="C57" s="791"/>
      <c r="D57" s="787"/>
      <c r="I57" s="788"/>
      <c r="J57" s="788"/>
      <c r="K57" s="788"/>
      <c r="L57" s="788"/>
      <c r="M57" s="788"/>
    </row>
    <row r="58" spans="1:15" s="783" customFormat="1" ht="33" customHeight="1">
      <c r="B58" s="792"/>
      <c r="C58" s="792"/>
      <c r="D58" s="787"/>
      <c r="I58" s="788"/>
      <c r="J58" s="788"/>
      <c r="K58" s="788"/>
      <c r="L58" s="788"/>
      <c r="M58" s="788"/>
    </row>
    <row r="59" spans="1:15" s="783" customFormat="1" ht="33" customHeight="1">
      <c r="B59" s="787"/>
      <c r="C59" s="787"/>
      <c r="D59" s="787"/>
      <c r="I59" s="788"/>
      <c r="J59" s="788"/>
      <c r="K59" s="788"/>
      <c r="L59" s="788"/>
      <c r="M59" s="788"/>
    </row>
    <row r="60" spans="1:15" s="783" customFormat="1" ht="33" customHeight="1">
      <c r="B60" s="787"/>
      <c r="C60" s="787"/>
      <c r="D60" s="787"/>
      <c r="I60" s="788"/>
      <c r="J60" s="788"/>
      <c r="K60" s="788"/>
      <c r="L60" s="788"/>
      <c r="M60" s="788"/>
    </row>
    <row r="61" spans="1:15" s="783" customFormat="1" ht="33" customHeight="1">
      <c r="B61" s="787"/>
      <c r="C61" s="787"/>
      <c r="D61" s="787"/>
      <c r="I61" s="788"/>
      <c r="J61" s="788"/>
      <c r="K61" s="788"/>
      <c r="L61" s="788"/>
      <c r="M61" s="788"/>
    </row>
    <row r="62" spans="1:15" s="783" customFormat="1" ht="33" customHeight="1">
      <c r="B62" s="787"/>
      <c r="C62" s="787"/>
      <c r="D62" s="787"/>
      <c r="I62" s="788"/>
      <c r="J62" s="788"/>
      <c r="K62" s="788"/>
      <c r="L62" s="788"/>
      <c r="M62" s="788"/>
      <c r="O62" s="793"/>
    </row>
    <row r="63" spans="1:15" s="783" customFormat="1" ht="33" customHeight="1">
      <c r="B63" s="787"/>
      <c r="C63" s="787"/>
      <c r="D63" s="787"/>
      <c r="I63" s="788"/>
      <c r="J63" s="788"/>
      <c r="K63" s="788"/>
      <c r="L63" s="788"/>
      <c r="M63" s="788"/>
      <c r="O63" s="793"/>
    </row>
    <row r="64" spans="1:15" s="783" customFormat="1" ht="33" customHeight="1">
      <c r="B64" s="787"/>
      <c r="C64" s="787"/>
      <c r="D64" s="787"/>
      <c r="I64" s="788"/>
      <c r="J64" s="788"/>
      <c r="K64" s="788"/>
      <c r="L64" s="788"/>
      <c r="M64" s="788"/>
      <c r="O64" s="793"/>
    </row>
    <row r="65" spans="2:15" s="783" customFormat="1" ht="33" customHeight="1">
      <c r="B65" s="787"/>
      <c r="C65" s="787"/>
      <c r="D65" s="787"/>
      <c r="I65" s="788"/>
      <c r="J65" s="793"/>
      <c r="K65" s="793"/>
      <c r="L65" s="793"/>
      <c r="M65" s="793"/>
      <c r="N65" s="794"/>
      <c r="O65" s="793"/>
    </row>
    <row r="66" spans="2:15" s="783" customFormat="1" ht="33" customHeight="1">
      <c r="B66" s="787"/>
      <c r="C66" s="787"/>
      <c r="D66" s="787"/>
      <c r="I66" s="788"/>
      <c r="J66" s="793"/>
      <c r="K66" s="793"/>
      <c r="L66" s="793"/>
      <c r="M66" s="793"/>
      <c r="N66" s="794"/>
      <c r="O66" s="793"/>
    </row>
    <row r="67" spans="2:15" s="783" customFormat="1" ht="33" customHeight="1">
      <c r="B67" s="787"/>
      <c r="C67" s="787"/>
      <c r="D67" s="787"/>
      <c r="I67" s="788"/>
      <c r="J67" s="793"/>
      <c r="K67" s="793"/>
      <c r="L67" s="793"/>
      <c r="M67" s="793"/>
      <c r="N67" s="794"/>
      <c r="O67" s="793"/>
    </row>
    <row r="68" spans="2:15" s="783" customFormat="1" ht="33" customHeight="1">
      <c r="B68" s="787"/>
      <c r="C68" s="787"/>
      <c r="D68" s="787"/>
      <c r="I68" s="788"/>
      <c r="J68" s="793"/>
      <c r="K68" s="793"/>
      <c r="L68" s="793"/>
      <c r="M68" s="793"/>
      <c r="O68" s="794"/>
    </row>
    <row r="69" spans="2:15" s="783" customFormat="1" ht="33" customHeight="1">
      <c r="B69" s="787"/>
      <c r="C69" s="787"/>
      <c r="D69" s="787"/>
      <c r="I69" s="788"/>
      <c r="J69" s="793"/>
      <c r="K69" s="793"/>
      <c r="L69" s="793"/>
      <c r="M69" s="793"/>
    </row>
    <row r="70" spans="2:15" s="783" customFormat="1" ht="33" customHeight="1">
      <c r="B70" s="787"/>
      <c r="C70" s="787"/>
      <c r="D70" s="787"/>
    </row>
    <row r="71" spans="2:15" s="783" customFormat="1" ht="33" customHeight="1">
      <c r="B71" s="795"/>
      <c r="C71" s="787"/>
      <c r="D71" s="787"/>
    </row>
    <row r="72" spans="2:15" s="783" customFormat="1" ht="33" customHeight="1">
      <c r="B72" s="795"/>
      <c r="C72" s="795"/>
      <c r="D72" s="795"/>
    </row>
    <row r="73" spans="2:15" s="783" customFormat="1" ht="33" customHeight="1">
      <c r="B73" s="787"/>
      <c r="C73" s="787"/>
      <c r="D73" s="787"/>
    </row>
    <row r="74" spans="2:15" s="783" customFormat="1" ht="33" customHeight="1">
      <c r="B74" s="787"/>
      <c r="C74" s="787"/>
      <c r="D74" s="787"/>
    </row>
    <row r="75" spans="2:15" s="783" customFormat="1" ht="33" customHeight="1">
      <c r="B75" s="787"/>
      <c r="C75" s="787"/>
      <c r="D75" s="787"/>
    </row>
    <row r="76" spans="2:15" s="783" customFormat="1" ht="33" customHeight="1">
      <c r="B76" s="787"/>
      <c r="C76" s="787"/>
      <c r="D76" s="787"/>
    </row>
    <row r="77" spans="2:15" s="783" customFormat="1" ht="33" customHeight="1">
      <c r="B77" s="787"/>
      <c r="C77" s="787"/>
      <c r="D77" s="787"/>
      <c r="I77" s="788"/>
      <c r="J77" s="788"/>
      <c r="K77" s="788"/>
      <c r="L77" s="788"/>
      <c r="M77" s="788"/>
    </row>
    <row r="78" spans="2:15" s="783" customFormat="1" ht="33" customHeight="1">
      <c r="B78" s="787"/>
      <c r="C78" s="787"/>
      <c r="D78" s="787"/>
      <c r="I78" s="788"/>
      <c r="J78" s="788"/>
      <c r="K78" s="788"/>
      <c r="L78" s="788"/>
      <c r="M78" s="788"/>
    </row>
    <row r="79" spans="2:15" s="783" customFormat="1" ht="33" customHeight="1">
      <c r="B79" s="787"/>
      <c r="C79" s="787"/>
      <c r="D79" s="787"/>
      <c r="I79" s="788"/>
      <c r="J79" s="788"/>
      <c r="K79" s="788"/>
      <c r="L79" s="788"/>
      <c r="M79" s="788"/>
    </row>
  </sheetData>
  <mergeCells count="7">
    <mergeCell ref="B4:E4"/>
    <mergeCell ref="B5:E5"/>
    <mergeCell ref="A1:F1"/>
    <mergeCell ref="A2:F2"/>
    <mergeCell ref="F4:F7"/>
    <mergeCell ref="A4:A7"/>
    <mergeCell ref="A3:C3"/>
  </mergeCells>
  <printOptions horizontalCentered="1" verticalCentered="1"/>
  <pageMargins left="0" right="0" top="0" bottom="0.11811023622047245" header="0.31496062992125984" footer="0.51181102362204722"/>
  <pageSetup paperSize="9" scale="82" orientation="landscape" r:id="rId1"/>
  <headerFooter alignWithMargins="0">
    <oddFooter xml:space="preserve">&amp;C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0000"/>
    <pageSetUpPr fitToPage="1"/>
  </sheetPr>
  <dimension ref="A1:E25"/>
  <sheetViews>
    <sheetView showGridLines="0" rightToLeft="1" zoomScale="110" zoomScaleNormal="110" workbookViewId="0">
      <selection activeCell="L11" sqref="L11"/>
    </sheetView>
  </sheetViews>
  <sheetFormatPr defaultRowHeight="24.75"/>
  <cols>
    <col min="1" max="1" width="25.75" style="488" customWidth="1"/>
    <col min="2" max="3" width="15.75" style="488" customWidth="1"/>
    <col min="4" max="4" width="15.75" style="490" customWidth="1"/>
    <col min="5" max="5" width="25.75" style="488" customWidth="1"/>
    <col min="6" max="9" width="9.125" style="488" customWidth="1"/>
    <col min="10" max="10" width="9.125" style="488"/>
    <col min="11" max="11" width="16.75" style="488" customWidth="1"/>
    <col min="12" max="12" width="14.25" style="488" customWidth="1"/>
    <col min="13" max="13" width="20.875" style="488" customWidth="1"/>
    <col min="14" max="15" width="9.125" style="488"/>
    <col min="16" max="19" width="9.875" style="488" bestFit="1" customWidth="1"/>
    <col min="20" max="20" width="11.25" style="488" bestFit="1" customWidth="1"/>
    <col min="21" max="254" width="9.125" style="488"/>
    <col min="255" max="256" width="12.875" style="488" customWidth="1"/>
    <col min="257" max="257" width="14" style="488" customWidth="1"/>
    <col min="258" max="258" width="15.25" style="488" customWidth="1"/>
    <col min="259" max="259" width="12.25" style="488" customWidth="1"/>
    <col min="260" max="260" width="11.125" style="488" customWidth="1"/>
    <col min="261" max="264" width="9.125" style="488" customWidth="1"/>
    <col min="265" max="510" width="9.125" style="488"/>
    <col min="511" max="512" width="12.875" style="488" customWidth="1"/>
    <col min="513" max="513" width="14" style="488" customWidth="1"/>
    <col min="514" max="514" width="15.25" style="488" customWidth="1"/>
    <col min="515" max="515" width="12.25" style="488" customWidth="1"/>
    <col min="516" max="516" width="11.125" style="488" customWidth="1"/>
    <col min="517" max="520" width="9.125" style="488" customWidth="1"/>
    <col min="521" max="766" width="9.125" style="488"/>
    <col min="767" max="768" width="12.875" style="488" customWidth="1"/>
    <col min="769" max="769" width="14" style="488" customWidth="1"/>
    <col min="770" max="770" width="15.25" style="488" customWidth="1"/>
    <col min="771" max="771" width="12.25" style="488" customWidth="1"/>
    <col min="772" max="772" width="11.125" style="488" customWidth="1"/>
    <col min="773" max="776" width="9.125" style="488" customWidth="1"/>
    <col min="777" max="1022" width="9.125" style="488"/>
    <col min="1023" max="1024" width="12.875" style="488" customWidth="1"/>
    <col min="1025" max="1025" width="14" style="488" customWidth="1"/>
    <col min="1026" max="1026" width="15.25" style="488" customWidth="1"/>
    <col min="1027" max="1027" width="12.25" style="488" customWidth="1"/>
    <col min="1028" max="1028" width="11.125" style="488" customWidth="1"/>
    <col min="1029" max="1032" width="9.125" style="488" customWidth="1"/>
    <col min="1033" max="1278" width="9.125" style="488"/>
    <col min="1279" max="1280" width="12.875" style="488" customWidth="1"/>
    <col min="1281" max="1281" width="14" style="488" customWidth="1"/>
    <col min="1282" max="1282" width="15.25" style="488" customWidth="1"/>
    <col min="1283" max="1283" width="12.25" style="488" customWidth="1"/>
    <col min="1284" max="1284" width="11.125" style="488" customWidth="1"/>
    <col min="1285" max="1288" width="9.125" style="488" customWidth="1"/>
    <col min="1289" max="1534" width="9.125" style="488"/>
    <col min="1535" max="1536" width="12.875" style="488" customWidth="1"/>
    <col min="1537" max="1537" width="14" style="488" customWidth="1"/>
    <col min="1538" max="1538" width="15.25" style="488" customWidth="1"/>
    <col min="1539" max="1539" width="12.25" style="488" customWidth="1"/>
    <col min="1540" max="1540" width="11.125" style="488" customWidth="1"/>
    <col min="1541" max="1544" width="9.125" style="488" customWidth="1"/>
    <col min="1545" max="1790" width="9.125" style="488"/>
    <col min="1791" max="1792" width="12.875" style="488" customWidth="1"/>
    <col min="1793" max="1793" width="14" style="488" customWidth="1"/>
    <col min="1794" max="1794" width="15.25" style="488" customWidth="1"/>
    <col min="1795" max="1795" width="12.25" style="488" customWidth="1"/>
    <col min="1796" max="1796" width="11.125" style="488" customWidth="1"/>
    <col min="1797" max="1800" width="9.125" style="488" customWidth="1"/>
    <col min="1801" max="2046" width="9.125" style="488"/>
    <col min="2047" max="2048" width="12.875" style="488" customWidth="1"/>
    <col min="2049" max="2049" width="14" style="488" customWidth="1"/>
    <col min="2050" max="2050" width="15.25" style="488" customWidth="1"/>
    <col min="2051" max="2051" width="12.25" style="488" customWidth="1"/>
    <col min="2052" max="2052" width="11.125" style="488" customWidth="1"/>
    <col min="2053" max="2056" width="9.125" style="488" customWidth="1"/>
    <col min="2057" max="2302" width="9.125" style="488"/>
    <col min="2303" max="2304" width="12.875" style="488" customWidth="1"/>
    <col min="2305" max="2305" width="14" style="488" customWidth="1"/>
    <col min="2306" max="2306" width="15.25" style="488" customWidth="1"/>
    <col min="2307" max="2307" width="12.25" style="488" customWidth="1"/>
    <col min="2308" max="2308" width="11.125" style="488" customWidth="1"/>
    <col min="2309" max="2312" width="9.125" style="488" customWidth="1"/>
    <col min="2313" max="2558" width="9.125" style="488"/>
    <col min="2559" max="2560" width="12.875" style="488" customWidth="1"/>
    <col min="2561" max="2561" width="14" style="488" customWidth="1"/>
    <col min="2562" max="2562" width="15.25" style="488" customWidth="1"/>
    <col min="2563" max="2563" width="12.25" style="488" customWidth="1"/>
    <col min="2564" max="2564" width="11.125" style="488" customWidth="1"/>
    <col min="2565" max="2568" width="9.125" style="488" customWidth="1"/>
    <col min="2569" max="2814" width="9.125" style="488"/>
    <col min="2815" max="2816" width="12.875" style="488" customWidth="1"/>
    <col min="2817" max="2817" width="14" style="488" customWidth="1"/>
    <col min="2818" max="2818" width="15.25" style="488" customWidth="1"/>
    <col min="2819" max="2819" width="12.25" style="488" customWidth="1"/>
    <col min="2820" max="2820" width="11.125" style="488" customWidth="1"/>
    <col min="2821" max="2824" width="9.125" style="488" customWidth="1"/>
    <col min="2825" max="3070" width="9.125" style="488"/>
    <col min="3071" max="3072" width="12.875" style="488" customWidth="1"/>
    <col min="3073" max="3073" width="14" style="488" customWidth="1"/>
    <col min="3074" max="3074" width="15.25" style="488" customWidth="1"/>
    <col min="3075" max="3075" width="12.25" style="488" customWidth="1"/>
    <col min="3076" max="3076" width="11.125" style="488" customWidth="1"/>
    <col min="3077" max="3080" width="9.125" style="488" customWidth="1"/>
    <col min="3081" max="3326" width="9.125" style="488"/>
    <col min="3327" max="3328" width="12.875" style="488" customWidth="1"/>
    <col min="3329" max="3329" width="14" style="488" customWidth="1"/>
    <col min="3330" max="3330" width="15.25" style="488" customWidth="1"/>
    <col min="3331" max="3331" width="12.25" style="488" customWidth="1"/>
    <col min="3332" max="3332" width="11.125" style="488" customWidth="1"/>
    <col min="3333" max="3336" width="9.125" style="488" customWidth="1"/>
    <col min="3337" max="3582" width="9.125" style="488"/>
    <col min="3583" max="3584" width="12.875" style="488" customWidth="1"/>
    <col min="3585" max="3585" width="14" style="488" customWidth="1"/>
    <col min="3586" max="3586" width="15.25" style="488" customWidth="1"/>
    <col min="3587" max="3587" width="12.25" style="488" customWidth="1"/>
    <col min="3588" max="3588" width="11.125" style="488" customWidth="1"/>
    <col min="3589" max="3592" width="9.125" style="488" customWidth="1"/>
    <col min="3593" max="3838" width="9.125" style="488"/>
    <col min="3839" max="3840" width="12.875" style="488" customWidth="1"/>
    <col min="3841" max="3841" width="14" style="488" customWidth="1"/>
    <col min="3842" max="3842" width="15.25" style="488" customWidth="1"/>
    <col min="3843" max="3843" width="12.25" style="488" customWidth="1"/>
    <col min="3844" max="3844" width="11.125" style="488" customWidth="1"/>
    <col min="3845" max="3848" width="9.125" style="488" customWidth="1"/>
    <col min="3849" max="4094" width="9.125" style="488"/>
    <col min="4095" max="4096" width="12.875" style="488" customWidth="1"/>
    <col min="4097" max="4097" width="14" style="488" customWidth="1"/>
    <col min="4098" max="4098" width="15.25" style="488" customWidth="1"/>
    <col min="4099" max="4099" width="12.25" style="488" customWidth="1"/>
    <col min="4100" max="4100" width="11.125" style="488" customWidth="1"/>
    <col min="4101" max="4104" width="9.125" style="488" customWidth="1"/>
    <col min="4105" max="4350" width="9.125" style="488"/>
    <col min="4351" max="4352" width="12.875" style="488" customWidth="1"/>
    <col min="4353" max="4353" width="14" style="488" customWidth="1"/>
    <col min="4354" max="4354" width="15.25" style="488" customWidth="1"/>
    <col min="4355" max="4355" width="12.25" style="488" customWidth="1"/>
    <col min="4356" max="4356" width="11.125" style="488" customWidth="1"/>
    <col min="4357" max="4360" width="9.125" style="488" customWidth="1"/>
    <col min="4361" max="4606" width="9.125" style="488"/>
    <col min="4607" max="4608" width="12.875" style="488" customWidth="1"/>
    <col min="4609" max="4609" width="14" style="488" customWidth="1"/>
    <col min="4610" max="4610" width="15.25" style="488" customWidth="1"/>
    <col min="4611" max="4611" width="12.25" style="488" customWidth="1"/>
    <col min="4612" max="4612" width="11.125" style="488" customWidth="1"/>
    <col min="4613" max="4616" width="9.125" style="488" customWidth="1"/>
    <col min="4617" max="4862" width="9.125" style="488"/>
    <col min="4863" max="4864" width="12.875" style="488" customWidth="1"/>
    <col min="4865" max="4865" width="14" style="488" customWidth="1"/>
    <col min="4866" max="4866" width="15.25" style="488" customWidth="1"/>
    <col min="4867" max="4867" width="12.25" style="488" customWidth="1"/>
    <col min="4868" max="4868" width="11.125" style="488" customWidth="1"/>
    <col min="4869" max="4872" width="9.125" style="488" customWidth="1"/>
    <col min="4873" max="5118" width="9.125" style="488"/>
    <col min="5119" max="5120" width="12.875" style="488" customWidth="1"/>
    <col min="5121" max="5121" width="14" style="488" customWidth="1"/>
    <col min="5122" max="5122" width="15.25" style="488" customWidth="1"/>
    <col min="5123" max="5123" width="12.25" style="488" customWidth="1"/>
    <col min="5124" max="5124" width="11.125" style="488" customWidth="1"/>
    <col min="5125" max="5128" width="9.125" style="488" customWidth="1"/>
    <col min="5129" max="5374" width="9.125" style="488"/>
    <col min="5375" max="5376" width="12.875" style="488" customWidth="1"/>
    <col min="5377" max="5377" width="14" style="488" customWidth="1"/>
    <col min="5378" max="5378" width="15.25" style="488" customWidth="1"/>
    <col min="5379" max="5379" width="12.25" style="488" customWidth="1"/>
    <col min="5380" max="5380" width="11.125" style="488" customWidth="1"/>
    <col min="5381" max="5384" width="9.125" style="488" customWidth="1"/>
    <col min="5385" max="5630" width="9.125" style="488"/>
    <col min="5631" max="5632" width="12.875" style="488" customWidth="1"/>
    <col min="5633" max="5633" width="14" style="488" customWidth="1"/>
    <col min="5634" max="5634" width="15.25" style="488" customWidth="1"/>
    <col min="5635" max="5635" width="12.25" style="488" customWidth="1"/>
    <col min="5636" max="5636" width="11.125" style="488" customWidth="1"/>
    <col min="5637" max="5640" width="9.125" style="488" customWidth="1"/>
    <col min="5641" max="5886" width="9.125" style="488"/>
    <col min="5887" max="5888" width="12.875" style="488" customWidth="1"/>
    <col min="5889" max="5889" width="14" style="488" customWidth="1"/>
    <col min="5890" max="5890" width="15.25" style="488" customWidth="1"/>
    <col min="5891" max="5891" width="12.25" style="488" customWidth="1"/>
    <col min="5892" max="5892" width="11.125" style="488" customWidth="1"/>
    <col min="5893" max="5896" width="9.125" style="488" customWidth="1"/>
    <col min="5897" max="6142" width="9.125" style="488"/>
    <col min="6143" max="6144" width="12.875" style="488" customWidth="1"/>
    <col min="6145" max="6145" width="14" style="488" customWidth="1"/>
    <col min="6146" max="6146" width="15.25" style="488" customWidth="1"/>
    <col min="6147" max="6147" width="12.25" style="488" customWidth="1"/>
    <col min="6148" max="6148" width="11.125" style="488" customWidth="1"/>
    <col min="6149" max="6152" width="9.125" style="488" customWidth="1"/>
    <col min="6153" max="6398" width="9.125" style="488"/>
    <col min="6399" max="6400" width="12.875" style="488" customWidth="1"/>
    <col min="6401" max="6401" width="14" style="488" customWidth="1"/>
    <col min="6402" max="6402" width="15.25" style="488" customWidth="1"/>
    <col min="6403" max="6403" width="12.25" style="488" customWidth="1"/>
    <col min="6404" max="6404" width="11.125" style="488" customWidth="1"/>
    <col min="6405" max="6408" width="9.125" style="488" customWidth="1"/>
    <col min="6409" max="6654" width="9.125" style="488"/>
    <col min="6655" max="6656" width="12.875" style="488" customWidth="1"/>
    <col min="6657" max="6657" width="14" style="488" customWidth="1"/>
    <col min="6658" max="6658" width="15.25" style="488" customWidth="1"/>
    <col min="6659" max="6659" width="12.25" style="488" customWidth="1"/>
    <col min="6660" max="6660" width="11.125" style="488" customWidth="1"/>
    <col min="6661" max="6664" width="9.125" style="488" customWidth="1"/>
    <col min="6665" max="6910" width="9.125" style="488"/>
    <col min="6911" max="6912" width="12.875" style="488" customWidth="1"/>
    <col min="6913" max="6913" width="14" style="488" customWidth="1"/>
    <col min="6914" max="6914" width="15.25" style="488" customWidth="1"/>
    <col min="6915" max="6915" width="12.25" style="488" customWidth="1"/>
    <col min="6916" max="6916" width="11.125" style="488" customWidth="1"/>
    <col min="6917" max="6920" width="9.125" style="488" customWidth="1"/>
    <col min="6921" max="7166" width="9.125" style="488"/>
    <col min="7167" max="7168" width="12.875" style="488" customWidth="1"/>
    <col min="7169" max="7169" width="14" style="488" customWidth="1"/>
    <col min="7170" max="7170" width="15.25" style="488" customWidth="1"/>
    <col min="7171" max="7171" width="12.25" style="488" customWidth="1"/>
    <col min="7172" max="7172" width="11.125" style="488" customWidth="1"/>
    <col min="7173" max="7176" width="9.125" style="488" customWidth="1"/>
    <col min="7177" max="7422" width="9.125" style="488"/>
    <col min="7423" max="7424" width="12.875" style="488" customWidth="1"/>
    <col min="7425" max="7425" width="14" style="488" customWidth="1"/>
    <col min="7426" max="7426" width="15.25" style="488" customWidth="1"/>
    <col min="7427" max="7427" width="12.25" style="488" customWidth="1"/>
    <col min="7428" max="7428" width="11.125" style="488" customWidth="1"/>
    <col min="7429" max="7432" width="9.125" style="488" customWidth="1"/>
    <col min="7433" max="7678" width="9.125" style="488"/>
    <col min="7679" max="7680" width="12.875" style="488" customWidth="1"/>
    <col min="7681" max="7681" width="14" style="488" customWidth="1"/>
    <col min="7682" max="7682" width="15.25" style="488" customWidth="1"/>
    <col min="7683" max="7683" width="12.25" style="488" customWidth="1"/>
    <col min="7684" max="7684" width="11.125" style="488" customWidth="1"/>
    <col min="7685" max="7688" width="9.125" style="488" customWidth="1"/>
    <col min="7689" max="7934" width="9.125" style="488"/>
    <col min="7935" max="7936" width="12.875" style="488" customWidth="1"/>
    <col min="7937" max="7937" width="14" style="488" customWidth="1"/>
    <col min="7938" max="7938" width="15.25" style="488" customWidth="1"/>
    <col min="7939" max="7939" width="12.25" style="488" customWidth="1"/>
    <col min="7940" max="7940" width="11.125" style="488" customWidth="1"/>
    <col min="7941" max="7944" width="9.125" style="488" customWidth="1"/>
    <col min="7945" max="8190" width="9.125" style="488"/>
    <col min="8191" max="8192" width="12.875" style="488" customWidth="1"/>
    <col min="8193" max="8193" width="14" style="488" customWidth="1"/>
    <col min="8194" max="8194" width="15.25" style="488" customWidth="1"/>
    <col min="8195" max="8195" width="12.25" style="488" customWidth="1"/>
    <col min="8196" max="8196" width="11.125" style="488" customWidth="1"/>
    <col min="8197" max="8200" width="9.125" style="488" customWidth="1"/>
    <col min="8201" max="8446" width="9.125" style="488"/>
    <col min="8447" max="8448" width="12.875" style="488" customWidth="1"/>
    <col min="8449" max="8449" width="14" style="488" customWidth="1"/>
    <col min="8450" max="8450" width="15.25" style="488" customWidth="1"/>
    <col min="8451" max="8451" width="12.25" style="488" customWidth="1"/>
    <col min="8452" max="8452" width="11.125" style="488" customWidth="1"/>
    <col min="8453" max="8456" width="9.125" style="488" customWidth="1"/>
    <col min="8457" max="8702" width="9.125" style="488"/>
    <col min="8703" max="8704" width="12.875" style="488" customWidth="1"/>
    <col min="8705" max="8705" width="14" style="488" customWidth="1"/>
    <col min="8706" max="8706" width="15.25" style="488" customWidth="1"/>
    <col min="8707" max="8707" width="12.25" style="488" customWidth="1"/>
    <col min="8708" max="8708" width="11.125" style="488" customWidth="1"/>
    <col min="8709" max="8712" width="9.125" style="488" customWidth="1"/>
    <col min="8713" max="8958" width="9.125" style="488"/>
    <col min="8959" max="8960" width="12.875" style="488" customWidth="1"/>
    <col min="8961" max="8961" width="14" style="488" customWidth="1"/>
    <col min="8962" max="8962" width="15.25" style="488" customWidth="1"/>
    <col min="8963" max="8963" width="12.25" style="488" customWidth="1"/>
    <col min="8964" max="8964" width="11.125" style="488" customWidth="1"/>
    <col min="8965" max="8968" width="9.125" style="488" customWidth="1"/>
    <col min="8969" max="9214" width="9.125" style="488"/>
    <col min="9215" max="9216" width="12.875" style="488" customWidth="1"/>
    <col min="9217" max="9217" width="14" style="488" customWidth="1"/>
    <col min="9218" max="9218" width="15.25" style="488" customWidth="1"/>
    <col min="9219" max="9219" width="12.25" style="488" customWidth="1"/>
    <col min="9220" max="9220" width="11.125" style="488" customWidth="1"/>
    <col min="9221" max="9224" width="9.125" style="488" customWidth="1"/>
    <col min="9225" max="9470" width="9.125" style="488"/>
    <col min="9471" max="9472" width="12.875" style="488" customWidth="1"/>
    <col min="9473" max="9473" width="14" style="488" customWidth="1"/>
    <col min="9474" max="9474" width="15.25" style="488" customWidth="1"/>
    <col min="9475" max="9475" width="12.25" style="488" customWidth="1"/>
    <col min="9476" max="9476" width="11.125" style="488" customWidth="1"/>
    <col min="9477" max="9480" width="9.125" style="488" customWidth="1"/>
    <col min="9481" max="9726" width="9.125" style="488"/>
    <col min="9727" max="9728" width="12.875" style="488" customWidth="1"/>
    <col min="9729" max="9729" width="14" style="488" customWidth="1"/>
    <col min="9730" max="9730" width="15.25" style="488" customWidth="1"/>
    <col min="9731" max="9731" width="12.25" style="488" customWidth="1"/>
    <col min="9732" max="9732" width="11.125" style="488" customWidth="1"/>
    <col min="9733" max="9736" width="9.125" style="488" customWidth="1"/>
    <col min="9737" max="9982" width="9.125" style="488"/>
    <col min="9983" max="9984" width="12.875" style="488" customWidth="1"/>
    <col min="9985" max="9985" width="14" style="488" customWidth="1"/>
    <col min="9986" max="9986" width="15.25" style="488" customWidth="1"/>
    <col min="9987" max="9987" width="12.25" style="488" customWidth="1"/>
    <col min="9988" max="9988" width="11.125" style="488" customWidth="1"/>
    <col min="9989" max="9992" width="9.125" style="488" customWidth="1"/>
    <col min="9993" max="10238" width="9.125" style="488"/>
    <col min="10239" max="10240" width="12.875" style="488" customWidth="1"/>
    <col min="10241" max="10241" width="14" style="488" customWidth="1"/>
    <col min="10242" max="10242" width="15.25" style="488" customWidth="1"/>
    <col min="10243" max="10243" width="12.25" style="488" customWidth="1"/>
    <col min="10244" max="10244" width="11.125" style="488" customWidth="1"/>
    <col min="10245" max="10248" width="9.125" style="488" customWidth="1"/>
    <col min="10249" max="10494" width="9.125" style="488"/>
    <col min="10495" max="10496" width="12.875" style="488" customWidth="1"/>
    <col min="10497" max="10497" width="14" style="488" customWidth="1"/>
    <col min="10498" max="10498" width="15.25" style="488" customWidth="1"/>
    <col min="10499" max="10499" width="12.25" style="488" customWidth="1"/>
    <col min="10500" max="10500" width="11.125" style="488" customWidth="1"/>
    <col min="10501" max="10504" width="9.125" style="488" customWidth="1"/>
    <col min="10505" max="10750" width="9.125" style="488"/>
    <col min="10751" max="10752" width="12.875" style="488" customWidth="1"/>
    <col min="10753" max="10753" width="14" style="488" customWidth="1"/>
    <col min="10754" max="10754" width="15.25" style="488" customWidth="1"/>
    <col min="10755" max="10755" width="12.25" style="488" customWidth="1"/>
    <col min="10756" max="10756" width="11.125" style="488" customWidth="1"/>
    <col min="10757" max="10760" width="9.125" style="488" customWidth="1"/>
    <col min="10761" max="11006" width="9.125" style="488"/>
    <col min="11007" max="11008" width="12.875" style="488" customWidth="1"/>
    <col min="11009" max="11009" width="14" style="488" customWidth="1"/>
    <col min="11010" max="11010" width="15.25" style="488" customWidth="1"/>
    <col min="11011" max="11011" width="12.25" style="488" customWidth="1"/>
    <col min="11012" max="11012" width="11.125" style="488" customWidth="1"/>
    <col min="11013" max="11016" width="9.125" style="488" customWidth="1"/>
    <col min="11017" max="11262" width="9.125" style="488"/>
    <col min="11263" max="11264" width="12.875" style="488" customWidth="1"/>
    <col min="11265" max="11265" width="14" style="488" customWidth="1"/>
    <col min="11266" max="11266" width="15.25" style="488" customWidth="1"/>
    <col min="11267" max="11267" width="12.25" style="488" customWidth="1"/>
    <col min="11268" max="11268" width="11.125" style="488" customWidth="1"/>
    <col min="11269" max="11272" width="9.125" style="488" customWidth="1"/>
    <col min="11273" max="11518" width="9.125" style="488"/>
    <col min="11519" max="11520" width="12.875" style="488" customWidth="1"/>
    <col min="11521" max="11521" width="14" style="488" customWidth="1"/>
    <col min="11522" max="11522" width="15.25" style="488" customWidth="1"/>
    <col min="11523" max="11523" width="12.25" style="488" customWidth="1"/>
    <col min="11524" max="11524" width="11.125" style="488" customWidth="1"/>
    <col min="11525" max="11528" width="9.125" style="488" customWidth="1"/>
    <col min="11529" max="11774" width="9.125" style="488"/>
    <col min="11775" max="11776" width="12.875" style="488" customWidth="1"/>
    <col min="11777" max="11777" width="14" style="488" customWidth="1"/>
    <col min="11778" max="11778" width="15.25" style="488" customWidth="1"/>
    <col min="11779" max="11779" width="12.25" style="488" customWidth="1"/>
    <col min="11780" max="11780" width="11.125" style="488" customWidth="1"/>
    <col min="11781" max="11784" width="9.125" style="488" customWidth="1"/>
    <col min="11785" max="12030" width="9.125" style="488"/>
    <col min="12031" max="12032" width="12.875" style="488" customWidth="1"/>
    <col min="12033" max="12033" width="14" style="488" customWidth="1"/>
    <col min="12034" max="12034" width="15.25" style="488" customWidth="1"/>
    <col min="12035" max="12035" width="12.25" style="488" customWidth="1"/>
    <col min="12036" max="12036" width="11.125" style="488" customWidth="1"/>
    <col min="12037" max="12040" width="9.125" style="488" customWidth="1"/>
    <col min="12041" max="12286" width="9.125" style="488"/>
    <col min="12287" max="12288" width="12.875" style="488" customWidth="1"/>
    <col min="12289" max="12289" width="14" style="488" customWidth="1"/>
    <col min="12290" max="12290" width="15.25" style="488" customWidth="1"/>
    <col min="12291" max="12291" width="12.25" style="488" customWidth="1"/>
    <col min="12292" max="12292" width="11.125" style="488" customWidth="1"/>
    <col min="12293" max="12296" width="9.125" style="488" customWidth="1"/>
    <col min="12297" max="12542" width="9.125" style="488"/>
    <col min="12543" max="12544" width="12.875" style="488" customWidth="1"/>
    <col min="12545" max="12545" width="14" style="488" customWidth="1"/>
    <col min="12546" max="12546" width="15.25" style="488" customWidth="1"/>
    <col min="12547" max="12547" width="12.25" style="488" customWidth="1"/>
    <col min="12548" max="12548" width="11.125" style="488" customWidth="1"/>
    <col min="12549" max="12552" width="9.125" style="488" customWidth="1"/>
    <col min="12553" max="12798" width="9.125" style="488"/>
    <col min="12799" max="12800" width="12.875" style="488" customWidth="1"/>
    <col min="12801" max="12801" width="14" style="488" customWidth="1"/>
    <col min="12802" max="12802" width="15.25" style="488" customWidth="1"/>
    <col min="12803" max="12803" width="12.25" style="488" customWidth="1"/>
    <col min="12804" max="12804" width="11.125" style="488" customWidth="1"/>
    <col min="12805" max="12808" width="9.125" style="488" customWidth="1"/>
    <col min="12809" max="13054" width="9.125" style="488"/>
    <col min="13055" max="13056" width="12.875" style="488" customWidth="1"/>
    <col min="13057" max="13057" width="14" style="488" customWidth="1"/>
    <col min="13058" max="13058" width="15.25" style="488" customWidth="1"/>
    <col min="13059" max="13059" width="12.25" style="488" customWidth="1"/>
    <col min="13060" max="13060" width="11.125" style="488" customWidth="1"/>
    <col min="13061" max="13064" width="9.125" style="488" customWidth="1"/>
    <col min="13065" max="13310" width="9.125" style="488"/>
    <col min="13311" max="13312" width="12.875" style="488" customWidth="1"/>
    <col min="13313" max="13313" width="14" style="488" customWidth="1"/>
    <col min="13314" max="13314" width="15.25" style="488" customWidth="1"/>
    <col min="13315" max="13315" width="12.25" style="488" customWidth="1"/>
    <col min="13316" max="13316" width="11.125" style="488" customWidth="1"/>
    <col min="13317" max="13320" width="9.125" style="488" customWidth="1"/>
    <col min="13321" max="13566" width="9.125" style="488"/>
    <col min="13567" max="13568" width="12.875" style="488" customWidth="1"/>
    <col min="13569" max="13569" width="14" style="488" customWidth="1"/>
    <col min="13570" max="13570" width="15.25" style="488" customWidth="1"/>
    <col min="13571" max="13571" width="12.25" style="488" customWidth="1"/>
    <col min="13572" max="13572" width="11.125" style="488" customWidth="1"/>
    <col min="13573" max="13576" width="9.125" style="488" customWidth="1"/>
    <col min="13577" max="13822" width="9.125" style="488"/>
    <col min="13823" max="13824" width="12.875" style="488" customWidth="1"/>
    <col min="13825" max="13825" width="14" style="488" customWidth="1"/>
    <col min="13826" max="13826" width="15.25" style="488" customWidth="1"/>
    <col min="13827" max="13827" width="12.25" style="488" customWidth="1"/>
    <col min="13828" max="13828" width="11.125" style="488" customWidth="1"/>
    <col min="13829" max="13832" width="9.125" style="488" customWidth="1"/>
    <col min="13833" max="14078" width="9.125" style="488"/>
    <col min="14079" max="14080" width="12.875" style="488" customWidth="1"/>
    <col min="14081" max="14081" width="14" style="488" customWidth="1"/>
    <col min="14082" max="14082" width="15.25" style="488" customWidth="1"/>
    <col min="14083" max="14083" width="12.25" style="488" customWidth="1"/>
    <col min="14084" max="14084" width="11.125" style="488" customWidth="1"/>
    <col min="14085" max="14088" width="9.125" style="488" customWidth="1"/>
    <col min="14089" max="14334" width="9.125" style="488"/>
    <col min="14335" max="14336" width="12.875" style="488" customWidth="1"/>
    <col min="14337" max="14337" width="14" style="488" customWidth="1"/>
    <col min="14338" max="14338" width="15.25" style="488" customWidth="1"/>
    <col min="14339" max="14339" width="12.25" style="488" customWidth="1"/>
    <col min="14340" max="14340" width="11.125" style="488" customWidth="1"/>
    <col min="14341" max="14344" width="9.125" style="488" customWidth="1"/>
    <col min="14345" max="14590" width="9.125" style="488"/>
    <col min="14591" max="14592" width="12.875" style="488" customWidth="1"/>
    <col min="14593" max="14593" width="14" style="488" customWidth="1"/>
    <col min="14594" max="14594" width="15.25" style="488" customWidth="1"/>
    <col min="14595" max="14595" width="12.25" style="488" customWidth="1"/>
    <col min="14596" max="14596" width="11.125" style="488" customWidth="1"/>
    <col min="14597" max="14600" width="9.125" style="488" customWidth="1"/>
    <col min="14601" max="14846" width="9.125" style="488"/>
    <col min="14847" max="14848" width="12.875" style="488" customWidth="1"/>
    <col min="14849" max="14849" width="14" style="488" customWidth="1"/>
    <col min="14850" max="14850" width="15.25" style="488" customWidth="1"/>
    <col min="14851" max="14851" width="12.25" style="488" customWidth="1"/>
    <col min="14852" max="14852" width="11.125" style="488" customWidth="1"/>
    <col min="14853" max="14856" width="9.125" style="488" customWidth="1"/>
    <col min="14857" max="15102" width="9.125" style="488"/>
    <col min="15103" max="15104" width="12.875" style="488" customWidth="1"/>
    <col min="15105" max="15105" width="14" style="488" customWidth="1"/>
    <col min="15106" max="15106" width="15.25" style="488" customWidth="1"/>
    <col min="15107" max="15107" width="12.25" style="488" customWidth="1"/>
    <col min="15108" max="15108" width="11.125" style="488" customWidth="1"/>
    <col min="15109" max="15112" width="9.125" style="488" customWidth="1"/>
    <col min="15113" max="15358" width="9.125" style="488"/>
    <col min="15359" max="15360" width="12.875" style="488" customWidth="1"/>
    <col min="15361" max="15361" width="14" style="488" customWidth="1"/>
    <col min="15362" max="15362" width="15.25" style="488" customWidth="1"/>
    <col min="15363" max="15363" width="12.25" style="488" customWidth="1"/>
    <col min="15364" max="15364" width="11.125" style="488" customWidth="1"/>
    <col min="15365" max="15368" width="9.125" style="488" customWidth="1"/>
    <col min="15369" max="15614" width="9.125" style="488"/>
    <col min="15615" max="15616" width="12.875" style="488" customWidth="1"/>
    <col min="15617" max="15617" width="14" style="488" customWidth="1"/>
    <col min="15618" max="15618" width="15.25" style="488" customWidth="1"/>
    <col min="15619" max="15619" width="12.25" style="488" customWidth="1"/>
    <col min="15620" max="15620" width="11.125" style="488" customWidth="1"/>
    <col min="15621" max="15624" width="9.125" style="488" customWidth="1"/>
    <col min="15625" max="15870" width="9.125" style="488"/>
    <col min="15871" max="15872" width="12.875" style="488" customWidth="1"/>
    <col min="15873" max="15873" width="14" style="488" customWidth="1"/>
    <col min="15874" max="15874" width="15.25" style="488" customWidth="1"/>
    <col min="15875" max="15875" width="12.25" style="488" customWidth="1"/>
    <col min="15876" max="15876" width="11.125" style="488" customWidth="1"/>
    <col min="15877" max="15880" width="9.125" style="488" customWidth="1"/>
    <col min="15881" max="16126" width="9.125" style="488"/>
    <col min="16127" max="16128" width="12.875" style="488" customWidth="1"/>
    <col min="16129" max="16129" width="14" style="488" customWidth="1"/>
    <col min="16130" max="16130" width="15.25" style="488" customWidth="1"/>
    <col min="16131" max="16131" width="12.25" style="488" customWidth="1"/>
    <col min="16132" max="16132" width="11.125" style="488" customWidth="1"/>
    <col min="16133" max="16136" width="9.125" style="488" customWidth="1"/>
    <col min="16137" max="16384" width="9.125" style="488"/>
  </cols>
  <sheetData>
    <row r="1" spans="1:5" s="486" customFormat="1" ht="36" customHeight="1">
      <c r="A1" s="1080" t="s">
        <v>924</v>
      </c>
      <c r="B1" s="1081"/>
      <c r="C1" s="1081"/>
      <c r="D1" s="1081"/>
      <c r="E1" s="1081"/>
    </row>
    <row r="2" spans="1:5" s="486" customFormat="1" ht="36" customHeight="1">
      <c r="A2" s="1078" t="s">
        <v>923</v>
      </c>
      <c r="B2" s="1079"/>
      <c r="C2" s="1079"/>
      <c r="D2" s="1079"/>
      <c r="E2" s="1079"/>
    </row>
    <row r="3" spans="1:5" s="487" customFormat="1">
      <c r="A3" s="1076" t="s">
        <v>920</v>
      </c>
      <c r="B3" s="1077"/>
      <c r="C3" s="1077" t="s">
        <v>921</v>
      </c>
      <c r="D3" s="1077"/>
      <c r="E3" s="1077"/>
    </row>
    <row r="4" spans="1:5" s="489" customFormat="1" ht="48" customHeight="1">
      <c r="A4" s="467" t="s">
        <v>759</v>
      </c>
      <c r="B4" s="467" t="s">
        <v>80</v>
      </c>
      <c r="C4" s="467" t="s">
        <v>81</v>
      </c>
      <c r="D4" s="467" t="s">
        <v>52</v>
      </c>
      <c r="E4" s="467" t="s">
        <v>762</v>
      </c>
    </row>
    <row r="5" spans="1:5" ht="33" customHeight="1">
      <c r="A5" s="468" t="s">
        <v>1</v>
      </c>
      <c r="B5" s="410"/>
      <c r="C5" s="410"/>
      <c r="D5" s="371">
        <f t="shared" ref="D5:D25" si="0">SUM(B5:C5)</f>
        <v>0</v>
      </c>
      <c r="E5" s="468" t="s">
        <v>2</v>
      </c>
    </row>
    <row r="6" spans="1:5" ht="33" customHeight="1">
      <c r="A6" s="468" t="s">
        <v>698</v>
      </c>
      <c r="B6" s="478"/>
      <c r="C6" s="478"/>
      <c r="D6" s="371">
        <f t="shared" si="0"/>
        <v>0</v>
      </c>
      <c r="E6" s="468" t="s">
        <v>887</v>
      </c>
    </row>
    <row r="7" spans="1:5" ht="33" customHeight="1">
      <c r="A7" s="468" t="s">
        <v>102</v>
      </c>
      <c r="B7" s="479"/>
      <c r="C7" s="479"/>
      <c r="D7" s="371">
        <f t="shared" si="0"/>
        <v>0</v>
      </c>
      <c r="E7" s="468" t="s">
        <v>5</v>
      </c>
    </row>
    <row r="8" spans="1:5" ht="33" customHeight="1">
      <c r="A8" s="468" t="s">
        <v>103</v>
      </c>
      <c r="B8" s="478"/>
      <c r="C8" s="478"/>
      <c r="D8" s="371">
        <f t="shared" si="0"/>
        <v>0</v>
      </c>
      <c r="E8" s="468" t="s">
        <v>7</v>
      </c>
    </row>
    <row r="9" spans="1:5" ht="33" customHeight="1">
      <c r="A9" s="468" t="s">
        <v>104</v>
      </c>
      <c r="B9" s="479"/>
      <c r="C9" s="479"/>
      <c r="D9" s="371">
        <f t="shared" si="0"/>
        <v>0</v>
      </c>
      <c r="E9" s="468" t="s">
        <v>8</v>
      </c>
    </row>
    <row r="10" spans="1:5" ht="33" customHeight="1">
      <c r="A10" s="468" t="s">
        <v>105</v>
      </c>
      <c r="B10" s="478"/>
      <c r="C10" s="478"/>
      <c r="D10" s="371">
        <f t="shared" si="0"/>
        <v>0</v>
      </c>
      <c r="E10" s="468" t="s">
        <v>106</v>
      </c>
    </row>
    <row r="11" spans="1:5" ht="33" customHeight="1">
      <c r="A11" s="468" t="s">
        <v>107</v>
      </c>
      <c r="B11" s="479"/>
      <c r="C11" s="479"/>
      <c r="D11" s="371">
        <f t="shared" si="0"/>
        <v>0</v>
      </c>
      <c r="E11" s="468" t="s">
        <v>11</v>
      </c>
    </row>
    <row r="12" spans="1:5" ht="33" customHeight="1">
      <c r="A12" s="468" t="s">
        <v>108</v>
      </c>
      <c r="B12" s="478"/>
      <c r="C12" s="478"/>
      <c r="D12" s="371">
        <f t="shared" si="0"/>
        <v>0</v>
      </c>
      <c r="E12" s="468" t="s">
        <v>13</v>
      </c>
    </row>
    <row r="13" spans="1:5" ht="33" customHeight="1">
      <c r="A13" s="468" t="s">
        <v>121</v>
      </c>
      <c r="B13" s="479"/>
      <c r="C13" s="479"/>
      <c r="D13" s="371">
        <f t="shared" si="0"/>
        <v>0</v>
      </c>
      <c r="E13" s="468" t="s">
        <v>15</v>
      </c>
    </row>
    <row r="14" spans="1:5" ht="33" customHeight="1">
      <c r="A14" s="468" t="s">
        <v>16</v>
      </c>
      <c r="B14" s="478"/>
      <c r="C14" s="478"/>
      <c r="D14" s="371">
        <f t="shared" si="0"/>
        <v>0</v>
      </c>
      <c r="E14" s="468" t="s">
        <v>17</v>
      </c>
    </row>
    <row r="15" spans="1:5" ht="33" customHeight="1">
      <c r="A15" s="468" t="s">
        <v>40</v>
      </c>
      <c r="B15" s="479"/>
      <c r="C15" s="479"/>
      <c r="D15" s="371">
        <f t="shared" si="0"/>
        <v>0</v>
      </c>
      <c r="E15" s="468" t="s">
        <v>18</v>
      </c>
    </row>
    <row r="16" spans="1:5" ht="33" customHeight="1">
      <c r="A16" s="468" t="s">
        <v>110</v>
      </c>
      <c r="B16" s="478"/>
      <c r="C16" s="478"/>
      <c r="D16" s="371">
        <f t="shared" si="0"/>
        <v>0</v>
      </c>
      <c r="E16" s="468" t="s">
        <v>20</v>
      </c>
    </row>
    <row r="17" spans="1:5" ht="33" customHeight="1">
      <c r="A17" s="468" t="s">
        <v>21</v>
      </c>
      <c r="B17" s="479"/>
      <c r="C17" s="479"/>
      <c r="D17" s="371">
        <f t="shared" si="0"/>
        <v>0</v>
      </c>
      <c r="E17" s="468" t="s">
        <v>111</v>
      </c>
    </row>
    <row r="18" spans="1:5" ht="33" customHeight="1">
      <c r="A18" s="468" t="s">
        <v>42</v>
      </c>
      <c r="B18" s="478"/>
      <c r="C18" s="478"/>
      <c r="D18" s="371">
        <f t="shared" si="0"/>
        <v>0</v>
      </c>
      <c r="E18" s="468" t="s">
        <v>23</v>
      </c>
    </row>
    <row r="19" spans="1:5" ht="33" customHeight="1">
      <c r="A19" s="468" t="s">
        <v>122</v>
      </c>
      <c r="B19" s="479"/>
      <c r="C19" s="479"/>
      <c r="D19" s="371">
        <f t="shared" si="0"/>
        <v>0</v>
      </c>
      <c r="E19" s="468" t="s">
        <v>25</v>
      </c>
    </row>
    <row r="20" spans="1:5" ht="33" customHeight="1">
      <c r="A20" s="468" t="s">
        <v>113</v>
      </c>
      <c r="B20" s="478"/>
      <c r="C20" s="478"/>
      <c r="D20" s="371">
        <f t="shared" si="0"/>
        <v>0</v>
      </c>
      <c r="E20" s="468" t="s">
        <v>114</v>
      </c>
    </row>
    <row r="21" spans="1:5" ht="33" customHeight="1">
      <c r="A21" s="468" t="s">
        <v>115</v>
      </c>
      <c r="B21" s="479"/>
      <c r="C21" s="479"/>
      <c r="D21" s="371">
        <f t="shared" si="0"/>
        <v>0</v>
      </c>
      <c r="E21" s="468" t="s">
        <v>28</v>
      </c>
    </row>
    <row r="22" spans="1:5" ht="33" customHeight="1">
      <c r="A22" s="468" t="s">
        <v>123</v>
      </c>
      <c r="B22" s="478"/>
      <c r="C22" s="478"/>
      <c r="D22" s="371">
        <f t="shared" si="0"/>
        <v>0</v>
      </c>
      <c r="E22" s="468" t="s">
        <v>30</v>
      </c>
    </row>
    <row r="23" spans="1:5" ht="33" customHeight="1">
      <c r="A23" s="468" t="s">
        <v>31</v>
      </c>
      <c r="B23" s="479"/>
      <c r="C23" s="479"/>
      <c r="D23" s="371">
        <f t="shared" si="0"/>
        <v>0</v>
      </c>
      <c r="E23" s="468" t="s">
        <v>135</v>
      </c>
    </row>
    <row r="24" spans="1:5" ht="33" customHeight="1">
      <c r="A24" s="468" t="s">
        <v>33</v>
      </c>
      <c r="B24" s="478"/>
      <c r="C24" s="478"/>
      <c r="D24" s="371">
        <f t="shared" si="0"/>
        <v>0</v>
      </c>
      <c r="E24" s="468" t="s">
        <v>34</v>
      </c>
    </row>
    <row r="25" spans="1:5" ht="43.5" customHeight="1">
      <c r="A25" s="169" t="s">
        <v>57</v>
      </c>
      <c r="B25" s="372">
        <f>SUM(B5:B24)</f>
        <v>0</v>
      </c>
      <c r="C25" s="372">
        <f>SUM(C5:C24)</f>
        <v>0</v>
      </c>
      <c r="D25" s="372">
        <f t="shared" si="0"/>
        <v>0</v>
      </c>
      <c r="E25" s="169" t="s">
        <v>36</v>
      </c>
    </row>
  </sheetData>
  <dataConsolidate link="1">
    <dataRefs count="2">
      <dataRef ref="C9:D28" sheet="مستشفي" r:id="rId1"/>
      <dataRef ref="C9:D28" sheet="مستوصف" r:id="rId2"/>
    </dataRefs>
  </dataConsolidate>
  <mergeCells count="4">
    <mergeCell ref="A3:B3"/>
    <mergeCell ref="C3:E3"/>
    <mergeCell ref="A2:E2"/>
    <mergeCell ref="A1:E1"/>
  </mergeCells>
  <printOptions horizontalCentered="1" verticalCentered="1"/>
  <pageMargins left="0.70866141732283472" right="0.70866141732283472" top="0.98425196850393704" bottom="0.98425196850393704" header="0.51181102362204722" footer="0.51181102362204722"/>
  <pageSetup paperSize="9" scale="77" orientation="portrait" r:id="rId3"/>
  <headerFooter alignWithMargins="0"/>
  <rowBreaks count="1" manualBreakCount="1">
    <brk id="33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0000"/>
    <pageSetUpPr fitToPage="1"/>
  </sheetPr>
  <dimension ref="A1:W26"/>
  <sheetViews>
    <sheetView showGridLines="0" rightToLeft="1" zoomScale="110" zoomScaleNormal="110" workbookViewId="0">
      <selection activeCell="D26" sqref="D26"/>
    </sheetView>
  </sheetViews>
  <sheetFormatPr defaultRowHeight="24.75"/>
  <cols>
    <col min="1" max="1" width="25.75" style="488" customWidth="1"/>
    <col min="2" max="5" width="17.75" style="488" customWidth="1"/>
    <col min="6" max="6" width="17.75" style="490" customWidth="1"/>
    <col min="7" max="7" width="25.75" style="488" customWidth="1"/>
    <col min="8" max="8" width="9.125" style="488" customWidth="1"/>
    <col min="9" max="23" width="13.75" style="488" customWidth="1"/>
    <col min="24" max="256" width="9.125" style="488"/>
    <col min="257" max="258" width="12.875" style="488" customWidth="1"/>
    <col min="259" max="259" width="14" style="488" customWidth="1"/>
    <col min="260" max="260" width="15.25" style="488" customWidth="1"/>
    <col min="261" max="261" width="12.25" style="488" customWidth="1"/>
    <col min="262" max="262" width="11.125" style="488" customWidth="1"/>
    <col min="263" max="266" width="9.125" style="488" customWidth="1"/>
    <col min="267" max="512" width="9.125" style="488"/>
    <col min="513" max="514" width="12.875" style="488" customWidth="1"/>
    <col min="515" max="515" width="14" style="488" customWidth="1"/>
    <col min="516" max="516" width="15.25" style="488" customWidth="1"/>
    <col min="517" max="517" width="12.25" style="488" customWidth="1"/>
    <col min="518" max="518" width="11.125" style="488" customWidth="1"/>
    <col min="519" max="522" width="9.125" style="488" customWidth="1"/>
    <col min="523" max="768" width="9.125" style="488"/>
    <col min="769" max="770" width="12.875" style="488" customWidth="1"/>
    <col min="771" max="771" width="14" style="488" customWidth="1"/>
    <col min="772" max="772" width="15.25" style="488" customWidth="1"/>
    <col min="773" max="773" width="12.25" style="488" customWidth="1"/>
    <col min="774" max="774" width="11.125" style="488" customWidth="1"/>
    <col min="775" max="778" width="9.125" style="488" customWidth="1"/>
    <col min="779" max="1024" width="9.125" style="488"/>
    <col min="1025" max="1026" width="12.875" style="488" customWidth="1"/>
    <col min="1027" max="1027" width="14" style="488" customWidth="1"/>
    <col min="1028" max="1028" width="15.25" style="488" customWidth="1"/>
    <col min="1029" max="1029" width="12.25" style="488" customWidth="1"/>
    <col min="1030" max="1030" width="11.125" style="488" customWidth="1"/>
    <col min="1031" max="1034" width="9.125" style="488" customWidth="1"/>
    <col min="1035" max="1280" width="9.125" style="488"/>
    <col min="1281" max="1282" width="12.875" style="488" customWidth="1"/>
    <col min="1283" max="1283" width="14" style="488" customWidth="1"/>
    <col min="1284" max="1284" width="15.25" style="488" customWidth="1"/>
    <col min="1285" max="1285" width="12.25" style="488" customWidth="1"/>
    <col min="1286" max="1286" width="11.125" style="488" customWidth="1"/>
    <col min="1287" max="1290" width="9.125" style="488" customWidth="1"/>
    <col min="1291" max="1536" width="9.125" style="488"/>
    <col min="1537" max="1538" width="12.875" style="488" customWidth="1"/>
    <col min="1539" max="1539" width="14" style="488" customWidth="1"/>
    <col min="1540" max="1540" width="15.25" style="488" customWidth="1"/>
    <col min="1541" max="1541" width="12.25" style="488" customWidth="1"/>
    <col min="1542" max="1542" width="11.125" style="488" customWidth="1"/>
    <col min="1543" max="1546" width="9.125" style="488" customWidth="1"/>
    <col min="1547" max="1792" width="9.125" style="488"/>
    <col min="1793" max="1794" width="12.875" style="488" customWidth="1"/>
    <col min="1795" max="1795" width="14" style="488" customWidth="1"/>
    <col min="1796" max="1796" width="15.25" style="488" customWidth="1"/>
    <col min="1797" max="1797" width="12.25" style="488" customWidth="1"/>
    <col min="1798" max="1798" width="11.125" style="488" customWidth="1"/>
    <col min="1799" max="1802" width="9.125" style="488" customWidth="1"/>
    <col min="1803" max="2048" width="9.125" style="488"/>
    <col min="2049" max="2050" width="12.875" style="488" customWidth="1"/>
    <col min="2051" max="2051" width="14" style="488" customWidth="1"/>
    <col min="2052" max="2052" width="15.25" style="488" customWidth="1"/>
    <col min="2053" max="2053" width="12.25" style="488" customWidth="1"/>
    <col min="2054" max="2054" width="11.125" style="488" customWidth="1"/>
    <col min="2055" max="2058" width="9.125" style="488" customWidth="1"/>
    <col min="2059" max="2304" width="9.125" style="488"/>
    <col min="2305" max="2306" width="12.875" style="488" customWidth="1"/>
    <col min="2307" max="2307" width="14" style="488" customWidth="1"/>
    <col min="2308" max="2308" width="15.25" style="488" customWidth="1"/>
    <col min="2309" max="2309" width="12.25" style="488" customWidth="1"/>
    <col min="2310" max="2310" width="11.125" style="488" customWidth="1"/>
    <col min="2311" max="2314" width="9.125" style="488" customWidth="1"/>
    <col min="2315" max="2560" width="9.125" style="488"/>
    <col min="2561" max="2562" width="12.875" style="488" customWidth="1"/>
    <col min="2563" max="2563" width="14" style="488" customWidth="1"/>
    <col min="2564" max="2564" width="15.25" style="488" customWidth="1"/>
    <col min="2565" max="2565" width="12.25" style="488" customWidth="1"/>
    <col min="2566" max="2566" width="11.125" style="488" customWidth="1"/>
    <col min="2567" max="2570" width="9.125" style="488" customWidth="1"/>
    <col min="2571" max="2816" width="9.125" style="488"/>
    <col min="2817" max="2818" width="12.875" style="488" customWidth="1"/>
    <col min="2819" max="2819" width="14" style="488" customWidth="1"/>
    <col min="2820" max="2820" width="15.25" style="488" customWidth="1"/>
    <col min="2821" max="2821" width="12.25" style="488" customWidth="1"/>
    <col min="2822" max="2822" width="11.125" style="488" customWidth="1"/>
    <col min="2823" max="2826" width="9.125" style="488" customWidth="1"/>
    <col min="2827" max="3072" width="9.125" style="488"/>
    <col min="3073" max="3074" width="12.875" style="488" customWidth="1"/>
    <col min="3075" max="3075" width="14" style="488" customWidth="1"/>
    <col min="3076" max="3076" width="15.25" style="488" customWidth="1"/>
    <col min="3077" max="3077" width="12.25" style="488" customWidth="1"/>
    <col min="3078" max="3078" width="11.125" style="488" customWidth="1"/>
    <col min="3079" max="3082" width="9.125" style="488" customWidth="1"/>
    <col min="3083" max="3328" width="9.125" style="488"/>
    <col min="3329" max="3330" width="12.875" style="488" customWidth="1"/>
    <col min="3331" max="3331" width="14" style="488" customWidth="1"/>
    <col min="3332" max="3332" width="15.25" style="488" customWidth="1"/>
    <col min="3333" max="3333" width="12.25" style="488" customWidth="1"/>
    <col min="3334" max="3334" width="11.125" style="488" customWidth="1"/>
    <col min="3335" max="3338" width="9.125" style="488" customWidth="1"/>
    <col min="3339" max="3584" width="9.125" style="488"/>
    <col min="3585" max="3586" width="12.875" style="488" customWidth="1"/>
    <col min="3587" max="3587" width="14" style="488" customWidth="1"/>
    <col min="3588" max="3588" width="15.25" style="488" customWidth="1"/>
    <col min="3589" max="3589" width="12.25" style="488" customWidth="1"/>
    <col min="3590" max="3590" width="11.125" style="488" customWidth="1"/>
    <col min="3591" max="3594" width="9.125" style="488" customWidth="1"/>
    <col min="3595" max="3840" width="9.125" style="488"/>
    <col min="3841" max="3842" width="12.875" style="488" customWidth="1"/>
    <col min="3843" max="3843" width="14" style="488" customWidth="1"/>
    <col min="3844" max="3844" width="15.25" style="488" customWidth="1"/>
    <col min="3845" max="3845" width="12.25" style="488" customWidth="1"/>
    <col min="3846" max="3846" width="11.125" style="488" customWidth="1"/>
    <col min="3847" max="3850" width="9.125" style="488" customWidth="1"/>
    <col min="3851" max="4096" width="9.125" style="488"/>
    <col min="4097" max="4098" width="12.875" style="488" customWidth="1"/>
    <col min="4099" max="4099" width="14" style="488" customWidth="1"/>
    <col min="4100" max="4100" width="15.25" style="488" customWidth="1"/>
    <col min="4101" max="4101" width="12.25" style="488" customWidth="1"/>
    <col min="4102" max="4102" width="11.125" style="488" customWidth="1"/>
    <col min="4103" max="4106" width="9.125" style="488" customWidth="1"/>
    <col min="4107" max="4352" width="9.125" style="488"/>
    <col min="4353" max="4354" width="12.875" style="488" customWidth="1"/>
    <col min="4355" max="4355" width="14" style="488" customWidth="1"/>
    <col min="4356" max="4356" width="15.25" style="488" customWidth="1"/>
    <col min="4357" max="4357" width="12.25" style="488" customWidth="1"/>
    <col min="4358" max="4358" width="11.125" style="488" customWidth="1"/>
    <col min="4359" max="4362" width="9.125" style="488" customWidth="1"/>
    <col min="4363" max="4608" width="9.125" style="488"/>
    <col min="4609" max="4610" width="12.875" style="488" customWidth="1"/>
    <col min="4611" max="4611" width="14" style="488" customWidth="1"/>
    <col min="4612" max="4612" width="15.25" style="488" customWidth="1"/>
    <col min="4613" max="4613" width="12.25" style="488" customWidth="1"/>
    <col min="4614" max="4614" width="11.125" style="488" customWidth="1"/>
    <col min="4615" max="4618" width="9.125" style="488" customWidth="1"/>
    <col min="4619" max="4864" width="9.125" style="488"/>
    <col min="4865" max="4866" width="12.875" style="488" customWidth="1"/>
    <col min="4867" max="4867" width="14" style="488" customWidth="1"/>
    <col min="4868" max="4868" width="15.25" style="488" customWidth="1"/>
    <col min="4869" max="4869" width="12.25" style="488" customWidth="1"/>
    <col min="4870" max="4870" width="11.125" style="488" customWidth="1"/>
    <col min="4871" max="4874" width="9.125" style="488" customWidth="1"/>
    <col min="4875" max="5120" width="9.125" style="488"/>
    <col min="5121" max="5122" width="12.875" style="488" customWidth="1"/>
    <col min="5123" max="5123" width="14" style="488" customWidth="1"/>
    <col min="5124" max="5124" width="15.25" style="488" customWidth="1"/>
    <col min="5125" max="5125" width="12.25" style="488" customWidth="1"/>
    <col min="5126" max="5126" width="11.125" style="488" customWidth="1"/>
    <col min="5127" max="5130" width="9.125" style="488" customWidth="1"/>
    <col min="5131" max="5376" width="9.125" style="488"/>
    <col min="5377" max="5378" width="12.875" style="488" customWidth="1"/>
    <col min="5379" max="5379" width="14" style="488" customWidth="1"/>
    <col min="5380" max="5380" width="15.25" style="488" customWidth="1"/>
    <col min="5381" max="5381" width="12.25" style="488" customWidth="1"/>
    <col min="5382" max="5382" width="11.125" style="488" customWidth="1"/>
    <col min="5383" max="5386" width="9.125" style="488" customWidth="1"/>
    <col min="5387" max="5632" width="9.125" style="488"/>
    <col min="5633" max="5634" width="12.875" style="488" customWidth="1"/>
    <col min="5635" max="5635" width="14" style="488" customWidth="1"/>
    <col min="5636" max="5636" width="15.25" style="488" customWidth="1"/>
    <col min="5637" max="5637" width="12.25" style="488" customWidth="1"/>
    <col min="5638" max="5638" width="11.125" style="488" customWidth="1"/>
    <col min="5639" max="5642" width="9.125" style="488" customWidth="1"/>
    <col min="5643" max="5888" width="9.125" style="488"/>
    <col min="5889" max="5890" width="12.875" style="488" customWidth="1"/>
    <col min="5891" max="5891" width="14" style="488" customWidth="1"/>
    <col min="5892" max="5892" width="15.25" style="488" customWidth="1"/>
    <col min="5893" max="5893" width="12.25" style="488" customWidth="1"/>
    <col min="5894" max="5894" width="11.125" style="488" customWidth="1"/>
    <col min="5895" max="5898" width="9.125" style="488" customWidth="1"/>
    <col min="5899" max="6144" width="9.125" style="488"/>
    <col min="6145" max="6146" width="12.875" style="488" customWidth="1"/>
    <col min="6147" max="6147" width="14" style="488" customWidth="1"/>
    <col min="6148" max="6148" width="15.25" style="488" customWidth="1"/>
    <col min="6149" max="6149" width="12.25" style="488" customWidth="1"/>
    <col min="6150" max="6150" width="11.125" style="488" customWidth="1"/>
    <col min="6151" max="6154" width="9.125" style="488" customWidth="1"/>
    <col min="6155" max="6400" width="9.125" style="488"/>
    <col min="6401" max="6402" width="12.875" style="488" customWidth="1"/>
    <col min="6403" max="6403" width="14" style="488" customWidth="1"/>
    <col min="6404" max="6404" width="15.25" style="488" customWidth="1"/>
    <col min="6405" max="6405" width="12.25" style="488" customWidth="1"/>
    <col min="6406" max="6406" width="11.125" style="488" customWidth="1"/>
    <col min="6407" max="6410" width="9.125" style="488" customWidth="1"/>
    <col min="6411" max="6656" width="9.125" style="488"/>
    <col min="6657" max="6658" width="12.875" style="488" customWidth="1"/>
    <col min="6659" max="6659" width="14" style="488" customWidth="1"/>
    <col min="6660" max="6660" width="15.25" style="488" customWidth="1"/>
    <col min="6661" max="6661" width="12.25" style="488" customWidth="1"/>
    <col min="6662" max="6662" width="11.125" style="488" customWidth="1"/>
    <col min="6663" max="6666" width="9.125" style="488" customWidth="1"/>
    <col min="6667" max="6912" width="9.125" style="488"/>
    <col min="6913" max="6914" width="12.875" style="488" customWidth="1"/>
    <col min="6915" max="6915" width="14" style="488" customWidth="1"/>
    <col min="6916" max="6916" width="15.25" style="488" customWidth="1"/>
    <col min="6917" max="6917" width="12.25" style="488" customWidth="1"/>
    <col min="6918" max="6918" width="11.125" style="488" customWidth="1"/>
    <col min="6919" max="6922" width="9.125" style="488" customWidth="1"/>
    <col min="6923" max="7168" width="9.125" style="488"/>
    <col min="7169" max="7170" width="12.875" style="488" customWidth="1"/>
    <col min="7171" max="7171" width="14" style="488" customWidth="1"/>
    <col min="7172" max="7172" width="15.25" style="488" customWidth="1"/>
    <col min="7173" max="7173" width="12.25" style="488" customWidth="1"/>
    <col min="7174" max="7174" width="11.125" style="488" customWidth="1"/>
    <col min="7175" max="7178" width="9.125" style="488" customWidth="1"/>
    <col min="7179" max="7424" width="9.125" style="488"/>
    <col min="7425" max="7426" width="12.875" style="488" customWidth="1"/>
    <col min="7427" max="7427" width="14" style="488" customWidth="1"/>
    <col min="7428" max="7428" width="15.25" style="488" customWidth="1"/>
    <col min="7429" max="7429" width="12.25" style="488" customWidth="1"/>
    <col min="7430" max="7430" width="11.125" style="488" customWidth="1"/>
    <col min="7431" max="7434" width="9.125" style="488" customWidth="1"/>
    <col min="7435" max="7680" width="9.125" style="488"/>
    <col min="7681" max="7682" width="12.875" style="488" customWidth="1"/>
    <col min="7683" max="7683" width="14" style="488" customWidth="1"/>
    <col min="7684" max="7684" width="15.25" style="488" customWidth="1"/>
    <col min="7685" max="7685" width="12.25" style="488" customWidth="1"/>
    <col min="7686" max="7686" width="11.125" style="488" customWidth="1"/>
    <col min="7687" max="7690" width="9.125" style="488" customWidth="1"/>
    <col min="7691" max="7936" width="9.125" style="488"/>
    <col min="7937" max="7938" width="12.875" style="488" customWidth="1"/>
    <col min="7939" max="7939" width="14" style="488" customWidth="1"/>
    <col min="7940" max="7940" width="15.25" style="488" customWidth="1"/>
    <col min="7941" max="7941" width="12.25" style="488" customWidth="1"/>
    <col min="7942" max="7942" width="11.125" style="488" customWidth="1"/>
    <col min="7943" max="7946" width="9.125" style="488" customWidth="1"/>
    <col min="7947" max="8192" width="9.125" style="488"/>
    <col min="8193" max="8194" width="12.875" style="488" customWidth="1"/>
    <col min="8195" max="8195" width="14" style="488" customWidth="1"/>
    <col min="8196" max="8196" width="15.25" style="488" customWidth="1"/>
    <col min="8197" max="8197" width="12.25" style="488" customWidth="1"/>
    <col min="8198" max="8198" width="11.125" style="488" customWidth="1"/>
    <col min="8199" max="8202" width="9.125" style="488" customWidth="1"/>
    <col min="8203" max="8448" width="9.125" style="488"/>
    <col min="8449" max="8450" width="12.875" style="488" customWidth="1"/>
    <col min="8451" max="8451" width="14" style="488" customWidth="1"/>
    <col min="8452" max="8452" width="15.25" style="488" customWidth="1"/>
    <col min="8453" max="8453" width="12.25" style="488" customWidth="1"/>
    <col min="8454" max="8454" width="11.125" style="488" customWidth="1"/>
    <col min="8455" max="8458" width="9.125" style="488" customWidth="1"/>
    <col min="8459" max="8704" width="9.125" style="488"/>
    <col min="8705" max="8706" width="12.875" style="488" customWidth="1"/>
    <col min="8707" max="8707" width="14" style="488" customWidth="1"/>
    <col min="8708" max="8708" width="15.25" style="488" customWidth="1"/>
    <col min="8709" max="8709" width="12.25" style="488" customWidth="1"/>
    <col min="8710" max="8710" width="11.125" style="488" customWidth="1"/>
    <col min="8711" max="8714" width="9.125" style="488" customWidth="1"/>
    <col min="8715" max="8960" width="9.125" style="488"/>
    <col min="8961" max="8962" width="12.875" style="488" customWidth="1"/>
    <col min="8963" max="8963" width="14" style="488" customWidth="1"/>
    <col min="8964" max="8964" width="15.25" style="488" customWidth="1"/>
    <col min="8965" max="8965" width="12.25" style="488" customWidth="1"/>
    <col min="8966" max="8966" width="11.125" style="488" customWidth="1"/>
    <col min="8967" max="8970" width="9.125" style="488" customWidth="1"/>
    <col min="8971" max="9216" width="9.125" style="488"/>
    <col min="9217" max="9218" width="12.875" style="488" customWidth="1"/>
    <col min="9219" max="9219" width="14" style="488" customWidth="1"/>
    <col min="9220" max="9220" width="15.25" style="488" customWidth="1"/>
    <col min="9221" max="9221" width="12.25" style="488" customWidth="1"/>
    <col min="9222" max="9222" width="11.125" style="488" customWidth="1"/>
    <col min="9223" max="9226" width="9.125" style="488" customWidth="1"/>
    <col min="9227" max="9472" width="9.125" style="488"/>
    <col min="9473" max="9474" width="12.875" style="488" customWidth="1"/>
    <col min="9475" max="9475" width="14" style="488" customWidth="1"/>
    <col min="9476" max="9476" width="15.25" style="488" customWidth="1"/>
    <col min="9477" max="9477" width="12.25" style="488" customWidth="1"/>
    <col min="9478" max="9478" width="11.125" style="488" customWidth="1"/>
    <col min="9479" max="9482" width="9.125" style="488" customWidth="1"/>
    <col min="9483" max="9728" width="9.125" style="488"/>
    <col min="9729" max="9730" width="12.875" style="488" customWidth="1"/>
    <col min="9731" max="9731" width="14" style="488" customWidth="1"/>
    <col min="9732" max="9732" width="15.25" style="488" customWidth="1"/>
    <col min="9733" max="9733" width="12.25" style="488" customWidth="1"/>
    <col min="9734" max="9734" width="11.125" style="488" customWidth="1"/>
    <col min="9735" max="9738" width="9.125" style="488" customWidth="1"/>
    <col min="9739" max="9984" width="9.125" style="488"/>
    <col min="9985" max="9986" width="12.875" style="488" customWidth="1"/>
    <col min="9987" max="9987" width="14" style="488" customWidth="1"/>
    <col min="9988" max="9988" width="15.25" style="488" customWidth="1"/>
    <col min="9989" max="9989" width="12.25" style="488" customWidth="1"/>
    <col min="9990" max="9990" width="11.125" style="488" customWidth="1"/>
    <col min="9991" max="9994" width="9.125" style="488" customWidth="1"/>
    <col min="9995" max="10240" width="9.125" style="488"/>
    <col min="10241" max="10242" width="12.875" style="488" customWidth="1"/>
    <col min="10243" max="10243" width="14" style="488" customWidth="1"/>
    <col min="10244" max="10244" width="15.25" style="488" customWidth="1"/>
    <col min="10245" max="10245" width="12.25" style="488" customWidth="1"/>
    <col min="10246" max="10246" width="11.125" style="488" customWidth="1"/>
    <col min="10247" max="10250" width="9.125" style="488" customWidth="1"/>
    <col min="10251" max="10496" width="9.125" style="488"/>
    <col min="10497" max="10498" width="12.875" style="488" customWidth="1"/>
    <col min="10499" max="10499" width="14" style="488" customWidth="1"/>
    <col min="10500" max="10500" width="15.25" style="488" customWidth="1"/>
    <col min="10501" max="10501" width="12.25" style="488" customWidth="1"/>
    <col min="10502" max="10502" width="11.125" style="488" customWidth="1"/>
    <col min="10503" max="10506" width="9.125" style="488" customWidth="1"/>
    <col min="10507" max="10752" width="9.125" style="488"/>
    <col min="10753" max="10754" width="12.875" style="488" customWidth="1"/>
    <col min="10755" max="10755" width="14" style="488" customWidth="1"/>
    <col min="10756" max="10756" width="15.25" style="488" customWidth="1"/>
    <col min="10757" max="10757" width="12.25" style="488" customWidth="1"/>
    <col min="10758" max="10758" width="11.125" style="488" customWidth="1"/>
    <col min="10759" max="10762" width="9.125" style="488" customWidth="1"/>
    <col min="10763" max="11008" width="9.125" style="488"/>
    <col min="11009" max="11010" width="12.875" style="488" customWidth="1"/>
    <col min="11011" max="11011" width="14" style="488" customWidth="1"/>
    <col min="11012" max="11012" width="15.25" style="488" customWidth="1"/>
    <col min="11013" max="11013" width="12.25" style="488" customWidth="1"/>
    <col min="11014" max="11014" width="11.125" style="488" customWidth="1"/>
    <col min="11015" max="11018" width="9.125" style="488" customWidth="1"/>
    <col min="11019" max="11264" width="9.125" style="488"/>
    <col min="11265" max="11266" width="12.875" style="488" customWidth="1"/>
    <col min="11267" max="11267" width="14" style="488" customWidth="1"/>
    <col min="11268" max="11268" width="15.25" style="488" customWidth="1"/>
    <col min="11269" max="11269" width="12.25" style="488" customWidth="1"/>
    <col min="11270" max="11270" width="11.125" style="488" customWidth="1"/>
    <col min="11271" max="11274" width="9.125" style="488" customWidth="1"/>
    <col min="11275" max="11520" width="9.125" style="488"/>
    <col min="11521" max="11522" width="12.875" style="488" customWidth="1"/>
    <col min="11523" max="11523" width="14" style="488" customWidth="1"/>
    <col min="11524" max="11524" width="15.25" style="488" customWidth="1"/>
    <col min="11525" max="11525" width="12.25" style="488" customWidth="1"/>
    <col min="11526" max="11526" width="11.125" style="488" customWidth="1"/>
    <col min="11527" max="11530" width="9.125" style="488" customWidth="1"/>
    <col min="11531" max="11776" width="9.125" style="488"/>
    <col min="11777" max="11778" width="12.875" style="488" customWidth="1"/>
    <col min="11779" max="11779" width="14" style="488" customWidth="1"/>
    <col min="11780" max="11780" width="15.25" style="488" customWidth="1"/>
    <col min="11781" max="11781" width="12.25" style="488" customWidth="1"/>
    <col min="11782" max="11782" width="11.125" style="488" customWidth="1"/>
    <col min="11783" max="11786" width="9.125" style="488" customWidth="1"/>
    <col min="11787" max="12032" width="9.125" style="488"/>
    <col min="12033" max="12034" width="12.875" style="488" customWidth="1"/>
    <col min="12035" max="12035" width="14" style="488" customWidth="1"/>
    <col min="12036" max="12036" width="15.25" style="488" customWidth="1"/>
    <col min="12037" max="12037" width="12.25" style="488" customWidth="1"/>
    <col min="12038" max="12038" width="11.125" style="488" customWidth="1"/>
    <col min="12039" max="12042" width="9.125" style="488" customWidth="1"/>
    <col min="12043" max="12288" width="9.125" style="488"/>
    <col min="12289" max="12290" width="12.875" style="488" customWidth="1"/>
    <col min="12291" max="12291" width="14" style="488" customWidth="1"/>
    <col min="12292" max="12292" width="15.25" style="488" customWidth="1"/>
    <col min="12293" max="12293" width="12.25" style="488" customWidth="1"/>
    <col min="12294" max="12294" width="11.125" style="488" customWidth="1"/>
    <col min="12295" max="12298" width="9.125" style="488" customWidth="1"/>
    <col min="12299" max="12544" width="9.125" style="488"/>
    <col min="12545" max="12546" width="12.875" style="488" customWidth="1"/>
    <col min="12547" max="12547" width="14" style="488" customWidth="1"/>
    <col min="12548" max="12548" width="15.25" style="488" customWidth="1"/>
    <col min="12549" max="12549" width="12.25" style="488" customWidth="1"/>
    <col min="12550" max="12550" width="11.125" style="488" customWidth="1"/>
    <col min="12551" max="12554" width="9.125" style="488" customWidth="1"/>
    <col min="12555" max="12800" width="9.125" style="488"/>
    <col min="12801" max="12802" width="12.875" style="488" customWidth="1"/>
    <col min="12803" max="12803" width="14" style="488" customWidth="1"/>
    <col min="12804" max="12804" width="15.25" style="488" customWidth="1"/>
    <col min="12805" max="12805" width="12.25" style="488" customWidth="1"/>
    <col min="12806" max="12806" width="11.125" style="488" customWidth="1"/>
    <col min="12807" max="12810" width="9.125" style="488" customWidth="1"/>
    <col min="12811" max="13056" width="9.125" style="488"/>
    <col min="13057" max="13058" width="12.875" style="488" customWidth="1"/>
    <col min="13059" max="13059" width="14" style="488" customWidth="1"/>
    <col min="13060" max="13060" width="15.25" style="488" customWidth="1"/>
    <col min="13061" max="13061" width="12.25" style="488" customWidth="1"/>
    <col min="13062" max="13062" width="11.125" style="488" customWidth="1"/>
    <col min="13063" max="13066" width="9.125" style="488" customWidth="1"/>
    <col min="13067" max="13312" width="9.125" style="488"/>
    <col min="13313" max="13314" width="12.875" style="488" customWidth="1"/>
    <col min="13315" max="13315" width="14" style="488" customWidth="1"/>
    <col min="13316" max="13316" width="15.25" style="488" customWidth="1"/>
    <col min="13317" max="13317" width="12.25" style="488" customWidth="1"/>
    <col min="13318" max="13318" width="11.125" style="488" customWidth="1"/>
    <col min="13319" max="13322" width="9.125" style="488" customWidth="1"/>
    <col min="13323" max="13568" width="9.125" style="488"/>
    <col min="13569" max="13570" width="12.875" style="488" customWidth="1"/>
    <col min="13571" max="13571" width="14" style="488" customWidth="1"/>
    <col min="13572" max="13572" width="15.25" style="488" customWidth="1"/>
    <col min="13573" max="13573" width="12.25" style="488" customWidth="1"/>
    <col min="13574" max="13574" width="11.125" style="488" customWidth="1"/>
    <col min="13575" max="13578" width="9.125" style="488" customWidth="1"/>
    <col min="13579" max="13824" width="9.125" style="488"/>
    <col min="13825" max="13826" width="12.875" style="488" customWidth="1"/>
    <col min="13827" max="13827" width="14" style="488" customWidth="1"/>
    <col min="13828" max="13828" width="15.25" style="488" customWidth="1"/>
    <col min="13829" max="13829" width="12.25" style="488" customWidth="1"/>
    <col min="13830" max="13830" width="11.125" style="488" customWidth="1"/>
    <col min="13831" max="13834" width="9.125" style="488" customWidth="1"/>
    <col min="13835" max="14080" width="9.125" style="488"/>
    <col min="14081" max="14082" width="12.875" style="488" customWidth="1"/>
    <col min="14083" max="14083" width="14" style="488" customWidth="1"/>
    <col min="14084" max="14084" width="15.25" style="488" customWidth="1"/>
    <col min="14085" max="14085" width="12.25" style="488" customWidth="1"/>
    <col min="14086" max="14086" width="11.125" style="488" customWidth="1"/>
    <col min="14087" max="14090" width="9.125" style="488" customWidth="1"/>
    <col min="14091" max="14336" width="9.125" style="488"/>
    <col min="14337" max="14338" width="12.875" style="488" customWidth="1"/>
    <col min="14339" max="14339" width="14" style="488" customWidth="1"/>
    <col min="14340" max="14340" width="15.25" style="488" customWidth="1"/>
    <col min="14341" max="14341" width="12.25" style="488" customWidth="1"/>
    <col min="14342" max="14342" width="11.125" style="488" customWidth="1"/>
    <col min="14343" max="14346" width="9.125" style="488" customWidth="1"/>
    <col min="14347" max="14592" width="9.125" style="488"/>
    <col min="14593" max="14594" width="12.875" style="488" customWidth="1"/>
    <col min="14595" max="14595" width="14" style="488" customWidth="1"/>
    <col min="14596" max="14596" width="15.25" style="488" customWidth="1"/>
    <col min="14597" max="14597" width="12.25" style="488" customWidth="1"/>
    <col min="14598" max="14598" width="11.125" style="488" customWidth="1"/>
    <col min="14599" max="14602" width="9.125" style="488" customWidth="1"/>
    <col min="14603" max="14848" width="9.125" style="488"/>
    <col min="14849" max="14850" width="12.875" style="488" customWidth="1"/>
    <col min="14851" max="14851" width="14" style="488" customWidth="1"/>
    <col min="14852" max="14852" width="15.25" style="488" customWidth="1"/>
    <col min="14853" max="14853" width="12.25" style="488" customWidth="1"/>
    <col min="14854" max="14854" width="11.125" style="488" customWidth="1"/>
    <col min="14855" max="14858" width="9.125" style="488" customWidth="1"/>
    <col min="14859" max="15104" width="9.125" style="488"/>
    <col min="15105" max="15106" width="12.875" style="488" customWidth="1"/>
    <col min="15107" max="15107" width="14" style="488" customWidth="1"/>
    <col min="15108" max="15108" width="15.25" style="488" customWidth="1"/>
    <col min="15109" max="15109" width="12.25" style="488" customWidth="1"/>
    <col min="15110" max="15110" width="11.125" style="488" customWidth="1"/>
    <col min="15111" max="15114" width="9.125" style="488" customWidth="1"/>
    <col min="15115" max="15360" width="9.125" style="488"/>
    <col min="15361" max="15362" width="12.875" style="488" customWidth="1"/>
    <col min="15363" max="15363" width="14" style="488" customWidth="1"/>
    <col min="15364" max="15364" width="15.25" style="488" customWidth="1"/>
    <col min="15365" max="15365" width="12.25" style="488" customWidth="1"/>
    <col min="15366" max="15366" width="11.125" style="488" customWidth="1"/>
    <col min="15367" max="15370" width="9.125" style="488" customWidth="1"/>
    <col min="15371" max="15616" width="9.125" style="488"/>
    <col min="15617" max="15618" width="12.875" style="488" customWidth="1"/>
    <col min="15619" max="15619" width="14" style="488" customWidth="1"/>
    <col min="15620" max="15620" width="15.25" style="488" customWidth="1"/>
    <col min="15621" max="15621" width="12.25" style="488" customWidth="1"/>
    <col min="15622" max="15622" width="11.125" style="488" customWidth="1"/>
    <col min="15623" max="15626" width="9.125" style="488" customWidth="1"/>
    <col min="15627" max="15872" width="9.125" style="488"/>
    <col min="15873" max="15874" width="12.875" style="488" customWidth="1"/>
    <col min="15875" max="15875" width="14" style="488" customWidth="1"/>
    <col min="15876" max="15876" width="15.25" style="488" customWidth="1"/>
    <col min="15877" max="15877" width="12.25" style="488" customWidth="1"/>
    <col min="15878" max="15878" width="11.125" style="488" customWidth="1"/>
    <col min="15879" max="15882" width="9.125" style="488" customWidth="1"/>
    <col min="15883" max="16128" width="9.125" style="488"/>
    <col min="16129" max="16130" width="12.875" style="488" customWidth="1"/>
    <col min="16131" max="16131" width="14" style="488" customWidth="1"/>
    <col min="16132" max="16132" width="15.25" style="488" customWidth="1"/>
    <col min="16133" max="16133" width="12.25" style="488" customWidth="1"/>
    <col min="16134" max="16134" width="11.125" style="488" customWidth="1"/>
    <col min="16135" max="16138" width="9.125" style="488" customWidth="1"/>
    <col min="16139" max="16384" width="9.125" style="488"/>
  </cols>
  <sheetData>
    <row r="1" spans="1:23" s="486" customFormat="1" ht="36" customHeight="1">
      <c r="A1" s="1080" t="s">
        <v>991</v>
      </c>
      <c r="B1" s="1081"/>
      <c r="C1" s="1081"/>
      <c r="D1" s="1081"/>
      <c r="E1" s="1081"/>
      <c r="F1" s="1081"/>
      <c r="G1" s="1081"/>
    </row>
    <row r="2" spans="1:23" s="486" customFormat="1" ht="36" customHeight="1">
      <c r="A2" s="1078" t="s">
        <v>992</v>
      </c>
      <c r="B2" s="1079"/>
      <c r="C2" s="1079"/>
      <c r="D2" s="1079"/>
      <c r="E2" s="1079"/>
      <c r="F2" s="1079"/>
      <c r="G2" s="1079"/>
    </row>
    <row r="3" spans="1:23" s="487" customFormat="1">
      <c r="A3" s="1076" t="s">
        <v>920</v>
      </c>
      <c r="B3" s="1077"/>
      <c r="C3" s="1077" t="s">
        <v>921</v>
      </c>
      <c r="D3" s="1077"/>
      <c r="E3" s="1077"/>
      <c r="F3" s="1077"/>
      <c r="G3" s="1077"/>
    </row>
    <row r="4" spans="1:23" s="489" customFormat="1" ht="60" customHeight="1">
      <c r="A4" s="1035" t="s">
        <v>759</v>
      </c>
      <c r="B4" s="390" t="s">
        <v>957</v>
      </c>
      <c r="C4" s="390" t="s">
        <v>247</v>
      </c>
      <c r="D4" s="390" t="s">
        <v>958</v>
      </c>
      <c r="E4" s="390" t="s">
        <v>959</v>
      </c>
      <c r="F4" s="390" t="s">
        <v>960</v>
      </c>
      <c r="G4" s="1035" t="s">
        <v>762</v>
      </c>
      <c r="I4" s="489" t="s">
        <v>759</v>
      </c>
      <c r="J4" s="489" t="s">
        <v>957</v>
      </c>
      <c r="K4" s="489" t="s">
        <v>247</v>
      </c>
      <c r="L4" s="489" t="s">
        <v>958</v>
      </c>
      <c r="M4" s="489" t="s">
        <v>959</v>
      </c>
      <c r="N4" s="489" t="s">
        <v>960</v>
      </c>
      <c r="O4" s="489" t="s">
        <v>762</v>
      </c>
    </row>
    <row r="5" spans="1:23" s="489" customFormat="1" ht="48" customHeight="1">
      <c r="A5" s="1036"/>
      <c r="B5" s="390" t="s">
        <v>246</v>
      </c>
      <c r="C5" s="390" t="s">
        <v>248</v>
      </c>
      <c r="D5" s="390" t="s">
        <v>961</v>
      </c>
      <c r="E5" s="390" t="s">
        <v>747</v>
      </c>
      <c r="F5" s="420" t="s">
        <v>962</v>
      </c>
      <c r="G5" s="1036"/>
      <c r="J5" s="489" t="s">
        <v>246</v>
      </c>
      <c r="K5" s="489" t="s">
        <v>248</v>
      </c>
      <c r="L5" s="489" t="s">
        <v>961</v>
      </c>
      <c r="M5" s="489" t="s">
        <v>747</v>
      </c>
      <c r="N5" s="489" t="s">
        <v>962</v>
      </c>
    </row>
    <row r="6" spans="1:23" ht="33" customHeight="1">
      <c r="A6" s="573" t="s">
        <v>1</v>
      </c>
      <c r="B6" s="410">
        <v>13010220</v>
      </c>
      <c r="C6" s="410"/>
      <c r="D6" s="410">
        <v>127685</v>
      </c>
      <c r="E6" s="410">
        <v>11044130</v>
      </c>
      <c r="F6" s="410">
        <v>1946916</v>
      </c>
      <c r="G6" s="573" t="s">
        <v>2</v>
      </c>
      <c r="I6" s="561" t="s">
        <v>1</v>
      </c>
      <c r="J6" s="410">
        <v>18868619</v>
      </c>
      <c r="K6" s="410">
        <v>389747</v>
      </c>
      <c r="L6" s="410">
        <v>178962</v>
      </c>
      <c r="M6" s="410">
        <v>15892183</v>
      </c>
      <c r="N6" s="410">
        <v>3548484</v>
      </c>
      <c r="O6" s="561" t="s">
        <v>2</v>
      </c>
      <c r="P6" s="561"/>
      <c r="R6" s="562">
        <f t="shared" ref="R6:R26" si="0">J6-B6</f>
        <v>5858399</v>
      </c>
      <c r="S6" s="562">
        <f t="shared" ref="S6:W21" si="1">K6-C6</f>
        <v>389747</v>
      </c>
      <c r="T6" s="562">
        <f t="shared" si="1"/>
        <v>51277</v>
      </c>
      <c r="U6" s="562">
        <f t="shared" si="1"/>
        <v>4848053</v>
      </c>
      <c r="V6" s="562">
        <f t="shared" si="1"/>
        <v>1601568</v>
      </c>
      <c r="W6" s="562" t="e">
        <f t="shared" si="1"/>
        <v>#VALUE!</v>
      </c>
    </row>
    <row r="7" spans="1:23" ht="33" customHeight="1">
      <c r="A7" s="573" t="s">
        <v>698</v>
      </c>
      <c r="B7" s="575">
        <v>1729892</v>
      </c>
      <c r="C7" s="575">
        <v>32963</v>
      </c>
      <c r="D7" s="575">
        <v>33596</v>
      </c>
      <c r="E7" s="575">
        <v>1237276</v>
      </c>
      <c r="F7" s="575">
        <v>355388</v>
      </c>
      <c r="G7" s="573" t="s">
        <v>887</v>
      </c>
      <c r="I7" s="561" t="s">
        <v>698</v>
      </c>
      <c r="J7" s="410">
        <v>3231261</v>
      </c>
      <c r="K7" s="410">
        <v>40816</v>
      </c>
      <c r="L7" s="410">
        <v>18058</v>
      </c>
      <c r="M7" s="410">
        <v>1828564</v>
      </c>
      <c r="N7" s="410">
        <v>419656</v>
      </c>
      <c r="O7" s="561" t="s">
        <v>887</v>
      </c>
      <c r="P7" s="561"/>
      <c r="R7" s="562">
        <f t="shared" si="0"/>
        <v>1501369</v>
      </c>
      <c r="S7" s="562">
        <f t="shared" si="1"/>
        <v>7853</v>
      </c>
      <c r="T7" s="562">
        <f t="shared" si="1"/>
        <v>-15538</v>
      </c>
      <c r="U7" s="562">
        <f t="shared" si="1"/>
        <v>591288</v>
      </c>
      <c r="V7" s="562">
        <f t="shared" si="1"/>
        <v>64268</v>
      </c>
    </row>
    <row r="8" spans="1:23" ht="33" customHeight="1">
      <c r="A8" s="573" t="s">
        <v>102</v>
      </c>
      <c r="B8" s="410">
        <v>12913591</v>
      </c>
      <c r="C8" s="410">
        <v>381730</v>
      </c>
      <c r="D8" s="479"/>
      <c r="E8" s="410">
        <v>16358868</v>
      </c>
      <c r="F8" s="410">
        <v>2000465</v>
      </c>
      <c r="G8" s="573" t="s">
        <v>5</v>
      </c>
      <c r="I8" s="561" t="s">
        <v>102</v>
      </c>
      <c r="J8" s="410">
        <v>5535275</v>
      </c>
      <c r="K8" s="410">
        <v>561561</v>
      </c>
      <c r="L8" s="410">
        <v>115258</v>
      </c>
      <c r="M8" s="410">
        <v>7320581</v>
      </c>
      <c r="N8" s="410">
        <v>636323</v>
      </c>
      <c r="O8" s="561" t="s">
        <v>5</v>
      </c>
      <c r="P8" s="561"/>
      <c r="R8" s="562">
        <f t="shared" si="0"/>
        <v>-7378316</v>
      </c>
      <c r="S8" s="562">
        <f t="shared" si="1"/>
        <v>179831</v>
      </c>
      <c r="T8" s="562">
        <f t="shared" si="1"/>
        <v>115258</v>
      </c>
      <c r="U8" s="562">
        <f t="shared" si="1"/>
        <v>-9038287</v>
      </c>
      <c r="V8" s="562">
        <f t="shared" si="1"/>
        <v>-1364142</v>
      </c>
    </row>
    <row r="9" spans="1:23" ht="33" customHeight="1">
      <c r="A9" s="573" t="s">
        <v>103</v>
      </c>
      <c r="B9" s="575">
        <v>765134</v>
      </c>
      <c r="C9" s="575">
        <v>15185</v>
      </c>
      <c r="D9" s="575">
        <v>14907</v>
      </c>
      <c r="E9" s="575">
        <v>633114</v>
      </c>
      <c r="F9" s="575">
        <v>151342</v>
      </c>
      <c r="G9" s="573" t="s">
        <v>7</v>
      </c>
      <c r="I9" s="561" t="s">
        <v>103</v>
      </c>
      <c r="J9" s="410">
        <v>1490558</v>
      </c>
      <c r="K9" s="410">
        <v>51763</v>
      </c>
      <c r="L9" s="410">
        <v>19879</v>
      </c>
      <c r="M9" s="410">
        <v>1027524</v>
      </c>
      <c r="N9" s="410">
        <v>451706</v>
      </c>
      <c r="O9" s="561" t="s">
        <v>7</v>
      </c>
      <c r="P9" s="561"/>
      <c r="R9" s="562">
        <f t="shared" si="0"/>
        <v>725424</v>
      </c>
      <c r="S9" s="562">
        <f t="shared" si="1"/>
        <v>36578</v>
      </c>
      <c r="T9" s="562">
        <f t="shared" si="1"/>
        <v>4972</v>
      </c>
      <c r="U9" s="562">
        <f t="shared" si="1"/>
        <v>394410</v>
      </c>
      <c r="V9" s="562">
        <f t="shared" si="1"/>
        <v>300364</v>
      </c>
    </row>
    <row r="10" spans="1:23" ht="33" customHeight="1">
      <c r="A10" s="573" t="s">
        <v>104</v>
      </c>
      <c r="B10" s="479"/>
      <c r="C10" s="410">
        <v>24485</v>
      </c>
      <c r="D10" s="410">
        <v>16136</v>
      </c>
      <c r="E10" s="410">
        <v>1003161</v>
      </c>
      <c r="F10" s="410">
        <v>128455</v>
      </c>
      <c r="G10" s="573" t="s">
        <v>8</v>
      </c>
      <c r="I10" s="561" t="s">
        <v>104</v>
      </c>
      <c r="J10" s="410">
        <v>1249317</v>
      </c>
      <c r="K10" s="410">
        <v>52442</v>
      </c>
      <c r="L10" s="410">
        <v>33787</v>
      </c>
      <c r="M10" s="410">
        <v>1319813</v>
      </c>
      <c r="N10" s="410">
        <v>245731</v>
      </c>
      <c r="O10" s="561" t="s">
        <v>8</v>
      </c>
      <c r="P10" s="561"/>
      <c r="R10" s="562">
        <f t="shared" si="0"/>
        <v>1249317</v>
      </c>
      <c r="S10" s="562">
        <f t="shared" si="1"/>
        <v>27957</v>
      </c>
      <c r="T10" s="562">
        <f t="shared" si="1"/>
        <v>17651</v>
      </c>
      <c r="U10" s="562">
        <f t="shared" si="1"/>
        <v>316652</v>
      </c>
      <c r="V10" s="562">
        <f t="shared" si="1"/>
        <v>117276</v>
      </c>
    </row>
    <row r="11" spans="1:23" ht="33" customHeight="1">
      <c r="A11" s="573" t="s">
        <v>105</v>
      </c>
      <c r="B11" s="575">
        <v>1975931</v>
      </c>
      <c r="C11" s="575">
        <v>22511</v>
      </c>
      <c r="D11" s="575">
        <v>24750</v>
      </c>
      <c r="E11" s="575">
        <v>1409976</v>
      </c>
      <c r="F11" s="575">
        <v>353668</v>
      </c>
      <c r="G11" s="573" t="s">
        <v>106</v>
      </c>
      <c r="I11" s="561" t="s">
        <v>105</v>
      </c>
      <c r="J11" s="410">
        <v>1240377</v>
      </c>
      <c r="K11" s="410">
        <v>25422</v>
      </c>
      <c r="L11" s="410">
        <v>9420</v>
      </c>
      <c r="M11" s="410">
        <v>699546</v>
      </c>
      <c r="N11" s="410">
        <v>216566</v>
      </c>
      <c r="O11" s="561" t="s">
        <v>106</v>
      </c>
      <c r="P11" s="561"/>
      <c r="R11" s="562">
        <f t="shared" si="0"/>
        <v>-735554</v>
      </c>
      <c r="S11" s="562">
        <f t="shared" si="1"/>
        <v>2911</v>
      </c>
      <c r="T11" s="562">
        <f t="shared" si="1"/>
        <v>-15330</v>
      </c>
      <c r="U11" s="562">
        <f t="shared" si="1"/>
        <v>-710430</v>
      </c>
      <c r="V11" s="562">
        <f t="shared" si="1"/>
        <v>-137102</v>
      </c>
    </row>
    <row r="12" spans="1:23" ht="33" customHeight="1">
      <c r="A12" s="573" t="s">
        <v>107</v>
      </c>
      <c r="B12" s="479"/>
      <c r="C12" s="410"/>
      <c r="D12" s="479"/>
      <c r="E12" s="410">
        <v>27524735</v>
      </c>
      <c r="F12" s="410">
        <v>1072679</v>
      </c>
      <c r="G12" s="573" t="s">
        <v>11</v>
      </c>
      <c r="I12" s="561" t="s">
        <v>107</v>
      </c>
      <c r="J12" s="410">
        <v>14400714</v>
      </c>
      <c r="K12" s="410">
        <v>369369</v>
      </c>
      <c r="L12" s="410">
        <v>80792</v>
      </c>
      <c r="M12" s="410">
        <v>13532983</v>
      </c>
      <c r="N12" s="410">
        <v>3369489</v>
      </c>
      <c r="O12" s="561" t="s">
        <v>11</v>
      </c>
      <c r="P12" s="561"/>
      <c r="R12" s="562">
        <f t="shared" si="0"/>
        <v>14400714</v>
      </c>
      <c r="S12" s="562">
        <f t="shared" si="1"/>
        <v>369369</v>
      </c>
      <c r="T12" s="562">
        <f t="shared" si="1"/>
        <v>80792</v>
      </c>
      <c r="U12" s="562">
        <f t="shared" si="1"/>
        <v>-13991752</v>
      </c>
      <c r="V12" s="562">
        <f t="shared" si="1"/>
        <v>2296810</v>
      </c>
    </row>
    <row r="13" spans="1:23" ht="33" customHeight="1">
      <c r="A13" s="573" t="s">
        <v>108</v>
      </c>
      <c r="B13" s="575">
        <v>4584473</v>
      </c>
      <c r="C13" s="575">
        <v>85320</v>
      </c>
      <c r="D13" s="575">
        <v>45014</v>
      </c>
      <c r="E13" s="575">
        <v>5294812</v>
      </c>
      <c r="F13" s="575">
        <v>915388</v>
      </c>
      <c r="G13" s="573" t="s">
        <v>13</v>
      </c>
      <c r="I13" s="561" t="s">
        <v>108</v>
      </c>
      <c r="J13" s="410">
        <v>3921716</v>
      </c>
      <c r="K13" s="410">
        <v>60736</v>
      </c>
      <c r="L13" s="410">
        <v>24635</v>
      </c>
      <c r="M13" s="410">
        <v>2881371</v>
      </c>
      <c r="N13" s="410">
        <v>547805</v>
      </c>
      <c r="O13" s="561" t="s">
        <v>13</v>
      </c>
      <c r="P13" s="561"/>
      <c r="R13" s="562">
        <f t="shared" si="0"/>
        <v>-662757</v>
      </c>
      <c r="S13" s="562">
        <f t="shared" si="1"/>
        <v>-24584</v>
      </c>
      <c r="T13" s="562">
        <f t="shared" si="1"/>
        <v>-20379</v>
      </c>
      <c r="U13" s="562">
        <f t="shared" si="1"/>
        <v>-2413441</v>
      </c>
      <c r="V13" s="562">
        <f t="shared" si="1"/>
        <v>-367583</v>
      </c>
    </row>
    <row r="14" spans="1:23" ht="33" customHeight="1">
      <c r="A14" s="573" t="s">
        <v>121</v>
      </c>
      <c r="B14" s="479"/>
      <c r="C14" s="410">
        <v>14743</v>
      </c>
      <c r="D14" s="410">
        <v>14463</v>
      </c>
      <c r="E14" s="410">
        <v>1243984</v>
      </c>
      <c r="F14" s="410">
        <v>225575</v>
      </c>
      <c r="G14" s="573" t="s">
        <v>15</v>
      </c>
      <c r="I14" s="561" t="s">
        <v>121</v>
      </c>
      <c r="J14" s="410">
        <v>754101</v>
      </c>
      <c r="K14" s="410">
        <v>2960</v>
      </c>
      <c r="L14" s="410">
        <v>5113</v>
      </c>
      <c r="M14" s="410">
        <v>283424</v>
      </c>
      <c r="N14" s="410">
        <v>52238</v>
      </c>
      <c r="O14" s="561" t="s">
        <v>15</v>
      </c>
      <c r="P14" s="561"/>
      <c r="R14" s="562">
        <f t="shared" si="0"/>
        <v>754101</v>
      </c>
      <c r="S14" s="562">
        <f t="shared" si="1"/>
        <v>-11783</v>
      </c>
      <c r="T14" s="562">
        <f t="shared" si="1"/>
        <v>-9350</v>
      </c>
      <c r="U14" s="562">
        <f t="shared" si="1"/>
        <v>-960560</v>
      </c>
      <c r="V14" s="562">
        <f t="shared" si="1"/>
        <v>-173337</v>
      </c>
    </row>
    <row r="15" spans="1:23" ht="33" customHeight="1">
      <c r="A15" s="573" t="s">
        <v>16</v>
      </c>
      <c r="B15" s="575">
        <v>2059648</v>
      </c>
      <c r="C15" s="575">
        <v>80102</v>
      </c>
      <c r="D15" s="575">
        <v>39452</v>
      </c>
      <c r="E15" s="575">
        <v>1797157</v>
      </c>
      <c r="F15" s="575">
        <v>600756</v>
      </c>
      <c r="G15" s="573" t="s">
        <v>17</v>
      </c>
      <c r="I15" s="561" t="s">
        <v>16</v>
      </c>
      <c r="J15" s="410">
        <v>1328582</v>
      </c>
      <c r="K15" s="410">
        <v>11707</v>
      </c>
      <c r="L15" s="410">
        <v>22976</v>
      </c>
      <c r="M15" s="410">
        <v>1365242</v>
      </c>
      <c r="N15" s="410">
        <v>315164</v>
      </c>
      <c r="O15" s="561" t="s">
        <v>17</v>
      </c>
      <c r="P15" s="561"/>
      <c r="R15" s="562">
        <f t="shared" si="0"/>
        <v>-731066</v>
      </c>
      <c r="S15" s="562">
        <f t="shared" si="1"/>
        <v>-68395</v>
      </c>
      <c r="T15" s="562">
        <f t="shared" si="1"/>
        <v>-16476</v>
      </c>
      <c r="U15" s="562">
        <f t="shared" si="1"/>
        <v>-431915</v>
      </c>
      <c r="V15" s="562">
        <f t="shared" si="1"/>
        <v>-285592</v>
      </c>
    </row>
    <row r="16" spans="1:23" ht="33" customHeight="1">
      <c r="A16" s="573" t="s">
        <v>40</v>
      </c>
      <c r="B16" s="410">
        <v>152603</v>
      </c>
      <c r="C16" s="479"/>
      <c r="D16" s="479"/>
      <c r="E16" s="410">
        <v>53033</v>
      </c>
      <c r="F16" s="410">
        <v>38181</v>
      </c>
      <c r="G16" s="573" t="s">
        <v>18</v>
      </c>
      <c r="I16" s="561" t="s">
        <v>40</v>
      </c>
      <c r="J16" s="410">
        <v>243910</v>
      </c>
      <c r="K16" s="410"/>
      <c r="L16" s="410">
        <v>574</v>
      </c>
      <c r="M16" s="410">
        <v>124641</v>
      </c>
      <c r="N16" s="410">
        <v>38728</v>
      </c>
      <c r="O16" s="561" t="s">
        <v>18</v>
      </c>
      <c r="P16" s="561"/>
      <c r="R16" s="562">
        <f t="shared" si="0"/>
        <v>91307</v>
      </c>
      <c r="S16" s="562">
        <f>K17-C16</f>
        <v>9537</v>
      </c>
      <c r="T16" s="562">
        <f t="shared" si="1"/>
        <v>574</v>
      </c>
      <c r="U16" s="562">
        <f t="shared" si="1"/>
        <v>71608</v>
      </c>
      <c r="V16" s="562">
        <f t="shared" si="1"/>
        <v>547</v>
      </c>
    </row>
    <row r="17" spans="1:22" ht="33" customHeight="1">
      <c r="A17" s="573" t="s">
        <v>110</v>
      </c>
      <c r="B17" s="575">
        <v>334555</v>
      </c>
      <c r="C17" s="575">
        <v>18521</v>
      </c>
      <c r="D17" s="575">
        <v>6255</v>
      </c>
      <c r="E17" s="575">
        <v>373446</v>
      </c>
      <c r="F17" s="575">
        <v>69282</v>
      </c>
      <c r="G17" s="573" t="s">
        <v>20</v>
      </c>
      <c r="I17" s="561" t="s">
        <v>110</v>
      </c>
      <c r="J17" s="410">
        <v>930722</v>
      </c>
      <c r="K17" s="410">
        <v>9537</v>
      </c>
      <c r="L17" s="410">
        <v>2984</v>
      </c>
      <c r="M17" s="410">
        <v>886539</v>
      </c>
      <c r="N17" s="410">
        <v>113152</v>
      </c>
      <c r="O17" s="561" t="s">
        <v>20</v>
      </c>
      <c r="P17" s="561"/>
      <c r="R17" s="562">
        <f t="shared" si="0"/>
        <v>596167</v>
      </c>
      <c r="S17" s="562">
        <f>K18-C17</f>
        <v>-3407</v>
      </c>
      <c r="T17" s="562">
        <f t="shared" si="1"/>
        <v>-3271</v>
      </c>
      <c r="U17" s="562">
        <f t="shared" si="1"/>
        <v>513093</v>
      </c>
      <c r="V17" s="562">
        <f t="shared" si="1"/>
        <v>43870</v>
      </c>
    </row>
    <row r="18" spans="1:22" ht="33" customHeight="1">
      <c r="A18" s="573" t="s">
        <v>21</v>
      </c>
      <c r="B18" s="410">
        <v>708931</v>
      </c>
      <c r="C18" s="410">
        <v>6887</v>
      </c>
      <c r="D18" s="410">
        <v>9593</v>
      </c>
      <c r="E18" s="410">
        <v>513463</v>
      </c>
      <c r="F18" s="410">
        <v>134195</v>
      </c>
      <c r="G18" s="573" t="s">
        <v>111</v>
      </c>
      <c r="I18" s="561" t="s">
        <v>21</v>
      </c>
      <c r="J18" s="410">
        <v>940021</v>
      </c>
      <c r="K18" s="410">
        <v>15114</v>
      </c>
      <c r="L18" s="410">
        <v>6327</v>
      </c>
      <c r="M18" s="410">
        <v>917776</v>
      </c>
      <c r="N18" s="410">
        <v>141040</v>
      </c>
      <c r="O18" s="561" t="s">
        <v>111</v>
      </c>
      <c r="P18" s="561"/>
      <c r="R18" s="562">
        <f t="shared" si="0"/>
        <v>231090</v>
      </c>
      <c r="S18" s="562">
        <f>K20-C18</f>
        <v>15924</v>
      </c>
      <c r="T18" s="562">
        <f t="shared" si="1"/>
        <v>-3266</v>
      </c>
      <c r="U18" s="562">
        <f t="shared" si="1"/>
        <v>404313</v>
      </c>
      <c r="V18" s="562">
        <f t="shared" si="1"/>
        <v>6845</v>
      </c>
    </row>
    <row r="19" spans="1:22" ht="33" customHeight="1">
      <c r="A19" s="573" t="s">
        <v>42</v>
      </c>
      <c r="B19" s="575">
        <v>717433</v>
      </c>
      <c r="C19" s="478"/>
      <c r="D19" s="478"/>
      <c r="E19" s="575">
        <v>521545</v>
      </c>
      <c r="F19" s="575">
        <v>57169</v>
      </c>
      <c r="G19" s="573" t="s">
        <v>23</v>
      </c>
      <c r="I19" s="561" t="s">
        <v>42</v>
      </c>
      <c r="J19" s="410">
        <v>344908</v>
      </c>
      <c r="K19" s="410"/>
      <c r="L19" s="410"/>
      <c r="M19" s="410">
        <v>68316</v>
      </c>
      <c r="N19" s="410">
        <v>31706</v>
      </c>
      <c r="O19" s="561" t="s">
        <v>23</v>
      </c>
      <c r="P19" s="561"/>
      <c r="R19" s="562">
        <f t="shared" si="0"/>
        <v>-372525</v>
      </c>
      <c r="S19" s="562">
        <f>K21-C19</f>
        <v>147</v>
      </c>
      <c r="T19" s="562">
        <f>L20-D19</f>
        <v>18409</v>
      </c>
      <c r="U19" s="562">
        <f t="shared" si="1"/>
        <v>-453229</v>
      </c>
      <c r="V19" s="562">
        <f t="shared" si="1"/>
        <v>-25463</v>
      </c>
    </row>
    <row r="20" spans="1:22" ht="33" customHeight="1">
      <c r="A20" s="573" t="s">
        <v>122</v>
      </c>
      <c r="B20" s="479"/>
      <c r="C20" s="410">
        <v>62480</v>
      </c>
      <c r="D20" s="410">
        <v>69072</v>
      </c>
      <c r="E20" s="410">
        <v>2532980</v>
      </c>
      <c r="F20" s="410">
        <v>1797765</v>
      </c>
      <c r="G20" s="573" t="s">
        <v>25</v>
      </c>
      <c r="I20" s="561" t="s">
        <v>122</v>
      </c>
      <c r="J20" s="410">
        <v>1216772</v>
      </c>
      <c r="K20" s="410">
        <v>22811</v>
      </c>
      <c r="L20" s="410">
        <v>18409</v>
      </c>
      <c r="M20" s="410">
        <v>1202206</v>
      </c>
      <c r="N20" s="410">
        <v>360862</v>
      </c>
      <c r="O20" s="561" t="s">
        <v>25</v>
      </c>
      <c r="P20" s="561"/>
      <c r="R20" s="562">
        <f t="shared" si="0"/>
        <v>1216772</v>
      </c>
      <c r="S20" s="562">
        <f>K22-C20</f>
        <v>-56067</v>
      </c>
      <c r="T20" s="562">
        <f>L21-D20</f>
        <v>-64282</v>
      </c>
      <c r="U20" s="562">
        <f t="shared" si="1"/>
        <v>-1330774</v>
      </c>
      <c r="V20" s="562">
        <f t="shared" si="1"/>
        <v>-1436903</v>
      </c>
    </row>
    <row r="21" spans="1:22" ht="33" customHeight="1">
      <c r="A21" s="573" t="s">
        <v>113</v>
      </c>
      <c r="B21" s="575">
        <v>525887</v>
      </c>
      <c r="C21" s="575">
        <v>8776</v>
      </c>
      <c r="D21" s="575">
        <v>7181</v>
      </c>
      <c r="E21" s="575">
        <v>563217</v>
      </c>
      <c r="F21" s="575">
        <v>135671</v>
      </c>
      <c r="G21" s="573" t="s">
        <v>114</v>
      </c>
      <c r="I21" s="561" t="s">
        <v>113</v>
      </c>
      <c r="J21" s="410">
        <v>650020</v>
      </c>
      <c r="K21" s="410">
        <v>147</v>
      </c>
      <c r="L21" s="410">
        <v>4790</v>
      </c>
      <c r="M21" s="410">
        <v>569254</v>
      </c>
      <c r="N21" s="410">
        <v>188041</v>
      </c>
      <c r="O21" s="561" t="s">
        <v>114</v>
      </c>
      <c r="P21" s="561"/>
      <c r="R21" s="562">
        <f t="shared" si="0"/>
        <v>124133</v>
      </c>
      <c r="S21" s="562" t="e">
        <f>#REF!-C21</f>
        <v>#REF!</v>
      </c>
      <c r="T21" s="562">
        <f>L22-D21</f>
        <v>-1306</v>
      </c>
      <c r="U21" s="562">
        <f t="shared" si="1"/>
        <v>6037</v>
      </c>
      <c r="V21" s="562">
        <f t="shared" si="1"/>
        <v>52370</v>
      </c>
    </row>
    <row r="22" spans="1:22" ht="33" customHeight="1">
      <c r="A22" s="573" t="s">
        <v>115</v>
      </c>
      <c r="B22" s="410">
        <v>557896</v>
      </c>
      <c r="C22" s="410">
        <v>66</v>
      </c>
      <c r="D22" s="479"/>
      <c r="E22" s="410">
        <v>789703</v>
      </c>
      <c r="F22" s="410">
        <v>377561</v>
      </c>
      <c r="G22" s="573" t="s">
        <v>28</v>
      </c>
      <c r="I22" s="561" t="s">
        <v>115</v>
      </c>
      <c r="J22" s="410">
        <v>327468</v>
      </c>
      <c r="K22" s="410">
        <v>6413</v>
      </c>
      <c r="L22" s="410">
        <v>5875</v>
      </c>
      <c r="M22" s="410">
        <v>225327</v>
      </c>
      <c r="N22" s="410">
        <v>84154</v>
      </c>
      <c r="O22" s="561" t="s">
        <v>28</v>
      </c>
      <c r="P22" s="561"/>
      <c r="R22" s="562">
        <f t="shared" si="0"/>
        <v>-230428</v>
      </c>
      <c r="S22" s="562" t="e">
        <f>#REF!-C22</f>
        <v>#REF!</v>
      </c>
      <c r="T22" s="562" t="e">
        <f>#REF!-D22</f>
        <v>#REF!</v>
      </c>
      <c r="U22" s="562">
        <f t="shared" ref="U22:V26" si="2">M22-E22</f>
        <v>-564376</v>
      </c>
      <c r="V22" s="562">
        <f t="shared" si="2"/>
        <v>-293407</v>
      </c>
    </row>
    <row r="23" spans="1:22" ht="33" customHeight="1">
      <c r="A23" s="573" t="s">
        <v>123</v>
      </c>
      <c r="B23" s="575">
        <v>617938</v>
      </c>
      <c r="C23" s="478"/>
      <c r="D23" s="478"/>
      <c r="E23" s="575">
        <v>441806</v>
      </c>
      <c r="F23" s="575">
        <v>79713</v>
      </c>
      <c r="G23" s="573" t="s">
        <v>30</v>
      </c>
      <c r="I23" s="561" t="s">
        <v>123</v>
      </c>
      <c r="J23" s="410">
        <v>291896</v>
      </c>
      <c r="K23" s="410"/>
      <c r="L23" s="410"/>
      <c r="M23" s="410">
        <v>305420</v>
      </c>
      <c r="N23" s="410">
        <v>67293</v>
      </c>
      <c r="O23" s="561" t="s">
        <v>30</v>
      </c>
      <c r="P23" s="561"/>
      <c r="R23" s="562">
        <f t="shared" si="0"/>
        <v>-326042</v>
      </c>
      <c r="S23" s="562">
        <f t="shared" ref="S23:T26" si="3">K23-C23</f>
        <v>0</v>
      </c>
      <c r="T23" s="562">
        <f t="shared" si="3"/>
        <v>0</v>
      </c>
      <c r="U23" s="562">
        <f t="shared" si="2"/>
        <v>-136386</v>
      </c>
      <c r="V23" s="562">
        <f t="shared" si="2"/>
        <v>-12420</v>
      </c>
    </row>
    <row r="24" spans="1:22" ht="33" customHeight="1">
      <c r="A24" s="573" t="s">
        <v>31</v>
      </c>
      <c r="B24" s="410">
        <v>69876</v>
      </c>
      <c r="C24" s="479"/>
      <c r="D24" s="479"/>
      <c r="E24" s="410">
        <v>42521</v>
      </c>
      <c r="F24" s="410">
        <v>4014</v>
      </c>
      <c r="G24" s="573" t="s">
        <v>135</v>
      </c>
      <c r="I24" s="561" t="s">
        <v>31</v>
      </c>
      <c r="J24" s="410">
        <v>72029</v>
      </c>
      <c r="K24" s="410"/>
      <c r="L24" s="410"/>
      <c r="M24" s="410">
        <v>42099</v>
      </c>
      <c r="N24" s="410">
        <v>7965</v>
      </c>
      <c r="O24" s="561" t="s">
        <v>135</v>
      </c>
      <c r="P24" s="561"/>
      <c r="R24" s="562">
        <f t="shared" si="0"/>
        <v>2153</v>
      </c>
      <c r="S24" s="562">
        <f t="shared" si="3"/>
        <v>0</v>
      </c>
      <c r="T24" s="562">
        <f t="shared" si="3"/>
        <v>0</v>
      </c>
      <c r="U24" s="562">
        <f t="shared" si="2"/>
        <v>-422</v>
      </c>
      <c r="V24" s="562">
        <f t="shared" si="2"/>
        <v>3951</v>
      </c>
    </row>
    <row r="25" spans="1:22" ht="33" customHeight="1">
      <c r="A25" s="573" t="s">
        <v>33</v>
      </c>
      <c r="B25" s="575">
        <v>250759</v>
      </c>
      <c r="C25" s="478"/>
      <c r="D25" s="478"/>
      <c r="E25" s="575">
        <v>113277</v>
      </c>
      <c r="F25" s="575">
        <v>16587</v>
      </c>
      <c r="G25" s="573" t="s">
        <v>34</v>
      </c>
      <c r="I25" s="561" t="s">
        <v>33</v>
      </c>
      <c r="J25" s="410">
        <v>336590</v>
      </c>
      <c r="K25" s="410"/>
      <c r="L25" s="410"/>
      <c r="M25" s="410">
        <v>182981</v>
      </c>
      <c r="N25" s="410">
        <v>30139</v>
      </c>
      <c r="O25" s="561" t="s">
        <v>34</v>
      </c>
      <c r="P25" s="561"/>
      <c r="R25" s="562">
        <f t="shared" si="0"/>
        <v>85831</v>
      </c>
      <c r="S25" s="562">
        <f t="shared" si="3"/>
        <v>0</v>
      </c>
      <c r="T25" s="562">
        <f t="shared" si="3"/>
        <v>0</v>
      </c>
      <c r="U25" s="562">
        <f t="shared" si="2"/>
        <v>69704</v>
      </c>
      <c r="V25" s="562">
        <f t="shared" si="2"/>
        <v>13552</v>
      </c>
    </row>
    <row r="26" spans="1:22" ht="43.5" customHeight="1">
      <c r="A26" s="519" t="s">
        <v>57</v>
      </c>
      <c r="B26" s="546">
        <f>SUM(B6:B25)</f>
        <v>40974767</v>
      </c>
      <c r="C26" s="546">
        <f>SUM(C6:C25)</f>
        <v>753769</v>
      </c>
      <c r="D26" s="546">
        <f>SUM(D6:D25)</f>
        <v>408104</v>
      </c>
      <c r="E26" s="546">
        <f>SUM(E6:E25)</f>
        <v>73492204</v>
      </c>
      <c r="F26" s="546">
        <f>SUM(F6:F25)</f>
        <v>10460770</v>
      </c>
      <c r="G26" s="519" t="s">
        <v>36</v>
      </c>
      <c r="I26" s="561" t="s">
        <v>57</v>
      </c>
      <c r="J26" s="410">
        <f>SUM(J6:J25)</f>
        <v>57374856</v>
      </c>
      <c r="K26" s="410">
        <f>SUM(K6:K25)</f>
        <v>1620545</v>
      </c>
      <c r="L26" s="410">
        <f>SUM(L6:L25)</f>
        <v>547839</v>
      </c>
      <c r="M26" s="410">
        <f>SUM(M6:M25)</f>
        <v>50675790</v>
      </c>
      <c r="N26" s="410">
        <f>SUM(N6:N25)</f>
        <v>10866242</v>
      </c>
      <c r="O26" s="561" t="s">
        <v>36</v>
      </c>
      <c r="P26" s="561"/>
      <c r="R26" s="562">
        <f t="shared" si="0"/>
        <v>16400089</v>
      </c>
      <c r="S26" s="562">
        <f t="shared" si="3"/>
        <v>866776</v>
      </c>
      <c r="T26" s="562">
        <f t="shared" si="3"/>
        <v>139735</v>
      </c>
      <c r="U26" s="562">
        <f t="shared" si="2"/>
        <v>-22816414</v>
      </c>
      <c r="V26" s="562">
        <f t="shared" si="2"/>
        <v>405472</v>
      </c>
    </row>
  </sheetData>
  <dataConsolidate link="1">
    <dataRefs count="2">
      <dataRef ref="C9:D28" sheet="مستشفي" r:id="rId1"/>
      <dataRef ref="C9:D28" sheet="مستوصف" r:id="rId2"/>
    </dataRefs>
  </dataConsolidate>
  <mergeCells count="6">
    <mergeCell ref="A1:G1"/>
    <mergeCell ref="A2:G2"/>
    <mergeCell ref="A3:B3"/>
    <mergeCell ref="C3:G3"/>
    <mergeCell ref="A4:A5"/>
    <mergeCell ref="G4:G5"/>
  </mergeCells>
  <printOptions horizontalCentered="1" verticalCentered="1"/>
  <pageMargins left="0.70866141732283472" right="0.70866141732283472" top="0.98425196850393704" bottom="0.98425196850393704" header="0.51181102362204722" footer="0.51181102362204722"/>
  <pageSetup paperSize="9" scale="61" orientation="portrait" r:id="rId3"/>
  <headerFooter alignWithMargins="0"/>
  <rowBreaks count="1" manualBreakCount="1">
    <brk id="33" max="655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8657"/>
    <pageSetUpPr fitToPage="1"/>
  </sheetPr>
  <dimension ref="A1:J22"/>
  <sheetViews>
    <sheetView showGridLines="0" rightToLeft="1" zoomScale="80" zoomScaleNormal="80" workbookViewId="0">
      <selection activeCell="B5" sqref="B5"/>
    </sheetView>
  </sheetViews>
  <sheetFormatPr defaultRowHeight="24.75"/>
  <cols>
    <col min="1" max="1" width="25.75" style="488" customWidth="1"/>
    <col min="2" max="8" width="17.75" style="486" customWidth="1"/>
    <col min="9" max="9" width="17.75" style="490" customWidth="1"/>
    <col min="10" max="10" width="25.75" style="488" customWidth="1"/>
    <col min="11" max="189" width="9.125" style="488"/>
    <col min="190" max="191" width="12.875" style="488" customWidth="1"/>
    <col min="192" max="192" width="14" style="488" customWidth="1"/>
    <col min="193" max="193" width="15.25" style="488" customWidth="1"/>
    <col min="194" max="194" width="12.25" style="488" customWidth="1"/>
    <col min="195" max="195" width="11.125" style="488" customWidth="1"/>
    <col min="196" max="199" width="9.125" style="488" customWidth="1"/>
    <col min="200" max="445" width="9.125" style="488"/>
    <col min="446" max="447" width="12.875" style="488" customWidth="1"/>
    <col min="448" max="448" width="14" style="488" customWidth="1"/>
    <col min="449" max="449" width="15.25" style="488" customWidth="1"/>
    <col min="450" max="450" width="12.25" style="488" customWidth="1"/>
    <col min="451" max="451" width="11.125" style="488" customWidth="1"/>
    <col min="452" max="455" width="9.125" style="488" customWidth="1"/>
    <col min="456" max="701" width="9.125" style="488"/>
    <col min="702" max="703" width="12.875" style="488" customWidth="1"/>
    <col min="704" max="704" width="14" style="488" customWidth="1"/>
    <col min="705" max="705" width="15.25" style="488" customWidth="1"/>
    <col min="706" max="706" width="12.25" style="488" customWidth="1"/>
    <col min="707" max="707" width="11.125" style="488" customWidth="1"/>
    <col min="708" max="711" width="9.125" style="488" customWidth="1"/>
    <col min="712" max="957" width="9.125" style="488"/>
    <col min="958" max="959" width="12.875" style="488" customWidth="1"/>
    <col min="960" max="960" width="14" style="488" customWidth="1"/>
    <col min="961" max="961" width="15.25" style="488" customWidth="1"/>
    <col min="962" max="962" width="12.25" style="488" customWidth="1"/>
    <col min="963" max="963" width="11.125" style="488" customWidth="1"/>
    <col min="964" max="967" width="9.125" style="488" customWidth="1"/>
    <col min="968" max="1213" width="9.125" style="488"/>
    <col min="1214" max="1215" width="12.875" style="488" customWidth="1"/>
    <col min="1216" max="1216" width="14" style="488" customWidth="1"/>
    <col min="1217" max="1217" width="15.25" style="488" customWidth="1"/>
    <col min="1218" max="1218" width="12.25" style="488" customWidth="1"/>
    <col min="1219" max="1219" width="11.125" style="488" customWidth="1"/>
    <col min="1220" max="1223" width="9.125" style="488" customWidth="1"/>
    <col min="1224" max="1469" width="9.125" style="488"/>
    <col min="1470" max="1471" width="12.875" style="488" customWidth="1"/>
    <col min="1472" max="1472" width="14" style="488" customWidth="1"/>
    <col min="1473" max="1473" width="15.25" style="488" customWidth="1"/>
    <col min="1474" max="1474" width="12.25" style="488" customWidth="1"/>
    <col min="1475" max="1475" width="11.125" style="488" customWidth="1"/>
    <col min="1476" max="1479" width="9.125" style="488" customWidth="1"/>
    <col min="1480" max="1725" width="9.125" style="488"/>
    <col min="1726" max="1727" width="12.875" style="488" customWidth="1"/>
    <col min="1728" max="1728" width="14" style="488" customWidth="1"/>
    <col min="1729" max="1729" width="15.25" style="488" customWidth="1"/>
    <col min="1730" max="1730" width="12.25" style="488" customWidth="1"/>
    <col min="1731" max="1731" width="11.125" style="488" customWidth="1"/>
    <col min="1732" max="1735" width="9.125" style="488" customWidth="1"/>
    <col min="1736" max="1981" width="9.125" style="488"/>
    <col min="1982" max="1983" width="12.875" style="488" customWidth="1"/>
    <col min="1984" max="1984" width="14" style="488" customWidth="1"/>
    <col min="1985" max="1985" width="15.25" style="488" customWidth="1"/>
    <col min="1986" max="1986" width="12.25" style="488" customWidth="1"/>
    <col min="1987" max="1987" width="11.125" style="488" customWidth="1"/>
    <col min="1988" max="1991" width="9.125" style="488" customWidth="1"/>
    <col min="1992" max="2237" width="9.125" style="488"/>
    <col min="2238" max="2239" width="12.875" style="488" customWidth="1"/>
    <col min="2240" max="2240" width="14" style="488" customWidth="1"/>
    <col min="2241" max="2241" width="15.25" style="488" customWidth="1"/>
    <col min="2242" max="2242" width="12.25" style="488" customWidth="1"/>
    <col min="2243" max="2243" width="11.125" style="488" customWidth="1"/>
    <col min="2244" max="2247" width="9.125" style="488" customWidth="1"/>
    <col min="2248" max="2493" width="9.125" style="488"/>
    <col min="2494" max="2495" width="12.875" style="488" customWidth="1"/>
    <col min="2496" max="2496" width="14" style="488" customWidth="1"/>
    <col min="2497" max="2497" width="15.25" style="488" customWidth="1"/>
    <col min="2498" max="2498" width="12.25" style="488" customWidth="1"/>
    <col min="2499" max="2499" width="11.125" style="488" customWidth="1"/>
    <col min="2500" max="2503" width="9.125" style="488" customWidth="1"/>
    <col min="2504" max="2749" width="9.125" style="488"/>
    <col min="2750" max="2751" width="12.875" style="488" customWidth="1"/>
    <col min="2752" max="2752" width="14" style="488" customWidth="1"/>
    <col min="2753" max="2753" width="15.25" style="488" customWidth="1"/>
    <col min="2754" max="2754" width="12.25" style="488" customWidth="1"/>
    <col min="2755" max="2755" width="11.125" style="488" customWidth="1"/>
    <col min="2756" max="2759" width="9.125" style="488" customWidth="1"/>
    <col min="2760" max="3005" width="9.125" style="488"/>
    <col min="3006" max="3007" width="12.875" style="488" customWidth="1"/>
    <col min="3008" max="3008" width="14" style="488" customWidth="1"/>
    <col min="3009" max="3009" width="15.25" style="488" customWidth="1"/>
    <col min="3010" max="3010" width="12.25" style="488" customWidth="1"/>
    <col min="3011" max="3011" width="11.125" style="488" customWidth="1"/>
    <col min="3012" max="3015" width="9.125" style="488" customWidth="1"/>
    <col min="3016" max="3261" width="9.125" style="488"/>
    <col min="3262" max="3263" width="12.875" style="488" customWidth="1"/>
    <col min="3264" max="3264" width="14" style="488" customWidth="1"/>
    <col min="3265" max="3265" width="15.25" style="488" customWidth="1"/>
    <col min="3266" max="3266" width="12.25" style="488" customWidth="1"/>
    <col min="3267" max="3267" width="11.125" style="488" customWidth="1"/>
    <col min="3268" max="3271" width="9.125" style="488" customWidth="1"/>
    <col min="3272" max="3517" width="9.125" style="488"/>
    <col min="3518" max="3519" width="12.875" style="488" customWidth="1"/>
    <col min="3520" max="3520" width="14" style="488" customWidth="1"/>
    <col min="3521" max="3521" width="15.25" style="488" customWidth="1"/>
    <col min="3522" max="3522" width="12.25" style="488" customWidth="1"/>
    <col min="3523" max="3523" width="11.125" style="488" customWidth="1"/>
    <col min="3524" max="3527" width="9.125" style="488" customWidth="1"/>
    <col min="3528" max="3773" width="9.125" style="488"/>
    <col min="3774" max="3775" width="12.875" style="488" customWidth="1"/>
    <col min="3776" max="3776" width="14" style="488" customWidth="1"/>
    <col min="3777" max="3777" width="15.25" style="488" customWidth="1"/>
    <col min="3778" max="3778" width="12.25" style="488" customWidth="1"/>
    <col min="3779" max="3779" width="11.125" style="488" customWidth="1"/>
    <col min="3780" max="3783" width="9.125" style="488" customWidth="1"/>
    <col min="3784" max="4029" width="9.125" style="488"/>
    <col min="4030" max="4031" width="12.875" style="488" customWidth="1"/>
    <col min="4032" max="4032" width="14" style="488" customWidth="1"/>
    <col min="4033" max="4033" width="15.25" style="488" customWidth="1"/>
    <col min="4034" max="4034" width="12.25" style="488" customWidth="1"/>
    <col min="4035" max="4035" width="11.125" style="488" customWidth="1"/>
    <col min="4036" max="4039" width="9.125" style="488" customWidth="1"/>
    <col min="4040" max="4285" width="9.125" style="488"/>
    <col min="4286" max="4287" width="12.875" style="488" customWidth="1"/>
    <col min="4288" max="4288" width="14" style="488" customWidth="1"/>
    <col min="4289" max="4289" width="15.25" style="488" customWidth="1"/>
    <col min="4290" max="4290" width="12.25" style="488" customWidth="1"/>
    <col min="4291" max="4291" width="11.125" style="488" customWidth="1"/>
    <col min="4292" max="4295" width="9.125" style="488" customWidth="1"/>
    <col min="4296" max="4541" width="9.125" style="488"/>
    <col min="4542" max="4543" width="12.875" style="488" customWidth="1"/>
    <col min="4544" max="4544" width="14" style="488" customWidth="1"/>
    <col min="4545" max="4545" width="15.25" style="488" customWidth="1"/>
    <col min="4546" max="4546" width="12.25" style="488" customWidth="1"/>
    <col min="4547" max="4547" width="11.125" style="488" customWidth="1"/>
    <col min="4548" max="4551" width="9.125" style="488" customWidth="1"/>
    <col min="4552" max="4797" width="9.125" style="488"/>
    <col min="4798" max="4799" width="12.875" style="488" customWidth="1"/>
    <col min="4800" max="4800" width="14" style="488" customWidth="1"/>
    <col min="4801" max="4801" width="15.25" style="488" customWidth="1"/>
    <col min="4802" max="4802" width="12.25" style="488" customWidth="1"/>
    <col min="4803" max="4803" width="11.125" style="488" customWidth="1"/>
    <col min="4804" max="4807" width="9.125" style="488" customWidth="1"/>
    <col min="4808" max="5053" width="9.125" style="488"/>
    <col min="5054" max="5055" width="12.875" style="488" customWidth="1"/>
    <col min="5056" max="5056" width="14" style="488" customWidth="1"/>
    <col min="5057" max="5057" width="15.25" style="488" customWidth="1"/>
    <col min="5058" max="5058" width="12.25" style="488" customWidth="1"/>
    <col min="5059" max="5059" width="11.125" style="488" customWidth="1"/>
    <col min="5060" max="5063" width="9.125" style="488" customWidth="1"/>
    <col min="5064" max="5309" width="9.125" style="488"/>
    <col min="5310" max="5311" width="12.875" style="488" customWidth="1"/>
    <col min="5312" max="5312" width="14" style="488" customWidth="1"/>
    <col min="5313" max="5313" width="15.25" style="488" customWidth="1"/>
    <col min="5314" max="5314" width="12.25" style="488" customWidth="1"/>
    <col min="5315" max="5315" width="11.125" style="488" customWidth="1"/>
    <col min="5316" max="5319" width="9.125" style="488" customWidth="1"/>
    <col min="5320" max="5565" width="9.125" style="488"/>
    <col min="5566" max="5567" width="12.875" style="488" customWidth="1"/>
    <col min="5568" max="5568" width="14" style="488" customWidth="1"/>
    <col min="5569" max="5569" width="15.25" style="488" customWidth="1"/>
    <col min="5570" max="5570" width="12.25" style="488" customWidth="1"/>
    <col min="5571" max="5571" width="11.125" style="488" customWidth="1"/>
    <col min="5572" max="5575" width="9.125" style="488" customWidth="1"/>
    <col min="5576" max="5821" width="9.125" style="488"/>
    <col min="5822" max="5823" width="12.875" style="488" customWidth="1"/>
    <col min="5824" max="5824" width="14" style="488" customWidth="1"/>
    <col min="5825" max="5825" width="15.25" style="488" customWidth="1"/>
    <col min="5826" max="5826" width="12.25" style="488" customWidth="1"/>
    <col min="5827" max="5827" width="11.125" style="488" customWidth="1"/>
    <col min="5828" max="5831" width="9.125" style="488" customWidth="1"/>
    <col min="5832" max="6077" width="9.125" style="488"/>
    <col min="6078" max="6079" width="12.875" style="488" customWidth="1"/>
    <col min="6080" max="6080" width="14" style="488" customWidth="1"/>
    <col min="6081" max="6081" width="15.25" style="488" customWidth="1"/>
    <col min="6082" max="6082" width="12.25" style="488" customWidth="1"/>
    <col min="6083" max="6083" width="11.125" style="488" customWidth="1"/>
    <col min="6084" max="6087" width="9.125" style="488" customWidth="1"/>
    <col min="6088" max="6333" width="9.125" style="488"/>
    <col min="6334" max="6335" width="12.875" style="488" customWidth="1"/>
    <col min="6336" max="6336" width="14" style="488" customWidth="1"/>
    <col min="6337" max="6337" width="15.25" style="488" customWidth="1"/>
    <col min="6338" max="6338" width="12.25" style="488" customWidth="1"/>
    <col min="6339" max="6339" width="11.125" style="488" customWidth="1"/>
    <col min="6340" max="6343" width="9.125" style="488" customWidth="1"/>
    <col min="6344" max="6589" width="9.125" style="488"/>
    <col min="6590" max="6591" width="12.875" style="488" customWidth="1"/>
    <col min="6592" max="6592" width="14" style="488" customWidth="1"/>
    <col min="6593" max="6593" width="15.25" style="488" customWidth="1"/>
    <col min="6594" max="6594" width="12.25" style="488" customWidth="1"/>
    <col min="6595" max="6595" width="11.125" style="488" customWidth="1"/>
    <col min="6596" max="6599" width="9.125" style="488" customWidth="1"/>
    <col min="6600" max="6845" width="9.125" style="488"/>
    <col min="6846" max="6847" width="12.875" style="488" customWidth="1"/>
    <col min="6848" max="6848" width="14" style="488" customWidth="1"/>
    <col min="6849" max="6849" width="15.25" style="488" customWidth="1"/>
    <col min="6850" max="6850" width="12.25" style="488" customWidth="1"/>
    <col min="6851" max="6851" width="11.125" style="488" customWidth="1"/>
    <col min="6852" max="6855" width="9.125" style="488" customWidth="1"/>
    <col min="6856" max="7101" width="9.125" style="488"/>
    <col min="7102" max="7103" width="12.875" style="488" customWidth="1"/>
    <col min="7104" max="7104" width="14" style="488" customWidth="1"/>
    <col min="7105" max="7105" width="15.25" style="488" customWidth="1"/>
    <col min="7106" max="7106" width="12.25" style="488" customWidth="1"/>
    <col min="7107" max="7107" width="11.125" style="488" customWidth="1"/>
    <col min="7108" max="7111" width="9.125" style="488" customWidth="1"/>
    <col min="7112" max="7357" width="9.125" style="488"/>
    <col min="7358" max="7359" width="12.875" style="488" customWidth="1"/>
    <col min="7360" max="7360" width="14" style="488" customWidth="1"/>
    <col min="7361" max="7361" width="15.25" style="488" customWidth="1"/>
    <col min="7362" max="7362" width="12.25" style="488" customWidth="1"/>
    <col min="7363" max="7363" width="11.125" style="488" customWidth="1"/>
    <col min="7364" max="7367" width="9.125" style="488" customWidth="1"/>
    <col min="7368" max="7613" width="9.125" style="488"/>
    <col min="7614" max="7615" width="12.875" style="488" customWidth="1"/>
    <col min="7616" max="7616" width="14" style="488" customWidth="1"/>
    <col min="7617" max="7617" width="15.25" style="488" customWidth="1"/>
    <col min="7618" max="7618" width="12.25" style="488" customWidth="1"/>
    <col min="7619" max="7619" width="11.125" style="488" customWidth="1"/>
    <col min="7620" max="7623" width="9.125" style="488" customWidth="1"/>
    <col min="7624" max="7869" width="9.125" style="488"/>
    <col min="7870" max="7871" width="12.875" style="488" customWidth="1"/>
    <col min="7872" max="7872" width="14" style="488" customWidth="1"/>
    <col min="7873" max="7873" width="15.25" style="488" customWidth="1"/>
    <col min="7874" max="7874" width="12.25" style="488" customWidth="1"/>
    <col min="7875" max="7875" width="11.125" style="488" customWidth="1"/>
    <col min="7876" max="7879" width="9.125" style="488" customWidth="1"/>
    <col min="7880" max="8125" width="9.125" style="488"/>
    <col min="8126" max="8127" width="12.875" style="488" customWidth="1"/>
    <col min="8128" max="8128" width="14" style="488" customWidth="1"/>
    <col min="8129" max="8129" width="15.25" style="488" customWidth="1"/>
    <col min="8130" max="8130" width="12.25" style="488" customWidth="1"/>
    <col min="8131" max="8131" width="11.125" style="488" customWidth="1"/>
    <col min="8132" max="8135" width="9.125" style="488" customWidth="1"/>
    <col min="8136" max="8381" width="9.125" style="488"/>
    <col min="8382" max="8383" width="12.875" style="488" customWidth="1"/>
    <col min="8384" max="8384" width="14" style="488" customWidth="1"/>
    <col min="8385" max="8385" width="15.25" style="488" customWidth="1"/>
    <col min="8386" max="8386" width="12.25" style="488" customWidth="1"/>
    <col min="8387" max="8387" width="11.125" style="488" customWidth="1"/>
    <col min="8388" max="8391" width="9.125" style="488" customWidth="1"/>
    <col min="8392" max="8637" width="9.125" style="488"/>
    <col min="8638" max="8639" width="12.875" style="488" customWidth="1"/>
    <col min="8640" max="8640" width="14" style="488" customWidth="1"/>
    <col min="8641" max="8641" width="15.25" style="488" customWidth="1"/>
    <col min="8642" max="8642" width="12.25" style="488" customWidth="1"/>
    <col min="8643" max="8643" width="11.125" style="488" customWidth="1"/>
    <col min="8644" max="8647" width="9.125" style="488" customWidth="1"/>
    <col min="8648" max="8893" width="9.125" style="488"/>
    <col min="8894" max="8895" width="12.875" style="488" customWidth="1"/>
    <col min="8896" max="8896" width="14" style="488" customWidth="1"/>
    <col min="8897" max="8897" width="15.25" style="488" customWidth="1"/>
    <col min="8898" max="8898" width="12.25" style="488" customWidth="1"/>
    <col min="8899" max="8899" width="11.125" style="488" customWidth="1"/>
    <col min="8900" max="8903" width="9.125" style="488" customWidth="1"/>
    <col min="8904" max="9149" width="9.125" style="488"/>
    <col min="9150" max="9151" width="12.875" style="488" customWidth="1"/>
    <col min="9152" max="9152" width="14" style="488" customWidth="1"/>
    <col min="9153" max="9153" width="15.25" style="488" customWidth="1"/>
    <col min="9154" max="9154" width="12.25" style="488" customWidth="1"/>
    <col min="9155" max="9155" width="11.125" style="488" customWidth="1"/>
    <col min="9156" max="9159" width="9.125" style="488" customWidth="1"/>
    <col min="9160" max="9405" width="9.125" style="488"/>
    <col min="9406" max="9407" width="12.875" style="488" customWidth="1"/>
    <col min="9408" max="9408" width="14" style="488" customWidth="1"/>
    <col min="9409" max="9409" width="15.25" style="488" customWidth="1"/>
    <col min="9410" max="9410" width="12.25" style="488" customWidth="1"/>
    <col min="9411" max="9411" width="11.125" style="488" customWidth="1"/>
    <col min="9412" max="9415" width="9.125" style="488" customWidth="1"/>
    <col min="9416" max="9661" width="9.125" style="488"/>
    <col min="9662" max="9663" width="12.875" style="488" customWidth="1"/>
    <col min="9664" max="9664" width="14" style="488" customWidth="1"/>
    <col min="9665" max="9665" width="15.25" style="488" customWidth="1"/>
    <col min="9666" max="9666" width="12.25" style="488" customWidth="1"/>
    <col min="9667" max="9667" width="11.125" style="488" customWidth="1"/>
    <col min="9668" max="9671" width="9.125" style="488" customWidth="1"/>
    <col min="9672" max="9917" width="9.125" style="488"/>
    <col min="9918" max="9919" width="12.875" style="488" customWidth="1"/>
    <col min="9920" max="9920" width="14" style="488" customWidth="1"/>
    <col min="9921" max="9921" width="15.25" style="488" customWidth="1"/>
    <col min="9922" max="9922" width="12.25" style="488" customWidth="1"/>
    <col min="9923" max="9923" width="11.125" style="488" customWidth="1"/>
    <col min="9924" max="9927" width="9.125" style="488" customWidth="1"/>
    <col min="9928" max="10173" width="9.125" style="488"/>
    <col min="10174" max="10175" width="12.875" style="488" customWidth="1"/>
    <col min="10176" max="10176" width="14" style="488" customWidth="1"/>
    <col min="10177" max="10177" width="15.25" style="488" customWidth="1"/>
    <col min="10178" max="10178" width="12.25" style="488" customWidth="1"/>
    <col min="10179" max="10179" width="11.125" style="488" customWidth="1"/>
    <col min="10180" max="10183" width="9.125" style="488" customWidth="1"/>
    <col min="10184" max="10429" width="9.125" style="488"/>
    <col min="10430" max="10431" width="12.875" style="488" customWidth="1"/>
    <col min="10432" max="10432" width="14" style="488" customWidth="1"/>
    <col min="10433" max="10433" width="15.25" style="488" customWidth="1"/>
    <col min="10434" max="10434" width="12.25" style="488" customWidth="1"/>
    <col min="10435" max="10435" width="11.125" style="488" customWidth="1"/>
    <col min="10436" max="10439" width="9.125" style="488" customWidth="1"/>
    <col min="10440" max="10685" width="9.125" style="488"/>
    <col min="10686" max="10687" width="12.875" style="488" customWidth="1"/>
    <col min="10688" max="10688" width="14" style="488" customWidth="1"/>
    <col min="10689" max="10689" width="15.25" style="488" customWidth="1"/>
    <col min="10690" max="10690" width="12.25" style="488" customWidth="1"/>
    <col min="10691" max="10691" width="11.125" style="488" customWidth="1"/>
    <col min="10692" max="10695" width="9.125" style="488" customWidth="1"/>
    <col min="10696" max="10941" width="9.125" style="488"/>
    <col min="10942" max="10943" width="12.875" style="488" customWidth="1"/>
    <col min="10944" max="10944" width="14" style="488" customWidth="1"/>
    <col min="10945" max="10945" width="15.25" style="488" customWidth="1"/>
    <col min="10946" max="10946" width="12.25" style="488" customWidth="1"/>
    <col min="10947" max="10947" width="11.125" style="488" customWidth="1"/>
    <col min="10948" max="10951" width="9.125" style="488" customWidth="1"/>
    <col min="10952" max="11197" width="9.125" style="488"/>
    <col min="11198" max="11199" width="12.875" style="488" customWidth="1"/>
    <col min="11200" max="11200" width="14" style="488" customWidth="1"/>
    <col min="11201" max="11201" width="15.25" style="488" customWidth="1"/>
    <col min="11202" max="11202" width="12.25" style="488" customWidth="1"/>
    <col min="11203" max="11203" width="11.125" style="488" customWidth="1"/>
    <col min="11204" max="11207" width="9.125" style="488" customWidth="1"/>
    <col min="11208" max="11453" width="9.125" style="488"/>
    <col min="11454" max="11455" width="12.875" style="488" customWidth="1"/>
    <col min="11456" max="11456" width="14" style="488" customWidth="1"/>
    <col min="11457" max="11457" width="15.25" style="488" customWidth="1"/>
    <col min="11458" max="11458" width="12.25" style="488" customWidth="1"/>
    <col min="11459" max="11459" width="11.125" style="488" customWidth="1"/>
    <col min="11460" max="11463" width="9.125" style="488" customWidth="1"/>
    <col min="11464" max="11709" width="9.125" style="488"/>
    <col min="11710" max="11711" width="12.875" style="488" customWidth="1"/>
    <col min="11712" max="11712" width="14" style="488" customWidth="1"/>
    <col min="11713" max="11713" width="15.25" style="488" customWidth="1"/>
    <col min="11714" max="11714" width="12.25" style="488" customWidth="1"/>
    <col min="11715" max="11715" width="11.125" style="488" customWidth="1"/>
    <col min="11716" max="11719" width="9.125" style="488" customWidth="1"/>
    <col min="11720" max="11965" width="9.125" style="488"/>
    <col min="11966" max="11967" width="12.875" style="488" customWidth="1"/>
    <col min="11968" max="11968" width="14" style="488" customWidth="1"/>
    <col min="11969" max="11969" width="15.25" style="488" customWidth="1"/>
    <col min="11970" max="11970" width="12.25" style="488" customWidth="1"/>
    <col min="11971" max="11971" width="11.125" style="488" customWidth="1"/>
    <col min="11972" max="11975" width="9.125" style="488" customWidth="1"/>
    <col min="11976" max="12221" width="9.125" style="488"/>
    <col min="12222" max="12223" width="12.875" style="488" customWidth="1"/>
    <col min="12224" max="12224" width="14" style="488" customWidth="1"/>
    <col min="12225" max="12225" width="15.25" style="488" customWidth="1"/>
    <col min="12226" max="12226" width="12.25" style="488" customWidth="1"/>
    <col min="12227" max="12227" width="11.125" style="488" customWidth="1"/>
    <col min="12228" max="12231" width="9.125" style="488" customWidth="1"/>
    <col min="12232" max="12477" width="9.125" style="488"/>
    <col min="12478" max="12479" width="12.875" style="488" customWidth="1"/>
    <col min="12480" max="12480" width="14" style="488" customWidth="1"/>
    <col min="12481" max="12481" width="15.25" style="488" customWidth="1"/>
    <col min="12482" max="12482" width="12.25" style="488" customWidth="1"/>
    <col min="12483" max="12483" width="11.125" style="488" customWidth="1"/>
    <col min="12484" max="12487" width="9.125" style="488" customWidth="1"/>
    <col min="12488" max="12733" width="9.125" style="488"/>
    <col min="12734" max="12735" width="12.875" style="488" customWidth="1"/>
    <col min="12736" max="12736" width="14" style="488" customWidth="1"/>
    <col min="12737" max="12737" width="15.25" style="488" customWidth="1"/>
    <col min="12738" max="12738" width="12.25" style="488" customWidth="1"/>
    <col min="12739" max="12739" width="11.125" style="488" customWidth="1"/>
    <col min="12740" max="12743" width="9.125" style="488" customWidth="1"/>
    <col min="12744" max="12989" width="9.125" style="488"/>
    <col min="12990" max="12991" width="12.875" style="488" customWidth="1"/>
    <col min="12992" max="12992" width="14" style="488" customWidth="1"/>
    <col min="12993" max="12993" width="15.25" style="488" customWidth="1"/>
    <col min="12994" max="12994" width="12.25" style="488" customWidth="1"/>
    <col min="12995" max="12995" width="11.125" style="488" customWidth="1"/>
    <col min="12996" max="12999" width="9.125" style="488" customWidth="1"/>
    <col min="13000" max="13245" width="9.125" style="488"/>
    <col min="13246" max="13247" width="12.875" style="488" customWidth="1"/>
    <col min="13248" max="13248" width="14" style="488" customWidth="1"/>
    <col min="13249" max="13249" width="15.25" style="488" customWidth="1"/>
    <col min="13250" max="13250" width="12.25" style="488" customWidth="1"/>
    <col min="13251" max="13251" width="11.125" style="488" customWidth="1"/>
    <col min="13252" max="13255" width="9.125" style="488" customWidth="1"/>
    <col min="13256" max="13501" width="9.125" style="488"/>
    <col min="13502" max="13503" width="12.875" style="488" customWidth="1"/>
    <col min="13504" max="13504" width="14" style="488" customWidth="1"/>
    <col min="13505" max="13505" width="15.25" style="488" customWidth="1"/>
    <col min="13506" max="13506" width="12.25" style="488" customWidth="1"/>
    <col min="13507" max="13507" width="11.125" style="488" customWidth="1"/>
    <col min="13508" max="13511" width="9.125" style="488" customWidth="1"/>
    <col min="13512" max="13757" width="9.125" style="488"/>
    <col min="13758" max="13759" width="12.875" style="488" customWidth="1"/>
    <col min="13760" max="13760" width="14" style="488" customWidth="1"/>
    <col min="13761" max="13761" width="15.25" style="488" customWidth="1"/>
    <col min="13762" max="13762" width="12.25" style="488" customWidth="1"/>
    <col min="13763" max="13763" width="11.125" style="488" customWidth="1"/>
    <col min="13764" max="13767" width="9.125" style="488" customWidth="1"/>
    <col min="13768" max="14013" width="9.125" style="488"/>
    <col min="14014" max="14015" width="12.875" style="488" customWidth="1"/>
    <col min="14016" max="14016" width="14" style="488" customWidth="1"/>
    <col min="14017" max="14017" width="15.25" style="488" customWidth="1"/>
    <col min="14018" max="14018" width="12.25" style="488" customWidth="1"/>
    <col min="14019" max="14019" width="11.125" style="488" customWidth="1"/>
    <col min="14020" max="14023" width="9.125" style="488" customWidth="1"/>
    <col min="14024" max="14269" width="9.125" style="488"/>
    <col min="14270" max="14271" width="12.875" style="488" customWidth="1"/>
    <col min="14272" max="14272" width="14" style="488" customWidth="1"/>
    <col min="14273" max="14273" width="15.25" style="488" customWidth="1"/>
    <col min="14274" max="14274" width="12.25" style="488" customWidth="1"/>
    <col min="14275" max="14275" width="11.125" style="488" customWidth="1"/>
    <col min="14276" max="14279" width="9.125" style="488" customWidth="1"/>
    <col min="14280" max="14525" width="9.125" style="488"/>
    <col min="14526" max="14527" width="12.875" style="488" customWidth="1"/>
    <col min="14528" max="14528" width="14" style="488" customWidth="1"/>
    <col min="14529" max="14529" width="15.25" style="488" customWidth="1"/>
    <col min="14530" max="14530" width="12.25" style="488" customWidth="1"/>
    <col min="14531" max="14531" width="11.125" style="488" customWidth="1"/>
    <col min="14532" max="14535" width="9.125" style="488" customWidth="1"/>
    <col min="14536" max="14781" width="9.125" style="488"/>
    <col min="14782" max="14783" width="12.875" style="488" customWidth="1"/>
    <col min="14784" max="14784" width="14" style="488" customWidth="1"/>
    <col min="14785" max="14785" width="15.25" style="488" customWidth="1"/>
    <col min="14786" max="14786" width="12.25" style="488" customWidth="1"/>
    <col min="14787" max="14787" width="11.125" style="488" customWidth="1"/>
    <col min="14788" max="14791" width="9.125" style="488" customWidth="1"/>
    <col min="14792" max="15037" width="9.125" style="488"/>
    <col min="15038" max="15039" width="12.875" style="488" customWidth="1"/>
    <col min="15040" max="15040" width="14" style="488" customWidth="1"/>
    <col min="15041" max="15041" width="15.25" style="488" customWidth="1"/>
    <col min="15042" max="15042" width="12.25" style="488" customWidth="1"/>
    <col min="15043" max="15043" width="11.125" style="488" customWidth="1"/>
    <col min="15044" max="15047" width="9.125" style="488" customWidth="1"/>
    <col min="15048" max="15293" width="9.125" style="488"/>
    <col min="15294" max="15295" width="12.875" style="488" customWidth="1"/>
    <col min="15296" max="15296" width="14" style="488" customWidth="1"/>
    <col min="15297" max="15297" width="15.25" style="488" customWidth="1"/>
    <col min="15298" max="15298" width="12.25" style="488" customWidth="1"/>
    <col min="15299" max="15299" width="11.125" style="488" customWidth="1"/>
    <col min="15300" max="15303" width="9.125" style="488" customWidth="1"/>
    <col min="15304" max="15549" width="9.125" style="488"/>
    <col min="15550" max="15551" width="12.875" style="488" customWidth="1"/>
    <col min="15552" max="15552" width="14" style="488" customWidth="1"/>
    <col min="15553" max="15553" width="15.25" style="488" customWidth="1"/>
    <col min="15554" max="15554" width="12.25" style="488" customWidth="1"/>
    <col min="15555" max="15555" width="11.125" style="488" customWidth="1"/>
    <col min="15556" max="15559" width="9.125" style="488" customWidth="1"/>
    <col min="15560" max="15805" width="9.125" style="488"/>
    <col min="15806" max="15807" width="12.875" style="488" customWidth="1"/>
    <col min="15808" max="15808" width="14" style="488" customWidth="1"/>
    <col min="15809" max="15809" width="15.25" style="488" customWidth="1"/>
    <col min="15810" max="15810" width="12.25" style="488" customWidth="1"/>
    <col min="15811" max="15811" width="11.125" style="488" customWidth="1"/>
    <col min="15812" max="15815" width="9.125" style="488" customWidth="1"/>
    <col min="15816" max="16061" width="9.125" style="488"/>
    <col min="16062" max="16063" width="12.875" style="488" customWidth="1"/>
    <col min="16064" max="16064" width="14" style="488" customWidth="1"/>
    <col min="16065" max="16065" width="15.25" style="488" customWidth="1"/>
    <col min="16066" max="16066" width="12.25" style="488" customWidth="1"/>
    <col min="16067" max="16067" width="11.125" style="488" customWidth="1"/>
    <col min="16068" max="16071" width="9.125" style="488" customWidth="1"/>
    <col min="16072" max="16384" width="9.125" style="488"/>
  </cols>
  <sheetData>
    <row r="1" spans="1:10" s="486" customFormat="1" ht="36" customHeight="1">
      <c r="A1" s="1080" t="s">
        <v>1350</v>
      </c>
      <c r="B1" s="1081"/>
      <c r="C1" s="1081"/>
      <c r="D1" s="1081"/>
      <c r="E1" s="1081"/>
      <c r="F1" s="1081"/>
      <c r="G1" s="1081"/>
      <c r="H1" s="1081"/>
      <c r="I1" s="1081"/>
      <c r="J1" s="1081"/>
    </row>
    <row r="2" spans="1:10" s="486" customFormat="1" ht="36" customHeight="1">
      <c r="A2" s="1078" t="s">
        <v>1351</v>
      </c>
      <c r="B2" s="1079"/>
      <c r="C2" s="1079"/>
      <c r="D2" s="1079"/>
      <c r="E2" s="1079"/>
      <c r="F2" s="1079"/>
      <c r="G2" s="1079"/>
      <c r="H2" s="1079"/>
      <c r="I2" s="1079"/>
      <c r="J2" s="1079"/>
    </row>
    <row r="3" spans="1:10" s="487" customFormat="1">
      <c r="A3" s="1082" t="s">
        <v>920</v>
      </c>
      <c r="B3" s="1083"/>
      <c r="C3" s="1084" t="s">
        <v>921</v>
      </c>
      <c r="D3" s="1084"/>
      <c r="E3" s="1084"/>
      <c r="F3" s="1084"/>
      <c r="G3" s="1084"/>
      <c r="H3" s="1084"/>
      <c r="I3" s="1084"/>
      <c r="J3" s="1084"/>
    </row>
    <row r="4" spans="1:10" s="489" customFormat="1" ht="60" customHeight="1">
      <c r="A4" s="1035" t="s">
        <v>1167</v>
      </c>
      <c r="B4" s="941" t="s">
        <v>1355</v>
      </c>
      <c r="C4" s="941" t="s">
        <v>1164</v>
      </c>
      <c r="D4" s="941" t="s">
        <v>1165</v>
      </c>
      <c r="E4" s="941" t="s">
        <v>680</v>
      </c>
      <c r="F4" s="941" t="s">
        <v>958</v>
      </c>
      <c r="G4" s="941" t="s">
        <v>1354</v>
      </c>
      <c r="H4" s="941" t="s">
        <v>1353</v>
      </c>
      <c r="I4" s="941" t="s">
        <v>73</v>
      </c>
      <c r="J4" s="1035" t="s">
        <v>154</v>
      </c>
    </row>
    <row r="5" spans="1:10" s="489" customFormat="1" ht="48" customHeight="1">
      <c r="A5" s="1036"/>
      <c r="B5" s="942" t="s">
        <v>1168</v>
      </c>
      <c r="C5" s="942" t="s">
        <v>248</v>
      </c>
      <c r="D5" s="942" t="s">
        <v>1169</v>
      </c>
      <c r="E5" s="942" t="s">
        <v>246</v>
      </c>
      <c r="F5" s="942" t="s">
        <v>961</v>
      </c>
      <c r="G5" s="942" t="s">
        <v>1352</v>
      </c>
      <c r="H5" s="942" t="s">
        <v>1170</v>
      </c>
      <c r="I5" s="940" t="s">
        <v>74</v>
      </c>
      <c r="J5" s="1036"/>
    </row>
    <row r="6" spans="1:10" ht="33" customHeight="1">
      <c r="A6" s="553" t="s">
        <v>1</v>
      </c>
      <c r="B6" s="518">
        <v>1780857</v>
      </c>
      <c r="C6" s="518">
        <v>656012</v>
      </c>
      <c r="D6" s="518">
        <v>3296105</v>
      </c>
      <c r="E6" s="518">
        <v>24212357</v>
      </c>
      <c r="F6" s="518">
        <v>405312</v>
      </c>
      <c r="G6" s="518">
        <v>8991233</v>
      </c>
      <c r="H6" s="518">
        <v>2376302</v>
      </c>
      <c r="I6" s="518">
        <v>15197515</v>
      </c>
      <c r="J6" s="553" t="s">
        <v>2</v>
      </c>
    </row>
    <row r="7" spans="1:10" ht="33" customHeight="1">
      <c r="A7" s="553" t="s">
        <v>38</v>
      </c>
      <c r="B7" s="59">
        <v>1006325</v>
      </c>
      <c r="C7" s="59">
        <v>421442</v>
      </c>
      <c r="D7" s="59">
        <v>2035082</v>
      </c>
      <c r="E7" s="59">
        <v>14366583</v>
      </c>
      <c r="F7" s="59">
        <v>162450</v>
      </c>
      <c r="G7" s="59">
        <v>4591790</v>
      </c>
      <c r="H7" s="59">
        <v>1250013</v>
      </c>
      <c r="I7" s="478">
        <v>8021294</v>
      </c>
      <c r="J7" s="553" t="s">
        <v>3</v>
      </c>
    </row>
    <row r="8" spans="1:10" ht="33" customHeight="1">
      <c r="A8" s="553" t="s">
        <v>1166</v>
      </c>
      <c r="B8" s="518">
        <v>151142</v>
      </c>
      <c r="C8" s="518">
        <v>58364</v>
      </c>
      <c r="D8" s="518">
        <v>249944</v>
      </c>
      <c r="E8" s="518">
        <v>2238655</v>
      </c>
      <c r="F8" s="518">
        <v>22760</v>
      </c>
      <c r="G8" s="518">
        <v>764857</v>
      </c>
      <c r="H8" s="518">
        <v>199746</v>
      </c>
      <c r="I8" s="518">
        <v>1240275</v>
      </c>
      <c r="J8" s="553" t="s">
        <v>8</v>
      </c>
    </row>
    <row r="9" spans="1:10" ht="33" customHeight="1">
      <c r="A9" s="553" t="s">
        <v>39</v>
      </c>
      <c r="B9" s="59">
        <v>1239494</v>
      </c>
      <c r="C9" s="59">
        <v>462247</v>
      </c>
      <c r="D9" s="59">
        <v>1902813</v>
      </c>
      <c r="E9" s="59">
        <v>14131797</v>
      </c>
      <c r="F9" s="59">
        <v>190642</v>
      </c>
      <c r="G9" s="59">
        <v>5209366</v>
      </c>
      <c r="H9" s="59">
        <v>1310654</v>
      </c>
      <c r="I9" s="478">
        <v>8941906</v>
      </c>
      <c r="J9" s="553" t="s">
        <v>11</v>
      </c>
    </row>
    <row r="10" spans="1:10" ht="33" customHeight="1">
      <c r="A10" s="553" t="s">
        <v>9</v>
      </c>
      <c r="B10" s="518">
        <v>39484</v>
      </c>
      <c r="C10" s="518">
        <v>35298</v>
      </c>
      <c r="D10" s="518">
        <v>110966</v>
      </c>
      <c r="E10" s="518">
        <v>845192</v>
      </c>
      <c r="F10" s="518">
        <v>15275</v>
      </c>
      <c r="G10" s="518">
        <v>285647</v>
      </c>
      <c r="H10" s="518">
        <v>87359</v>
      </c>
      <c r="I10" s="518">
        <v>498299</v>
      </c>
      <c r="J10" s="586" t="s">
        <v>106</v>
      </c>
    </row>
    <row r="11" spans="1:10" ht="33" customHeight="1">
      <c r="A11" s="553" t="s">
        <v>19</v>
      </c>
      <c r="B11" s="59">
        <v>22578</v>
      </c>
      <c r="C11" s="59">
        <v>12712</v>
      </c>
      <c r="D11" s="59">
        <v>33066</v>
      </c>
      <c r="E11" s="59">
        <v>206301</v>
      </c>
      <c r="F11" s="59">
        <v>3372</v>
      </c>
      <c r="G11" s="59">
        <v>94204</v>
      </c>
      <c r="H11" s="59">
        <v>21111</v>
      </c>
      <c r="I11" s="478">
        <v>155605</v>
      </c>
      <c r="J11" s="586" t="s">
        <v>20</v>
      </c>
    </row>
    <row r="12" spans="1:10" ht="33" customHeight="1">
      <c r="A12" s="553" t="s">
        <v>21</v>
      </c>
      <c r="B12" s="518">
        <v>52574</v>
      </c>
      <c r="C12" s="518">
        <v>15351</v>
      </c>
      <c r="D12" s="518">
        <v>79868</v>
      </c>
      <c r="E12" s="518">
        <v>516309</v>
      </c>
      <c r="F12" s="518">
        <v>6114</v>
      </c>
      <c r="G12" s="518">
        <v>202502</v>
      </c>
      <c r="H12" s="518">
        <v>65753</v>
      </c>
      <c r="I12" s="518">
        <v>371154</v>
      </c>
      <c r="J12" s="586" t="s">
        <v>111</v>
      </c>
    </row>
    <row r="13" spans="1:10" s="486" customFormat="1" ht="33" customHeight="1">
      <c r="A13" s="586" t="s">
        <v>16</v>
      </c>
      <c r="B13" s="59">
        <v>108786</v>
      </c>
      <c r="C13" s="59">
        <v>56333</v>
      </c>
      <c r="D13" s="59">
        <v>157452</v>
      </c>
      <c r="E13" s="59">
        <v>1115523</v>
      </c>
      <c r="F13" s="59">
        <v>17055</v>
      </c>
      <c r="G13" s="59">
        <v>359940</v>
      </c>
      <c r="H13" s="59">
        <v>134161</v>
      </c>
      <c r="I13" s="478">
        <v>667520</v>
      </c>
      <c r="J13" s="586" t="s">
        <v>17</v>
      </c>
    </row>
    <row r="14" spans="1:10" ht="33" customHeight="1">
      <c r="A14" s="553" t="s">
        <v>24</v>
      </c>
      <c r="B14" s="518">
        <v>58440</v>
      </c>
      <c r="C14" s="518">
        <v>28309</v>
      </c>
      <c r="D14" s="518">
        <v>81156</v>
      </c>
      <c r="E14" s="518">
        <v>514587</v>
      </c>
      <c r="F14" s="518">
        <v>10244</v>
      </c>
      <c r="G14" s="518">
        <v>153374</v>
      </c>
      <c r="H14" s="518">
        <v>64103</v>
      </c>
      <c r="I14" s="518">
        <v>339148</v>
      </c>
      <c r="J14" s="553" t="s">
        <v>25</v>
      </c>
    </row>
    <row r="15" spans="1:10" ht="33" customHeight="1">
      <c r="A15" s="553" t="s">
        <v>26</v>
      </c>
      <c r="B15" s="59">
        <v>20501</v>
      </c>
      <c r="C15" s="59">
        <v>4121</v>
      </c>
      <c r="D15" s="59">
        <v>38311</v>
      </c>
      <c r="E15" s="59">
        <v>184952</v>
      </c>
      <c r="F15" s="59">
        <v>2037</v>
      </c>
      <c r="G15" s="59">
        <v>49526</v>
      </c>
      <c r="H15" s="59">
        <v>27278</v>
      </c>
      <c r="I15" s="478">
        <v>137181</v>
      </c>
      <c r="J15" s="553" t="s">
        <v>27</v>
      </c>
    </row>
    <row r="16" spans="1:10" ht="33" customHeight="1">
      <c r="A16" s="553" t="s">
        <v>43</v>
      </c>
      <c r="B16" s="518">
        <v>800</v>
      </c>
      <c r="C16" s="518">
        <v>0</v>
      </c>
      <c r="D16" s="518">
        <v>422</v>
      </c>
      <c r="E16" s="518">
        <v>1208</v>
      </c>
      <c r="F16" s="518">
        <v>5</v>
      </c>
      <c r="G16" s="518">
        <v>824</v>
      </c>
      <c r="H16" s="518">
        <v>126</v>
      </c>
      <c r="I16" s="518">
        <v>1303</v>
      </c>
      <c r="J16" s="553" t="s">
        <v>44</v>
      </c>
    </row>
    <row r="17" spans="1:10" ht="33" customHeight="1">
      <c r="A17" s="553" t="s">
        <v>29</v>
      </c>
      <c r="B17" s="59">
        <v>13173</v>
      </c>
      <c r="C17" s="59">
        <v>0</v>
      </c>
      <c r="D17" s="59">
        <v>11417</v>
      </c>
      <c r="E17" s="59">
        <v>46132</v>
      </c>
      <c r="F17" s="59">
        <v>119</v>
      </c>
      <c r="G17" s="59">
        <v>23670</v>
      </c>
      <c r="H17" s="59">
        <v>6654</v>
      </c>
      <c r="I17" s="478">
        <v>41365</v>
      </c>
      <c r="J17" s="553" t="s">
        <v>30</v>
      </c>
    </row>
    <row r="18" spans="1:10" ht="33" customHeight="1">
      <c r="A18" s="553" t="s">
        <v>42</v>
      </c>
      <c r="B18" s="518">
        <v>9561</v>
      </c>
      <c r="C18" s="518">
        <v>0</v>
      </c>
      <c r="D18" s="518">
        <v>7327</v>
      </c>
      <c r="E18" s="518">
        <v>31764</v>
      </c>
      <c r="F18" s="518">
        <v>38</v>
      </c>
      <c r="G18" s="518">
        <v>10341</v>
      </c>
      <c r="H18" s="518">
        <v>3703</v>
      </c>
      <c r="I18" s="518">
        <v>25374</v>
      </c>
      <c r="J18" s="586" t="s">
        <v>1346</v>
      </c>
    </row>
    <row r="19" spans="1:10" ht="33" customHeight="1">
      <c r="A19" s="586" t="s">
        <v>1349</v>
      </c>
      <c r="B19" s="59">
        <v>151826</v>
      </c>
      <c r="C19" s="59">
        <v>33519</v>
      </c>
      <c r="D19" s="59">
        <v>230844</v>
      </c>
      <c r="E19" s="59">
        <v>1493822</v>
      </c>
      <c r="F19" s="59">
        <v>14461</v>
      </c>
      <c r="G19" s="59">
        <v>1411449</v>
      </c>
      <c r="H19" s="59">
        <v>149189</v>
      </c>
      <c r="I19" s="59">
        <v>1024678</v>
      </c>
      <c r="J19" s="586" t="s">
        <v>1348</v>
      </c>
    </row>
    <row r="20" spans="1:10" ht="43.5" customHeight="1">
      <c r="A20" s="519" t="s">
        <v>57</v>
      </c>
      <c r="B20" s="546">
        <f>SUM(B6:B19)</f>
        <v>4655541</v>
      </c>
      <c r="C20" s="546">
        <f t="shared" ref="C20:I20" si="0">SUM(C6:C19)</f>
        <v>1783708</v>
      </c>
      <c r="D20" s="546">
        <f t="shared" si="0"/>
        <v>8234773</v>
      </c>
      <c r="E20" s="546">
        <f t="shared" si="0"/>
        <v>59905182</v>
      </c>
      <c r="F20" s="546">
        <f t="shared" si="0"/>
        <v>849884</v>
      </c>
      <c r="G20" s="546">
        <f t="shared" si="0"/>
        <v>22148723</v>
      </c>
      <c r="H20" s="546">
        <f t="shared" si="0"/>
        <v>5696152</v>
      </c>
      <c r="I20" s="546">
        <f t="shared" si="0"/>
        <v>36662617</v>
      </c>
      <c r="J20" s="519" t="s">
        <v>36</v>
      </c>
    </row>
    <row r="21" spans="1:10">
      <c r="A21" s="488" t="s">
        <v>1171</v>
      </c>
      <c r="J21" s="488" t="s">
        <v>1172</v>
      </c>
    </row>
    <row r="22" spans="1:10">
      <c r="E22" s="945"/>
    </row>
  </sheetData>
  <dataConsolidate link="1">
    <dataRefs count="2">
      <dataRef ref="C9:D28" sheet="مستشفي" r:id="rId1"/>
      <dataRef ref="C9:D28" sheet="مستوصف" r:id="rId2"/>
    </dataRefs>
  </dataConsolidate>
  <mergeCells count="6">
    <mergeCell ref="A1:J1"/>
    <mergeCell ref="A2:J2"/>
    <mergeCell ref="A3:B3"/>
    <mergeCell ref="C3:J3"/>
    <mergeCell ref="A4:A5"/>
    <mergeCell ref="J4:J5"/>
  </mergeCells>
  <printOptions horizontalCentered="1" verticalCentered="1"/>
  <pageMargins left="0.70866141732283472" right="0.70866141732283472" top="0.98425196850393704" bottom="0.98425196850393704" header="0.51181102362204722" footer="0.51181102362204722"/>
  <pageSetup paperSize="9" scale="40" orientation="portrait" r:id="rId3"/>
  <headerFooter alignWithMargins="0"/>
  <rowBreaks count="1" manualBreakCount="1">
    <brk id="33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8657"/>
    <pageSetUpPr fitToPage="1"/>
  </sheetPr>
  <dimension ref="A1:I25"/>
  <sheetViews>
    <sheetView showGridLines="0" rightToLeft="1" zoomScaleNormal="100" workbookViewId="0">
      <selection activeCell="D7" sqref="D7"/>
    </sheetView>
  </sheetViews>
  <sheetFormatPr defaultColWidth="7.75" defaultRowHeight="12.75"/>
  <cols>
    <col min="1" max="1" width="39.625" style="6" customWidth="1"/>
    <col min="2" max="6" width="17.75" style="6" customWidth="1"/>
    <col min="7" max="7" width="39.75" style="6" customWidth="1"/>
    <col min="8" max="252" width="7.75" style="6"/>
    <col min="253" max="253" width="26.75" style="6" customWidth="1"/>
    <col min="254" max="254" width="12" style="6" customWidth="1"/>
    <col min="255" max="259" width="15.25" style="6" customWidth="1"/>
    <col min="260" max="260" width="7.75" style="6"/>
    <col min="261" max="261" width="7.875" style="6" bestFit="1" customWidth="1"/>
    <col min="262" max="508" width="7.75" style="6"/>
    <col min="509" max="509" width="26.75" style="6" customWidth="1"/>
    <col min="510" max="510" width="12" style="6" customWidth="1"/>
    <col min="511" max="515" width="15.25" style="6" customWidth="1"/>
    <col min="516" max="516" width="7.75" style="6"/>
    <col min="517" max="517" width="7.875" style="6" bestFit="1" customWidth="1"/>
    <col min="518" max="764" width="7.75" style="6"/>
    <col min="765" max="765" width="26.75" style="6" customWidth="1"/>
    <col min="766" max="766" width="12" style="6" customWidth="1"/>
    <col min="767" max="771" width="15.25" style="6" customWidth="1"/>
    <col min="772" max="772" width="7.75" style="6"/>
    <col min="773" max="773" width="7.875" style="6" bestFit="1" customWidth="1"/>
    <col min="774" max="1020" width="7.75" style="6"/>
    <col min="1021" max="1021" width="26.75" style="6" customWidth="1"/>
    <col min="1022" max="1022" width="12" style="6" customWidth="1"/>
    <col min="1023" max="1027" width="15.25" style="6" customWidth="1"/>
    <col min="1028" max="1028" width="7.75" style="6"/>
    <col min="1029" max="1029" width="7.875" style="6" bestFit="1" customWidth="1"/>
    <col min="1030" max="1276" width="7.75" style="6"/>
    <col min="1277" max="1277" width="26.75" style="6" customWidth="1"/>
    <col min="1278" max="1278" width="12" style="6" customWidth="1"/>
    <col min="1279" max="1283" width="15.25" style="6" customWidth="1"/>
    <col min="1284" max="1284" width="7.75" style="6"/>
    <col min="1285" max="1285" width="7.875" style="6" bestFit="1" customWidth="1"/>
    <col min="1286" max="1532" width="7.75" style="6"/>
    <col min="1533" max="1533" width="26.75" style="6" customWidth="1"/>
    <col min="1534" max="1534" width="12" style="6" customWidth="1"/>
    <col min="1535" max="1539" width="15.25" style="6" customWidth="1"/>
    <col min="1540" max="1540" width="7.75" style="6"/>
    <col min="1541" max="1541" width="7.875" style="6" bestFit="1" customWidth="1"/>
    <col min="1542" max="1788" width="7.75" style="6"/>
    <col min="1789" max="1789" width="26.75" style="6" customWidth="1"/>
    <col min="1790" max="1790" width="12" style="6" customWidth="1"/>
    <col min="1791" max="1795" width="15.25" style="6" customWidth="1"/>
    <col min="1796" max="1796" width="7.75" style="6"/>
    <col min="1797" max="1797" width="7.875" style="6" bestFit="1" customWidth="1"/>
    <col min="1798" max="2044" width="7.75" style="6"/>
    <col min="2045" max="2045" width="26.75" style="6" customWidth="1"/>
    <col min="2046" max="2046" width="12" style="6" customWidth="1"/>
    <col min="2047" max="2051" width="15.25" style="6" customWidth="1"/>
    <col min="2052" max="2052" width="7.75" style="6"/>
    <col min="2053" max="2053" width="7.875" style="6" bestFit="1" customWidth="1"/>
    <col min="2054" max="2300" width="7.75" style="6"/>
    <col min="2301" max="2301" width="26.75" style="6" customWidth="1"/>
    <col min="2302" max="2302" width="12" style="6" customWidth="1"/>
    <col min="2303" max="2307" width="15.25" style="6" customWidth="1"/>
    <col min="2308" max="2308" width="7.75" style="6"/>
    <col min="2309" max="2309" width="7.875" style="6" bestFit="1" customWidth="1"/>
    <col min="2310" max="2556" width="7.75" style="6"/>
    <col min="2557" max="2557" width="26.75" style="6" customWidth="1"/>
    <col min="2558" max="2558" width="12" style="6" customWidth="1"/>
    <col min="2559" max="2563" width="15.25" style="6" customWidth="1"/>
    <col min="2564" max="2564" width="7.75" style="6"/>
    <col min="2565" max="2565" width="7.875" style="6" bestFit="1" customWidth="1"/>
    <col min="2566" max="2812" width="7.75" style="6"/>
    <col min="2813" max="2813" width="26.75" style="6" customWidth="1"/>
    <col min="2814" max="2814" width="12" style="6" customWidth="1"/>
    <col min="2815" max="2819" width="15.25" style="6" customWidth="1"/>
    <col min="2820" max="2820" width="7.75" style="6"/>
    <col min="2821" max="2821" width="7.875" style="6" bestFit="1" customWidth="1"/>
    <col min="2822" max="3068" width="7.75" style="6"/>
    <col min="3069" max="3069" width="26.75" style="6" customWidth="1"/>
    <col min="3070" max="3070" width="12" style="6" customWidth="1"/>
    <col min="3071" max="3075" width="15.25" style="6" customWidth="1"/>
    <col min="3076" max="3076" width="7.75" style="6"/>
    <col min="3077" max="3077" width="7.875" style="6" bestFit="1" customWidth="1"/>
    <col min="3078" max="3324" width="7.75" style="6"/>
    <col min="3325" max="3325" width="26.75" style="6" customWidth="1"/>
    <col min="3326" max="3326" width="12" style="6" customWidth="1"/>
    <col min="3327" max="3331" width="15.25" style="6" customWidth="1"/>
    <col min="3332" max="3332" width="7.75" style="6"/>
    <col min="3333" max="3333" width="7.875" style="6" bestFit="1" customWidth="1"/>
    <col min="3334" max="3580" width="7.75" style="6"/>
    <col min="3581" max="3581" width="26.75" style="6" customWidth="1"/>
    <col min="3582" max="3582" width="12" style="6" customWidth="1"/>
    <col min="3583" max="3587" width="15.25" style="6" customWidth="1"/>
    <col min="3588" max="3588" width="7.75" style="6"/>
    <col min="3589" max="3589" width="7.875" style="6" bestFit="1" customWidth="1"/>
    <col min="3590" max="3836" width="7.75" style="6"/>
    <col min="3837" max="3837" width="26.75" style="6" customWidth="1"/>
    <col min="3838" max="3838" width="12" style="6" customWidth="1"/>
    <col min="3839" max="3843" width="15.25" style="6" customWidth="1"/>
    <col min="3844" max="3844" width="7.75" style="6"/>
    <col min="3845" max="3845" width="7.875" style="6" bestFit="1" customWidth="1"/>
    <col min="3846" max="4092" width="7.75" style="6"/>
    <col min="4093" max="4093" width="26.75" style="6" customWidth="1"/>
    <col min="4094" max="4094" width="12" style="6" customWidth="1"/>
    <col min="4095" max="4099" width="15.25" style="6" customWidth="1"/>
    <col min="4100" max="4100" width="7.75" style="6"/>
    <col min="4101" max="4101" width="7.875" style="6" bestFit="1" customWidth="1"/>
    <col min="4102" max="4348" width="7.75" style="6"/>
    <col min="4349" max="4349" width="26.75" style="6" customWidth="1"/>
    <col min="4350" max="4350" width="12" style="6" customWidth="1"/>
    <col min="4351" max="4355" width="15.25" style="6" customWidth="1"/>
    <col min="4356" max="4356" width="7.75" style="6"/>
    <col min="4357" max="4357" width="7.875" style="6" bestFit="1" customWidth="1"/>
    <col min="4358" max="4604" width="7.75" style="6"/>
    <col min="4605" max="4605" width="26.75" style="6" customWidth="1"/>
    <col min="4606" max="4606" width="12" style="6" customWidth="1"/>
    <col min="4607" max="4611" width="15.25" style="6" customWidth="1"/>
    <col min="4612" max="4612" width="7.75" style="6"/>
    <col min="4613" max="4613" width="7.875" style="6" bestFit="1" customWidth="1"/>
    <col min="4614" max="4860" width="7.75" style="6"/>
    <col min="4861" max="4861" width="26.75" style="6" customWidth="1"/>
    <col min="4862" max="4862" width="12" style="6" customWidth="1"/>
    <col min="4863" max="4867" width="15.25" style="6" customWidth="1"/>
    <col min="4868" max="4868" width="7.75" style="6"/>
    <col min="4869" max="4869" width="7.875" style="6" bestFit="1" customWidth="1"/>
    <col min="4870" max="5116" width="7.75" style="6"/>
    <col min="5117" max="5117" width="26.75" style="6" customWidth="1"/>
    <col min="5118" max="5118" width="12" style="6" customWidth="1"/>
    <col min="5119" max="5123" width="15.25" style="6" customWidth="1"/>
    <col min="5124" max="5124" width="7.75" style="6"/>
    <col min="5125" max="5125" width="7.875" style="6" bestFit="1" customWidth="1"/>
    <col min="5126" max="5372" width="7.75" style="6"/>
    <col min="5373" max="5373" width="26.75" style="6" customWidth="1"/>
    <col min="5374" max="5374" width="12" style="6" customWidth="1"/>
    <col min="5375" max="5379" width="15.25" style="6" customWidth="1"/>
    <col min="5380" max="5380" width="7.75" style="6"/>
    <col min="5381" max="5381" width="7.875" style="6" bestFit="1" customWidth="1"/>
    <col min="5382" max="5628" width="7.75" style="6"/>
    <col min="5629" max="5629" width="26.75" style="6" customWidth="1"/>
    <col min="5630" max="5630" width="12" style="6" customWidth="1"/>
    <col min="5631" max="5635" width="15.25" style="6" customWidth="1"/>
    <col min="5636" max="5636" width="7.75" style="6"/>
    <col min="5637" max="5637" width="7.875" style="6" bestFit="1" customWidth="1"/>
    <col min="5638" max="5884" width="7.75" style="6"/>
    <col min="5885" max="5885" width="26.75" style="6" customWidth="1"/>
    <col min="5886" max="5886" width="12" style="6" customWidth="1"/>
    <col min="5887" max="5891" width="15.25" style="6" customWidth="1"/>
    <col min="5892" max="5892" width="7.75" style="6"/>
    <col min="5893" max="5893" width="7.875" style="6" bestFit="1" customWidth="1"/>
    <col min="5894" max="6140" width="7.75" style="6"/>
    <col min="6141" max="6141" width="26.75" style="6" customWidth="1"/>
    <col min="6142" max="6142" width="12" style="6" customWidth="1"/>
    <col min="6143" max="6147" width="15.25" style="6" customWidth="1"/>
    <col min="6148" max="6148" width="7.75" style="6"/>
    <col min="6149" max="6149" width="7.875" style="6" bestFit="1" customWidth="1"/>
    <col min="6150" max="6396" width="7.75" style="6"/>
    <col min="6397" max="6397" width="26.75" style="6" customWidth="1"/>
    <col min="6398" max="6398" width="12" style="6" customWidth="1"/>
    <col min="6399" max="6403" width="15.25" style="6" customWidth="1"/>
    <col min="6404" max="6404" width="7.75" style="6"/>
    <col min="6405" max="6405" width="7.875" style="6" bestFit="1" customWidth="1"/>
    <col min="6406" max="6652" width="7.75" style="6"/>
    <col min="6653" max="6653" width="26.75" style="6" customWidth="1"/>
    <col min="6654" max="6654" width="12" style="6" customWidth="1"/>
    <col min="6655" max="6659" width="15.25" style="6" customWidth="1"/>
    <col min="6660" max="6660" width="7.75" style="6"/>
    <col min="6661" max="6661" width="7.875" style="6" bestFit="1" customWidth="1"/>
    <col min="6662" max="6908" width="7.75" style="6"/>
    <col min="6909" max="6909" width="26.75" style="6" customWidth="1"/>
    <col min="6910" max="6910" width="12" style="6" customWidth="1"/>
    <col min="6911" max="6915" width="15.25" style="6" customWidth="1"/>
    <col min="6916" max="6916" width="7.75" style="6"/>
    <col min="6917" max="6917" width="7.875" style="6" bestFit="1" customWidth="1"/>
    <col min="6918" max="7164" width="7.75" style="6"/>
    <col min="7165" max="7165" width="26.75" style="6" customWidth="1"/>
    <col min="7166" max="7166" width="12" style="6" customWidth="1"/>
    <col min="7167" max="7171" width="15.25" style="6" customWidth="1"/>
    <col min="7172" max="7172" width="7.75" style="6"/>
    <col min="7173" max="7173" width="7.875" style="6" bestFit="1" customWidth="1"/>
    <col min="7174" max="7420" width="7.75" style="6"/>
    <col min="7421" max="7421" width="26.75" style="6" customWidth="1"/>
    <col min="7422" max="7422" width="12" style="6" customWidth="1"/>
    <col min="7423" max="7427" width="15.25" style="6" customWidth="1"/>
    <col min="7428" max="7428" width="7.75" style="6"/>
    <col min="7429" max="7429" width="7.875" style="6" bestFit="1" customWidth="1"/>
    <col min="7430" max="7676" width="7.75" style="6"/>
    <col min="7677" max="7677" width="26.75" style="6" customWidth="1"/>
    <col min="7678" max="7678" width="12" style="6" customWidth="1"/>
    <col min="7679" max="7683" width="15.25" style="6" customWidth="1"/>
    <col min="7684" max="7684" width="7.75" style="6"/>
    <col min="7685" max="7685" width="7.875" style="6" bestFit="1" customWidth="1"/>
    <col min="7686" max="7932" width="7.75" style="6"/>
    <col min="7933" max="7933" width="26.75" style="6" customWidth="1"/>
    <col min="7934" max="7934" width="12" style="6" customWidth="1"/>
    <col min="7935" max="7939" width="15.25" style="6" customWidth="1"/>
    <col min="7940" max="7940" width="7.75" style="6"/>
    <col min="7941" max="7941" width="7.875" style="6" bestFit="1" customWidth="1"/>
    <col min="7942" max="8188" width="7.75" style="6"/>
    <col min="8189" max="8189" width="26.75" style="6" customWidth="1"/>
    <col min="8190" max="8190" width="12" style="6" customWidth="1"/>
    <col min="8191" max="8195" width="15.25" style="6" customWidth="1"/>
    <col min="8196" max="8196" width="7.75" style="6"/>
    <col min="8197" max="8197" width="7.875" style="6" bestFit="1" customWidth="1"/>
    <col min="8198" max="8444" width="7.75" style="6"/>
    <col min="8445" max="8445" width="26.75" style="6" customWidth="1"/>
    <col min="8446" max="8446" width="12" style="6" customWidth="1"/>
    <col min="8447" max="8451" width="15.25" style="6" customWidth="1"/>
    <col min="8452" max="8452" width="7.75" style="6"/>
    <col min="8453" max="8453" width="7.875" style="6" bestFit="1" customWidth="1"/>
    <col min="8454" max="8700" width="7.75" style="6"/>
    <col min="8701" max="8701" width="26.75" style="6" customWidth="1"/>
    <col min="8702" max="8702" width="12" style="6" customWidth="1"/>
    <col min="8703" max="8707" width="15.25" style="6" customWidth="1"/>
    <col min="8708" max="8708" width="7.75" style="6"/>
    <col min="8709" max="8709" width="7.875" style="6" bestFit="1" customWidth="1"/>
    <col min="8710" max="8956" width="7.75" style="6"/>
    <col min="8957" max="8957" width="26.75" style="6" customWidth="1"/>
    <col min="8958" max="8958" width="12" style="6" customWidth="1"/>
    <col min="8959" max="8963" width="15.25" style="6" customWidth="1"/>
    <col min="8964" max="8964" width="7.75" style="6"/>
    <col min="8965" max="8965" width="7.875" style="6" bestFit="1" customWidth="1"/>
    <col min="8966" max="9212" width="7.75" style="6"/>
    <col min="9213" max="9213" width="26.75" style="6" customWidth="1"/>
    <col min="9214" max="9214" width="12" style="6" customWidth="1"/>
    <col min="9215" max="9219" width="15.25" style="6" customWidth="1"/>
    <col min="9220" max="9220" width="7.75" style="6"/>
    <col min="9221" max="9221" width="7.875" style="6" bestFit="1" customWidth="1"/>
    <col min="9222" max="9468" width="7.75" style="6"/>
    <col min="9469" max="9469" width="26.75" style="6" customWidth="1"/>
    <col min="9470" max="9470" width="12" style="6" customWidth="1"/>
    <col min="9471" max="9475" width="15.25" style="6" customWidth="1"/>
    <col min="9476" max="9476" width="7.75" style="6"/>
    <col min="9477" max="9477" width="7.875" style="6" bestFit="1" customWidth="1"/>
    <col min="9478" max="9724" width="7.75" style="6"/>
    <col min="9725" max="9725" width="26.75" style="6" customWidth="1"/>
    <col min="9726" max="9726" width="12" style="6" customWidth="1"/>
    <col min="9727" max="9731" width="15.25" style="6" customWidth="1"/>
    <col min="9732" max="9732" width="7.75" style="6"/>
    <col min="9733" max="9733" width="7.875" style="6" bestFit="1" customWidth="1"/>
    <col min="9734" max="9980" width="7.75" style="6"/>
    <col min="9981" max="9981" width="26.75" style="6" customWidth="1"/>
    <col min="9982" max="9982" width="12" style="6" customWidth="1"/>
    <col min="9983" max="9987" width="15.25" style="6" customWidth="1"/>
    <col min="9988" max="9988" width="7.75" style="6"/>
    <col min="9989" max="9989" width="7.875" style="6" bestFit="1" customWidth="1"/>
    <col min="9990" max="10236" width="7.75" style="6"/>
    <col min="10237" max="10237" width="26.75" style="6" customWidth="1"/>
    <col min="10238" max="10238" width="12" style="6" customWidth="1"/>
    <col min="10239" max="10243" width="15.25" style="6" customWidth="1"/>
    <col min="10244" max="10244" width="7.75" style="6"/>
    <col min="10245" max="10245" width="7.875" style="6" bestFit="1" customWidth="1"/>
    <col min="10246" max="10492" width="7.75" style="6"/>
    <col min="10493" max="10493" width="26.75" style="6" customWidth="1"/>
    <col min="10494" max="10494" width="12" style="6" customWidth="1"/>
    <col min="10495" max="10499" width="15.25" style="6" customWidth="1"/>
    <col min="10500" max="10500" width="7.75" style="6"/>
    <col min="10501" max="10501" width="7.875" style="6" bestFit="1" customWidth="1"/>
    <col min="10502" max="10748" width="7.75" style="6"/>
    <col min="10749" max="10749" width="26.75" style="6" customWidth="1"/>
    <col min="10750" max="10750" width="12" style="6" customWidth="1"/>
    <col min="10751" max="10755" width="15.25" style="6" customWidth="1"/>
    <col min="10756" max="10756" width="7.75" style="6"/>
    <col min="10757" max="10757" width="7.875" style="6" bestFit="1" customWidth="1"/>
    <col min="10758" max="11004" width="7.75" style="6"/>
    <col min="11005" max="11005" width="26.75" style="6" customWidth="1"/>
    <col min="11006" max="11006" width="12" style="6" customWidth="1"/>
    <col min="11007" max="11011" width="15.25" style="6" customWidth="1"/>
    <col min="11012" max="11012" width="7.75" style="6"/>
    <col min="11013" max="11013" width="7.875" style="6" bestFit="1" customWidth="1"/>
    <col min="11014" max="11260" width="7.75" style="6"/>
    <col min="11261" max="11261" width="26.75" style="6" customWidth="1"/>
    <col min="11262" max="11262" width="12" style="6" customWidth="1"/>
    <col min="11263" max="11267" width="15.25" style="6" customWidth="1"/>
    <col min="11268" max="11268" width="7.75" style="6"/>
    <col min="11269" max="11269" width="7.875" style="6" bestFit="1" customWidth="1"/>
    <col min="11270" max="11516" width="7.75" style="6"/>
    <col min="11517" max="11517" width="26.75" style="6" customWidth="1"/>
    <col min="11518" max="11518" width="12" style="6" customWidth="1"/>
    <col min="11519" max="11523" width="15.25" style="6" customWidth="1"/>
    <col min="11524" max="11524" width="7.75" style="6"/>
    <col min="11525" max="11525" width="7.875" style="6" bestFit="1" customWidth="1"/>
    <col min="11526" max="11772" width="7.75" style="6"/>
    <col min="11773" max="11773" width="26.75" style="6" customWidth="1"/>
    <col min="11774" max="11774" width="12" style="6" customWidth="1"/>
    <col min="11775" max="11779" width="15.25" style="6" customWidth="1"/>
    <col min="11780" max="11780" width="7.75" style="6"/>
    <col min="11781" max="11781" width="7.875" style="6" bestFit="1" customWidth="1"/>
    <col min="11782" max="12028" width="7.75" style="6"/>
    <col min="12029" max="12029" width="26.75" style="6" customWidth="1"/>
    <col min="12030" max="12030" width="12" style="6" customWidth="1"/>
    <col min="12031" max="12035" width="15.25" style="6" customWidth="1"/>
    <col min="12036" max="12036" width="7.75" style="6"/>
    <col min="12037" max="12037" width="7.875" style="6" bestFit="1" customWidth="1"/>
    <col min="12038" max="12284" width="7.75" style="6"/>
    <col min="12285" max="12285" width="26.75" style="6" customWidth="1"/>
    <col min="12286" max="12286" width="12" style="6" customWidth="1"/>
    <col min="12287" max="12291" width="15.25" style="6" customWidth="1"/>
    <col min="12292" max="12292" width="7.75" style="6"/>
    <col min="12293" max="12293" width="7.875" style="6" bestFit="1" customWidth="1"/>
    <col min="12294" max="12540" width="7.75" style="6"/>
    <col min="12541" max="12541" width="26.75" style="6" customWidth="1"/>
    <col min="12542" max="12542" width="12" style="6" customWidth="1"/>
    <col min="12543" max="12547" width="15.25" style="6" customWidth="1"/>
    <col min="12548" max="12548" width="7.75" style="6"/>
    <col min="12549" max="12549" width="7.875" style="6" bestFit="1" customWidth="1"/>
    <col min="12550" max="12796" width="7.75" style="6"/>
    <col min="12797" max="12797" width="26.75" style="6" customWidth="1"/>
    <col min="12798" max="12798" width="12" style="6" customWidth="1"/>
    <col min="12799" max="12803" width="15.25" style="6" customWidth="1"/>
    <col min="12804" max="12804" width="7.75" style="6"/>
    <col min="12805" max="12805" width="7.875" style="6" bestFit="1" customWidth="1"/>
    <col min="12806" max="13052" width="7.75" style="6"/>
    <col min="13053" max="13053" width="26.75" style="6" customWidth="1"/>
    <col min="13054" max="13054" width="12" style="6" customWidth="1"/>
    <col min="13055" max="13059" width="15.25" style="6" customWidth="1"/>
    <col min="13060" max="13060" width="7.75" style="6"/>
    <col min="13061" max="13061" width="7.875" style="6" bestFit="1" customWidth="1"/>
    <col min="13062" max="13308" width="7.75" style="6"/>
    <col min="13309" max="13309" width="26.75" style="6" customWidth="1"/>
    <col min="13310" max="13310" width="12" style="6" customWidth="1"/>
    <col min="13311" max="13315" width="15.25" style="6" customWidth="1"/>
    <col min="13316" max="13316" width="7.75" style="6"/>
    <col min="13317" max="13317" width="7.875" style="6" bestFit="1" customWidth="1"/>
    <col min="13318" max="13564" width="7.75" style="6"/>
    <col min="13565" max="13565" width="26.75" style="6" customWidth="1"/>
    <col min="13566" max="13566" width="12" style="6" customWidth="1"/>
    <col min="13567" max="13571" width="15.25" style="6" customWidth="1"/>
    <col min="13572" max="13572" width="7.75" style="6"/>
    <col min="13573" max="13573" width="7.875" style="6" bestFit="1" customWidth="1"/>
    <col min="13574" max="13820" width="7.75" style="6"/>
    <col min="13821" max="13821" width="26.75" style="6" customWidth="1"/>
    <col min="13822" max="13822" width="12" style="6" customWidth="1"/>
    <col min="13823" max="13827" width="15.25" style="6" customWidth="1"/>
    <col min="13828" max="13828" width="7.75" style="6"/>
    <col min="13829" max="13829" width="7.875" style="6" bestFit="1" customWidth="1"/>
    <col min="13830" max="14076" width="7.75" style="6"/>
    <col min="14077" max="14077" width="26.75" style="6" customWidth="1"/>
    <col min="14078" max="14078" width="12" style="6" customWidth="1"/>
    <col min="14079" max="14083" width="15.25" style="6" customWidth="1"/>
    <col min="14084" max="14084" width="7.75" style="6"/>
    <col min="14085" max="14085" width="7.875" style="6" bestFit="1" customWidth="1"/>
    <col min="14086" max="14332" width="7.75" style="6"/>
    <col min="14333" max="14333" width="26.75" style="6" customWidth="1"/>
    <col min="14334" max="14334" width="12" style="6" customWidth="1"/>
    <col min="14335" max="14339" width="15.25" style="6" customWidth="1"/>
    <col min="14340" max="14340" width="7.75" style="6"/>
    <col min="14341" max="14341" width="7.875" style="6" bestFit="1" customWidth="1"/>
    <col min="14342" max="14588" width="7.75" style="6"/>
    <col min="14589" max="14589" width="26.75" style="6" customWidth="1"/>
    <col min="14590" max="14590" width="12" style="6" customWidth="1"/>
    <col min="14591" max="14595" width="15.25" style="6" customWidth="1"/>
    <col min="14596" max="14596" width="7.75" style="6"/>
    <col min="14597" max="14597" width="7.875" style="6" bestFit="1" customWidth="1"/>
    <col min="14598" max="14844" width="7.75" style="6"/>
    <col min="14845" max="14845" width="26.75" style="6" customWidth="1"/>
    <col min="14846" max="14846" width="12" style="6" customWidth="1"/>
    <col min="14847" max="14851" width="15.25" style="6" customWidth="1"/>
    <col min="14852" max="14852" width="7.75" style="6"/>
    <col min="14853" max="14853" width="7.875" style="6" bestFit="1" customWidth="1"/>
    <col min="14854" max="15100" width="7.75" style="6"/>
    <col min="15101" max="15101" width="26.75" style="6" customWidth="1"/>
    <col min="15102" max="15102" width="12" style="6" customWidth="1"/>
    <col min="15103" max="15107" width="15.25" style="6" customWidth="1"/>
    <col min="15108" max="15108" width="7.75" style="6"/>
    <col min="15109" max="15109" width="7.875" style="6" bestFit="1" customWidth="1"/>
    <col min="15110" max="15356" width="7.75" style="6"/>
    <col min="15357" max="15357" width="26.75" style="6" customWidth="1"/>
    <col min="15358" max="15358" width="12" style="6" customWidth="1"/>
    <col min="15359" max="15363" width="15.25" style="6" customWidth="1"/>
    <col min="15364" max="15364" width="7.75" style="6"/>
    <col min="15365" max="15365" width="7.875" style="6" bestFit="1" customWidth="1"/>
    <col min="15366" max="15612" width="7.75" style="6"/>
    <col min="15613" max="15613" width="26.75" style="6" customWidth="1"/>
    <col min="15614" max="15614" width="12" style="6" customWidth="1"/>
    <col min="15615" max="15619" width="15.25" style="6" customWidth="1"/>
    <col min="15620" max="15620" width="7.75" style="6"/>
    <col min="15621" max="15621" width="7.875" style="6" bestFit="1" customWidth="1"/>
    <col min="15622" max="15868" width="7.75" style="6"/>
    <col min="15869" max="15869" width="26.75" style="6" customWidth="1"/>
    <col min="15870" max="15870" width="12" style="6" customWidth="1"/>
    <col min="15871" max="15875" width="15.25" style="6" customWidth="1"/>
    <col min="15876" max="15876" width="7.75" style="6"/>
    <col min="15877" max="15877" width="7.875" style="6" bestFit="1" customWidth="1"/>
    <col min="15878" max="16124" width="7.75" style="6"/>
    <col min="16125" max="16125" width="26.75" style="6" customWidth="1"/>
    <col min="16126" max="16126" width="12" style="6" customWidth="1"/>
    <col min="16127" max="16131" width="15.25" style="6" customWidth="1"/>
    <col min="16132" max="16132" width="7.75" style="6"/>
    <col min="16133" max="16133" width="7.875" style="6" bestFit="1" customWidth="1"/>
    <col min="16134" max="16384" width="7.75" style="6"/>
  </cols>
  <sheetData>
    <row r="1" spans="1:9" ht="33" customHeight="1">
      <c r="A1" s="1047" t="s">
        <v>616</v>
      </c>
      <c r="B1" s="1048"/>
      <c r="C1" s="1048"/>
      <c r="D1" s="1048"/>
      <c r="E1" s="1048"/>
      <c r="F1" s="1048"/>
      <c r="G1" s="1048"/>
    </row>
    <row r="2" spans="1:9" s="7" customFormat="1" ht="33" customHeight="1">
      <c r="A2" s="1059" t="s">
        <v>1018</v>
      </c>
      <c r="B2" s="1060"/>
      <c r="C2" s="1060"/>
      <c r="D2" s="1060"/>
      <c r="E2" s="1060"/>
      <c r="F2" s="1060"/>
      <c r="G2" s="1060"/>
    </row>
    <row r="3" spans="1:9" s="7" customFormat="1" ht="15.75">
      <c r="A3" s="1029" t="s">
        <v>969</v>
      </c>
      <c r="B3" s="1024"/>
      <c r="C3" s="1026" t="s">
        <v>970</v>
      </c>
      <c r="D3" s="1026"/>
      <c r="E3" s="1026"/>
      <c r="F3" s="1026"/>
      <c r="G3" s="1027"/>
    </row>
    <row r="4" spans="1:9" ht="35.1" customHeight="1">
      <c r="A4" s="1035" t="s">
        <v>320</v>
      </c>
      <c r="B4" s="1085" t="s">
        <v>1078</v>
      </c>
      <c r="C4" s="1086"/>
      <c r="D4" s="653"/>
      <c r="E4" s="666"/>
      <c r="F4" s="666" t="s">
        <v>48</v>
      </c>
      <c r="G4" s="1020" t="s">
        <v>206</v>
      </c>
    </row>
    <row r="5" spans="1:9" ht="35.1" customHeight="1">
      <c r="A5" s="1036"/>
      <c r="B5" s="651" t="s">
        <v>658</v>
      </c>
      <c r="C5" s="651" t="s">
        <v>659</v>
      </c>
      <c r="D5" s="651" t="s">
        <v>832</v>
      </c>
      <c r="E5" s="651" t="s">
        <v>1077</v>
      </c>
      <c r="F5" s="840" t="s">
        <v>1198</v>
      </c>
      <c r="G5" s="1020"/>
    </row>
    <row r="6" spans="1:9" ht="44.1" customHeight="1">
      <c r="A6" s="588" t="s">
        <v>49</v>
      </c>
      <c r="B6" s="375">
        <v>85049431</v>
      </c>
      <c r="C6" s="375">
        <v>61993134</v>
      </c>
      <c r="D6" s="375">
        <v>75567456</v>
      </c>
      <c r="E6" s="375">
        <v>81090955</v>
      </c>
      <c r="F6" s="841">
        <v>79835065</v>
      </c>
      <c r="G6" s="588" t="s">
        <v>700</v>
      </c>
      <c r="I6" s="15"/>
    </row>
    <row r="7" spans="1:9" ht="44.1" customHeight="1">
      <c r="A7" s="588" t="s">
        <v>195</v>
      </c>
      <c r="B7" s="481">
        <v>28935494</v>
      </c>
      <c r="C7" s="481">
        <v>17848213</v>
      </c>
      <c r="D7" s="481">
        <v>21530715</v>
      </c>
      <c r="E7" s="481">
        <v>20356013</v>
      </c>
      <c r="F7" s="842">
        <v>27197177</v>
      </c>
      <c r="G7" s="588" t="s">
        <v>701</v>
      </c>
      <c r="I7" s="664"/>
    </row>
    <row r="8" spans="1:9" ht="44.1" customHeight="1">
      <c r="A8" s="588" t="s">
        <v>321</v>
      </c>
      <c r="B8" s="375">
        <v>57374856</v>
      </c>
      <c r="C8" s="375">
        <v>48120424</v>
      </c>
      <c r="D8" s="375">
        <v>63144222.222000003</v>
      </c>
      <c r="E8" s="375">
        <v>65865130</v>
      </c>
      <c r="F8" s="841">
        <v>64560723</v>
      </c>
      <c r="G8" s="588" t="s">
        <v>702</v>
      </c>
    </row>
    <row r="9" spans="1:9" ht="44.1" customHeight="1">
      <c r="A9" s="202" t="s">
        <v>57</v>
      </c>
      <c r="B9" s="481">
        <f>B8+B7+B6</f>
        <v>171359781</v>
      </c>
      <c r="C9" s="481">
        <f>C8+C7+C6</f>
        <v>127961771</v>
      </c>
      <c r="D9" s="481">
        <f>D8+D7+D6</f>
        <v>160242393.222</v>
      </c>
      <c r="E9" s="481">
        <f>E8+E7+E6</f>
        <v>167312098</v>
      </c>
      <c r="F9" s="481">
        <f>SUM(F6:F8)</f>
        <v>171592965</v>
      </c>
      <c r="G9" s="202" t="s">
        <v>58</v>
      </c>
    </row>
    <row r="10" spans="1:9" ht="33" customHeight="1">
      <c r="A10" s="587" t="s">
        <v>151</v>
      </c>
      <c r="B10" s="205">
        <v>5.7</v>
      </c>
      <c r="C10" s="205">
        <v>4.0999999999999996</v>
      </c>
      <c r="D10" s="205">
        <v>5.2</v>
      </c>
      <c r="E10" s="205">
        <v>5.2</v>
      </c>
      <c r="F10" s="843">
        <v>5.0999999999999996</v>
      </c>
      <c r="G10" s="589" t="s">
        <v>1025</v>
      </c>
    </row>
    <row r="11" spans="1:9">
      <c r="B11" s="8"/>
      <c r="C11" s="8"/>
      <c r="D11" s="8"/>
      <c r="E11" s="8"/>
      <c r="F11" s="8"/>
    </row>
    <row r="12" spans="1:9">
      <c r="B12" s="8"/>
      <c r="C12" s="8"/>
      <c r="D12" s="8"/>
      <c r="E12" s="8"/>
      <c r="F12" s="8"/>
    </row>
    <row r="13" spans="1:9">
      <c r="B13" s="8"/>
      <c r="C13" s="8"/>
      <c r="D13" s="9"/>
      <c r="E13" s="9"/>
      <c r="F13" s="9"/>
    </row>
    <row r="14" spans="1:9" ht="13.35" customHeight="1">
      <c r="B14" s="8"/>
      <c r="D14" s="10"/>
      <c r="E14" s="10"/>
      <c r="F14" s="10"/>
    </row>
    <row r="15" spans="1:9" ht="13.35" customHeight="1">
      <c r="B15" s="8"/>
      <c r="C15" s="8"/>
      <c r="D15" s="8"/>
      <c r="E15" s="8"/>
      <c r="F15" s="8"/>
    </row>
    <row r="16" spans="1:9">
      <c r="B16" s="8"/>
      <c r="C16" s="8"/>
      <c r="D16" s="8"/>
      <c r="E16" s="8"/>
      <c r="F16" s="8"/>
    </row>
    <row r="17" spans="2:6">
      <c r="B17" s="8"/>
      <c r="C17" s="8"/>
      <c r="D17" s="8"/>
      <c r="E17" s="8"/>
      <c r="F17" s="8"/>
    </row>
    <row r="18" spans="2:6">
      <c r="B18" s="8"/>
      <c r="C18" s="8"/>
      <c r="D18" s="8"/>
      <c r="E18" s="8"/>
      <c r="F18" s="8"/>
    </row>
    <row r="19" spans="2:6" ht="30" customHeight="1">
      <c r="B19" s="8"/>
      <c r="C19" s="8"/>
      <c r="D19" s="8"/>
      <c r="E19" s="8"/>
      <c r="F19" s="8"/>
    </row>
    <row r="20" spans="2:6">
      <c r="B20" s="8"/>
      <c r="C20" s="8"/>
      <c r="D20" s="8"/>
      <c r="E20" s="8"/>
      <c r="F20" s="8"/>
    </row>
    <row r="25" spans="2:6">
      <c r="B25" s="750"/>
      <c r="C25" s="750"/>
      <c r="D25" s="750"/>
      <c r="E25" s="750"/>
      <c r="F25" s="750"/>
    </row>
  </sheetData>
  <mergeCells count="7">
    <mergeCell ref="A1:G1"/>
    <mergeCell ref="A2:G2"/>
    <mergeCell ref="A3:B3"/>
    <mergeCell ref="G4:G5"/>
    <mergeCell ref="A4:A5"/>
    <mergeCell ref="B4:C4"/>
    <mergeCell ref="C3:G3"/>
  </mergeCells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6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8657"/>
    <pageSetUpPr fitToPage="1"/>
  </sheetPr>
  <dimension ref="A1:M47"/>
  <sheetViews>
    <sheetView rightToLeft="1" topLeftCell="A10" zoomScaleNormal="100" workbookViewId="0">
      <selection activeCell="I23" sqref="I23"/>
    </sheetView>
  </sheetViews>
  <sheetFormatPr defaultColWidth="13.375" defaultRowHeight="14.25"/>
  <cols>
    <col min="1" max="1" width="25.75" style="88" customWidth="1"/>
    <col min="2" max="6" width="19.75" style="88" customWidth="1"/>
    <col min="7" max="7" width="25.75" style="88" customWidth="1"/>
    <col min="8" max="19" width="13.375" style="88" customWidth="1"/>
    <col min="20" max="220" width="13.375" style="88"/>
    <col min="221" max="227" width="17.375" style="88" customWidth="1"/>
    <col min="228" max="228" width="13.375" style="88" customWidth="1"/>
    <col min="229" max="476" width="13.375" style="88"/>
    <col min="477" max="483" width="17.375" style="88" customWidth="1"/>
    <col min="484" max="484" width="13.375" style="88" customWidth="1"/>
    <col min="485" max="732" width="13.375" style="88"/>
    <col min="733" max="739" width="17.375" style="88" customWidth="1"/>
    <col min="740" max="740" width="13.375" style="88" customWidth="1"/>
    <col min="741" max="988" width="13.375" style="88"/>
    <col min="989" max="995" width="17.375" style="88" customWidth="1"/>
    <col min="996" max="996" width="13.375" style="88" customWidth="1"/>
    <col min="997" max="1244" width="13.375" style="88"/>
    <col min="1245" max="1251" width="17.375" style="88" customWidth="1"/>
    <col min="1252" max="1252" width="13.375" style="88" customWidth="1"/>
    <col min="1253" max="1500" width="13.375" style="88"/>
    <col min="1501" max="1507" width="17.375" style="88" customWidth="1"/>
    <col min="1508" max="1508" width="13.375" style="88" customWidth="1"/>
    <col min="1509" max="1756" width="13.375" style="88"/>
    <col min="1757" max="1763" width="17.375" style="88" customWidth="1"/>
    <col min="1764" max="1764" width="13.375" style="88" customWidth="1"/>
    <col min="1765" max="2012" width="13.375" style="88"/>
    <col min="2013" max="2019" width="17.375" style="88" customWidth="1"/>
    <col min="2020" max="2020" width="13.375" style="88" customWidth="1"/>
    <col min="2021" max="2268" width="13.375" style="88"/>
    <col min="2269" max="2275" width="17.375" style="88" customWidth="1"/>
    <col min="2276" max="2276" width="13.375" style="88" customWidth="1"/>
    <col min="2277" max="2524" width="13.375" style="88"/>
    <col min="2525" max="2531" width="17.375" style="88" customWidth="1"/>
    <col min="2532" max="2532" width="13.375" style="88" customWidth="1"/>
    <col min="2533" max="2780" width="13.375" style="88"/>
    <col min="2781" max="2787" width="17.375" style="88" customWidth="1"/>
    <col min="2788" max="2788" width="13.375" style="88" customWidth="1"/>
    <col min="2789" max="3036" width="13.375" style="88"/>
    <col min="3037" max="3043" width="17.375" style="88" customWidth="1"/>
    <col min="3044" max="3044" width="13.375" style="88" customWidth="1"/>
    <col min="3045" max="3292" width="13.375" style="88"/>
    <col min="3293" max="3299" width="17.375" style="88" customWidth="1"/>
    <col min="3300" max="3300" width="13.375" style="88" customWidth="1"/>
    <col min="3301" max="3548" width="13.375" style="88"/>
    <col min="3549" max="3555" width="17.375" style="88" customWidth="1"/>
    <col min="3556" max="3556" width="13.375" style="88" customWidth="1"/>
    <col min="3557" max="3804" width="13.375" style="88"/>
    <col min="3805" max="3811" width="17.375" style="88" customWidth="1"/>
    <col min="3812" max="3812" width="13.375" style="88" customWidth="1"/>
    <col min="3813" max="4060" width="13.375" style="88"/>
    <col min="4061" max="4067" width="17.375" style="88" customWidth="1"/>
    <col min="4068" max="4068" width="13.375" style="88" customWidth="1"/>
    <col min="4069" max="4316" width="13.375" style="88"/>
    <col min="4317" max="4323" width="17.375" style="88" customWidth="1"/>
    <col min="4324" max="4324" width="13.375" style="88" customWidth="1"/>
    <col min="4325" max="4572" width="13.375" style="88"/>
    <col min="4573" max="4579" width="17.375" style="88" customWidth="1"/>
    <col min="4580" max="4580" width="13.375" style="88" customWidth="1"/>
    <col min="4581" max="4828" width="13.375" style="88"/>
    <col min="4829" max="4835" width="17.375" style="88" customWidth="1"/>
    <col min="4836" max="4836" width="13.375" style="88" customWidth="1"/>
    <col min="4837" max="5084" width="13.375" style="88"/>
    <col min="5085" max="5091" width="17.375" style="88" customWidth="1"/>
    <col min="5092" max="5092" width="13.375" style="88" customWidth="1"/>
    <col min="5093" max="5340" width="13.375" style="88"/>
    <col min="5341" max="5347" width="17.375" style="88" customWidth="1"/>
    <col min="5348" max="5348" width="13.375" style="88" customWidth="1"/>
    <col min="5349" max="5596" width="13.375" style="88"/>
    <col min="5597" max="5603" width="17.375" style="88" customWidth="1"/>
    <col min="5604" max="5604" width="13.375" style="88" customWidth="1"/>
    <col min="5605" max="5852" width="13.375" style="88"/>
    <col min="5853" max="5859" width="17.375" style="88" customWidth="1"/>
    <col min="5860" max="5860" width="13.375" style="88" customWidth="1"/>
    <col min="5861" max="6108" width="13.375" style="88"/>
    <col min="6109" max="6115" width="17.375" style="88" customWidth="1"/>
    <col min="6116" max="6116" width="13.375" style="88" customWidth="1"/>
    <col min="6117" max="6364" width="13.375" style="88"/>
    <col min="6365" max="6371" width="17.375" style="88" customWidth="1"/>
    <col min="6372" max="6372" width="13.375" style="88" customWidth="1"/>
    <col min="6373" max="6620" width="13.375" style="88"/>
    <col min="6621" max="6627" width="17.375" style="88" customWidth="1"/>
    <col min="6628" max="6628" width="13.375" style="88" customWidth="1"/>
    <col min="6629" max="6876" width="13.375" style="88"/>
    <col min="6877" max="6883" width="17.375" style="88" customWidth="1"/>
    <col min="6884" max="6884" width="13.375" style="88" customWidth="1"/>
    <col min="6885" max="7132" width="13.375" style="88"/>
    <col min="7133" max="7139" width="17.375" style="88" customWidth="1"/>
    <col min="7140" max="7140" width="13.375" style="88" customWidth="1"/>
    <col min="7141" max="7388" width="13.375" style="88"/>
    <col min="7389" max="7395" width="17.375" style="88" customWidth="1"/>
    <col min="7396" max="7396" width="13.375" style="88" customWidth="1"/>
    <col min="7397" max="7644" width="13.375" style="88"/>
    <col min="7645" max="7651" width="17.375" style="88" customWidth="1"/>
    <col min="7652" max="7652" width="13.375" style="88" customWidth="1"/>
    <col min="7653" max="7900" width="13.375" style="88"/>
    <col min="7901" max="7907" width="17.375" style="88" customWidth="1"/>
    <col min="7908" max="7908" width="13.375" style="88" customWidth="1"/>
    <col min="7909" max="8156" width="13.375" style="88"/>
    <col min="8157" max="8163" width="17.375" style="88" customWidth="1"/>
    <col min="8164" max="8164" width="13.375" style="88" customWidth="1"/>
    <col min="8165" max="8412" width="13.375" style="88"/>
    <col min="8413" max="8419" width="17.375" style="88" customWidth="1"/>
    <col min="8420" max="8420" width="13.375" style="88" customWidth="1"/>
    <col min="8421" max="8668" width="13.375" style="88"/>
    <col min="8669" max="8675" width="17.375" style="88" customWidth="1"/>
    <col min="8676" max="8676" width="13.375" style="88" customWidth="1"/>
    <col min="8677" max="8924" width="13.375" style="88"/>
    <col min="8925" max="8931" width="17.375" style="88" customWidth="1"/>
    <col min="8932" max="8932" width="13.375" style="88" customWidth="1"/>
    <col min="8933" max="9180" width="13.375" style="88"/>
    <col min="9181" max="9187" width="17.375" style="88" customWidth="1"/>
    <col min="9188" max="9188" width="13.375" style="88" customWidth="1"/>
    <col min="9189" max="9436" width="13.375" style="88"/>
    <col min="9437" max="9443" width="17.375" style="88" customWidth="1"/>
    <col min="9444" max="9444" width="13.375" style="88" customWidth="1"/>
    <col min="9445" max="9692" width="13.375" style="88"/>
    <col min="9693" max="9699" width="17.375" style="88" customWidth="1"/>
    <col min="9700" max="9700" width="13.375" style="88" customWidth="1"/>
    <col min="9701" max="9948" width="13.375" style="88"/>
    <col min="9949" max="9955" width="17.375" style="88" customWidth="1"/>
    <col min="9956" max="9956" width="13.375" style="88" customWidth="1"/>
    <col min="9957" max="10204" width="13.375" style="88"/>
    <col min="10205" max="10211" width="17.375" style="88" customWidth="1"/>
    <col min="10212" max="10212" width="13.375" style="88" customWidth="1"/>
    <col min="10213" max="10460" width="13.375" style="88"/>
    <col min="10461" max="10467" width="17.375" style="88" customWidth="1"/>
    <col min="10468" max="10468" width="13.375" style="88" customWidth="1"/>
    <col min="10469" max="10716" width="13.375" style="88"/>
    <col min="10717" max="10723" width="17.375" style="88" customWidth="1"/>
    <col min="10724" max="10724" width="13.375" style="88" customWidth="1"/>
    <col min="10725" max="10972" width="13.375" style="88"/>
    <col min="10973" max="10979" width="17.375" style="88" customWidth="1"/>
    <col min="10980" max="10980" width="13.375" style="88" customWidth="1"/>
    <col min="10981" max="11228" width="13.375" style="88"/>
    <col min="11229" max="11235" width="17.375" style="88" customWidth="1"/>
    <col min="11236" max="11236" width="13.375" style="88" customWidth="1"/>
    <col min="11237" max="11484" width="13.375" style="88"/>
    <col min="11485" max="11491" width="17.375" style="88" customWidth="1"/>
    <col min="11492" max="11492" width="13.375" style="88" customWidth="1"/>
    <col min="11493" max="11740" width="13.375" style="88"/>
    <col min="11741" max="11747" width="17.375" style="88" customWidth="1"/>
    <col min="11748" max="11748" width="13.375" style="88" customWidth="1"/>
    <col min="11749" max="11996" width="13.375" style="88"/>
    <col min="11997" max="12003" width="17.375" style="88" customWidth="1"/>
    <col min="12004" max="12004" width="13.375" style="88" customWidth="1"/>
    <col min="12005" max="12252" width="13.375" style="88"/>
    <col min="12253" max="12259" width="17.375" style="88" customWidth="1"/>
    <col min="12260" max="12260" width="13.375" style="88" customWidth="1"/>
    <col min="12261" max="12508" width="13.375" style="88"/>
    <col min="12509" max="12515" width="17.375" style="88" customWidth="1"/>
    <col min="12516" max="12516" width="13.375" style="88" customWidth="1"/>
    <col min="12517" max="12764" width="13.375" style="88"/>
    <col min="12765" max="12771" width="17.375" style="88" customWidth="1"/>
    <col min="12772" max="12772" width="13.375" style="88" customWidth="1"/>
    <col min="12773" max="13020" width="13.375" style="88"/>
    <col min="13021" max="13027" width="17.375" style="88" customWidth="1"/>
    <col min="13028" max="13028" width="13.375" style="88" customWidth="1"/>
    <col min="13029" max="13276" width="13.375" style="88"/>
    <col min="13277" max="13283" width="17.375" style="88" customWidth="1"/>
    <col min="13284" max="13284" width="13.375" style="88" customWidth="1"/>
    <col min="13285" max="13532" width="13.375" style="88"/>
    <col min="13533" max="13539" width="17.375" style="88" customWidth="1"/>
    <col min="13540" max="13540" width="13.375" style="88" customWidth="1"/>
    <col min="13541" max="13788" width="13.375" style="88"/>
    <col min="13789" max="13795" width="17.375" style="88" customWidth="1"/>
    <col min="13796" max="13796" width="13.375" style="88" customWidth="1"/>
    <col min="13797" max="14044" width="13.375" style="88"/>
    <col min="14045" max="14051" width="17.375" style="88" customWidth="1"/>
    <col min="14052" max="14052" width="13.375" style="88" customWidth="1"/>
    <col min="14053" max="14300" width="13.375" style="88"/>
    <col min="14301" max="14307" width="17.375" style="88" customWidth="1"/>
    <col min="14308" max="14308" width="13.375" style="88" customWidth="1"/>
    <col min="14309" max="14556" width="13.375" style="88"/>
    <col min="14557" max="14563" width="17.375" style="88" customWidth="1"/>
    <col min="14564" max="14564" width="13.375" style="88" customWidth="1"/>
    <col min="14565" max="14812" width="13.375" style="88"/>
    <col min="14813" max="14819" width="17.375" style="88" customWidth="1"/>
    <col min="14820" max="14820" width="13.375" style="88" customWidth="1"/>
    <col min="14821" max="15068" width="13.375" style="88"/>
    <col min="15069" max="15075" width="17.375" style="88" customWidth="1"/>
    <col min="15076" max="15076" width="13.375" style="88" customWidth="1"/>
    <col min="15077" max="15324" width="13.375" style="88"/>
    <col min="15325" max="15331" width="17.375" style="88" customWidth="1"/>
    <col min="15332" max="15332" width="13.375" style="88" customWidth="1"/>
    <col min="15333" max="15580" width="13.375" style="88"/>
    <col min="15581" max="15587" width="17.375" style="88" customWidth="1"/>
    <col min="15588" max="15588" width="13.375" style="88" customWidth="1"/>
    <col min="15589" max="15836" width="13.375" style="88"/>
    <col min="15837" max="15843" width="17.375" style="88" customWidth="1"/>
    <col min="15844" max="15844" width="13.375" style="88" customWidth="1"/>
    <col min="15845" max="16092" width="13.375" style="88"/>
    <col min="16093" max="16099" width="17.375" style="88" customWidth="1"/>
    <col min="16100" max="16100" width="13.375" style="88" customWidth="1"/>
    <col min="16101" max="16384" width="13.375" style="88"/>
  </cols>
  <sheetData>
    <row r="1" spans="1:7" s="772" customFormat="1" ht="33" customHeight="1">
      <c r="A1" s="1047" t="s">
        <v>1239</v>
      </c>
      <c r="B1" s="1048"/>
      <c r="C1" s="1048"/>
      <c r="D1" s="1048"/>
      <c r="E1" s="1048"/>
      <c r="F1" s="1048"/>
      <c r="G1" s="1048"/>
    </row>
    <row r="2" spans="1:7" s="772" customFormat="1" ht="33" customHeight="1">
      <c r="A2" s="1087" t="s">
        <v>1240</v>
      </c>
      <c r="B2" s="1088"/>
      <c r="C2" s="1088"/>
      <c r="D2" s="1088"/>
      <c r="E2" s="1088"/>
      <c r="F2" s="1088"/>
      <c r="G2" s="1089"/>
    </row>
    <row r="3" spans="1:7" s="60" customFormat="1" ht="21" customHeight="1">
      <c r="A3" s="1029" t="s">
        <v>203</v>
      </c>
      <c r="B3" s="1029"/>
      <c r="C3" s="1024"/>
      <c r="D3" s="1026" t="s">
        <v>204</v>
      </c>
      <c r="E3" s="1026"/>
      <c r="F3" s="1026"/>
      <c r="G3" s="1027"/>
    </row>
    <row r="4" spans="1:7" s="60" customFormat="1" ht="44.25" customHeight="1">
      <c r="A4" s="1035" t="s">
        <v>759</v>
      </c>
      <c r="B4" s="1041" t="s">
        <v>80</v>
      </c>
      <c r="C4" s="1042"/>
      <c r="D4" s="1041" t="s">
        <v>81</v>
      </c>
      <c r="E4" s="1042"/>
      <c r="F4" s="180" t="s">
        <v>52</v>
      </c>
      <c r="G4" s="1035" t="s">
        <v>762</v>
      </c>
    </row>
    <row r="5" spans="1:7" s="60" customFormat="1" ht="42" customHeight="1">
      <c r="A5" s="1036"/>
      <c r="B5" s="167" t="s">
        <v>83</v>
      </c>
      <c r="C5" s="167" t="s">
        <v>84</v>
      </c>
      <c r="D5" s="167" t="s">
        <v>83</v>
      </c>
      <c r="E5" s="167" t="s">
        <v>84</v>
      </c>
      <c r="F5" s="167" t="s">
        <v>36</v>
      </c>
      <c r="G5" s="1036"/>
    </row>
    <row r="6" spans="1:7" s="772" customFormat="1" ht="24.95" customHeight="1">
      <c r="A6" s="554" t="s">
        <v>1</v>
      </c>
      <c r="B6" s="518">
        <v>30138</v>
      </c>
      <c r="C6" s="518">
        <v>41254</v>
      </c>
      <c r="D6" s="518">
        <v>4918</v>
      </c>
      <c r="E6" s="518">
        <v>4162</v>
      </c>
      <c r="F6" s="374">
        <f>SUM(B6:E6)</f>
        <v>80472</v>
      </c>
      <c r="G6" s="586" t="s">
        <v>2</v>
      </c>
    </row>
    <row r="7" spans="1:7" s="773" customFormat="1" ht="24.95" customHeight="1">
      <c r="A7" s="554" t="s">
        <v>698</v>
      </c>
      <c r="B7" s="934">
        <v>33194</v>
      </c>
      <c r="C7" s="934">
        <v>42148</v>
      </c>
      <c r="D7" s="934">
        <v>3942</v>
      </c>
      <c r="E7" s="934">
        <v>2610</v>
      </c>
      <c r="F7" s="374">
        <f>SUM(B7:E7)</f>
        <v>81894</v>
      </c>
      <c r="G7" s="586" t="s">
        <v>887</v>
      </c>
    </row>
    <row r="8" spans="1:7" s="772" customFormat="1" ht="24.95" customHeight="1">
      <c r="A8" s="554" t="s">
        <v>4</v>
      </c>
      <c r="B8" s="518">
        <v>4267</v>
      </c>
      <c r="C8" s="518">
        <v>4804</v>
      </c>
      <c r="D8" s="518">
        <v>383</v>
      </c>
      <c r="E8" s="518">
        <v>321</v>
      </c>
      <c r="F8" s="374">
        <f>SUM(B8:E8)</f>
        <v>9775</v>
      </c>
      <c r="G8" s="586" t="s">
        <v>5</v>
      </c>
    </row>
    <row r="9" spans="1:7" s="772" customFormat="1" ht="24.95" customHeight="1">
      <c r="A9" s="554" t="s">
        <v>103</v>
      </c>
      <c r="B9" s="934">
        <v>16574</v>
      </c>
      <c r="C9" s="934">
        <v>19452</v>
      </c>
      <c r="D9" s="934">
        <v>2536</v>
      </c>
      <c r="E9" s="934">
        <v>1644</v>
      </c>
      <c r="F9" s="374">
        <f t="shared" ref="F9:F25" si="0">SUM(B9:E9)</f>
        <v>40206</v>
      </c>
      <c r="G9" s="586" t="s">
        <v>7</v>
      </c>
    </row>
    <row r="10" spans="1:7" s="772" customFormat="1" ht="24.95" customHeight="1">
      <c r="A10" s="554" t="s">
        <v>104</v>
      </c>
      <c r="B10" s="518">
        <v>10901</v>
      </c>
      <c r="C10" s="518">
        <v>11333</v>
      </c>
      <c r="D10" s="518">
        <v>729</v>
      </c>
      <c r="E10" s="518">
        <v>588</v>
      </c>
      <c r="F10" s="374">
        <f t="shared" si="0"/>
        <v>23551</v>
      </c>
      <c r="G10" s="586" t="s">
        <v>8</v>
      </c>
    </row>
    <row r="11" spans="1:7" s="772" customFormat="1" ht="24.95" customHeight="1">
      <c r="A11" s="554" t="s">
        <v>105</v>
      </c>
      <c r="B11" s="934">
        <v>19110</v>
      </c>
      <c r="C11" s="934">
        <v>29991</v>
      </c>
      <c r="D11" s="934">
        <v>980</v>
      </c>
      <c r="E11" s="934">
        <v>821</v>
      </c>
      <c r="F11" s="374">
        <f t="shared" si="0"/>
        <v>50902</v>
      </c>
      <c r="G11" s="586" t="s">
        <v>106</v>
      </c>
    </row>
    <row r="12" spans="1:7" s="772" customFormat="1" ht="24.95" customHeight="1">
      <c r="A12" s="554" t="s">
        <v>107</v>
      </c>
      <c r="B12" s="518">
        <v>13131</v>
      </c>
      <c r="C12" s="518">
        <v>13080</v>
      </c>
      <c r="D12" s="518">
        <v>962</v>
      </c>
      <c r="E12" s="518">
        <v>775</v>
      </c>
      <c r="F12" s="374">
        <f t="shared" si="0"/>
        <v>27948</v>
      </c>
      <c r="G12" s="586" t="s">
        <v>11</v>
      </c>
    </row>
    <row r="13" spans="1:7" s="772" customFormat="1" ht="24.95" customHeight="1">
      <c r="A13" s="554" t="s">
        <v>108</v>
      </c>
      <c r="B13" s="934">
        <v>3385</v>
      </c>
      <c r="C13" s="934">
        <v>6267</v>
      </c>
      <c r="D13" s="934">
        <v>103</v>
      </c>
      <c r="E13" s="934">
        <v>133</v>
      </c>
      <c r="F13" s="374">
        <f t="shared" si="0"/>
        <v>9888</v>
      </c>
      <c r="G13" s="586" t="s">
        <v>13</v>
      </c>
    </row>
    <row r="14" spans="1:7" s="772" customFormat="1" ht="24.95" customHeight="1">
      <c r="A14" s="554" t="s">
        <v>121</v>
      </c>
      <c r="B14" s="518">
        <v>4270</v>
      </c>
      <c r="C14" s="518">
        <v>7748</v>
      </c>
      <c r="D14" s="518">
        <v>356</v>
      </c>
      <c r="E14" s="518">
        <v>333</v>
      </c>
      <c r="F14" s="374">
        <f t="shared" si="0"/>
        <v>12707</v>
      </c>
      <c r="G14" s="586" t="s">
        <v>15</v>
      </c>
    </row>
    <row r="15" spans="1:7" s="772" customFormat="1" ht="24.95" customHeight="1">
      <c r="A15" s="554" t="s">
        <v>109</v>
      </c>
      <c r="B15" s="934">
        <v>36722</v>
      </c>
      <c r="C15" s="934">
        <v>43435</v>
      </c>
      <c r="D15" s="934">
        <v>694</v>
      </c>
      <c r="E15" s="934">
        <v>505</v>
      </c>
      <c r="F15" s="374">
        <f t="shared" si="0"/>
        <v>81356</v>
      </c>
      <c r="G15" s="586" t="s">
        <v>17</v>
      </c>
    </row>
    <row r="16" spans="1:7" s="773" customFormat="1" ht="24.95" customHeight="1">
      <c r="A16" s="554" t="s">
        <v>40</v>
      </c>
      <c r="B16" s="518">
        <v>7404</v>
      </c>
      <c r="C16" s="518">
        <v>7605</v>
      </c>
      <c r="D16" s="518">
        <v>101</v>
      </c>
      <c r="E16" s="518">
        <v>21</v>
      </c>
      <c r="F16" s="374">
        <f t="shared" si="0"/>
        <v>15131</v>
      </c>
      <c r="G16" s="586" t="s">
        <v>18</v>
      </c>
    </row>
    <row r="17" spans="1:13" s="772" customFormat="1" ht="24.95" customHeight="1">
      <c r="A17" s="554" t="s">
        <v>110</v>
      </c>
      <c r="B17" s="934">
        <v>5267</v>
      </c>
      <c r="C17" s="934">
        <v>6306</v>
      </c>
      <c r="D17" s="934">
        <v>653</v>
      </c>
      <c r="E17" s="934">
        <v>494</v>
      </c>
      <c r="F17" s="374">
        <f t="shared" si="0"/>
        <v>12720</v>
      </c>
      <c r="G17" s="586" t="s">
        <v>20</v>
      </c>
    </row>
    <row r="18" spans="1:13" s="772" customFormat="1" ht="24.95" customHeight="1">
      <c r="A18" s="554" t="s">
        <v>21</v>
      </c>
      <c r="B18" s="518">
        <v>9848</v>
      </c>
      <c r="C18" s="518">
        <v>15960</v>
      </c>
      <c r="D18" s="518">
        <v>468</v>
      </c>
      <c r="E18" s="518">
        <v>424</v>
      </c>
      <c r="F18" s="374">
        <f t="shared" si="0"/>
        <v>26700</v>
      </c>
      <c r="G18" s="586" t="s">
        <v>111</v>
      </c>
    </row>
    <row r="19" spans="1:13" s="772" customFormat="1" ht="24.95" customHeight="1">
      <c r="A19" s="554" t="s">
        <v>42</v>
      </c>
      <c r="B19" s="934">
        <v>6607</v>
      </c>
      <c r="C19" s="934">
        <v>5234</v>
      </c>
      <c r="D19" s="934">
        <v>2984</v>
      </c>
      <c r="E19" s="934">
        <v>1270</v>
      </c>
      <c r="F19" s="374">
        <f t="shared" si="0"/>
        <v>16095</v>
      </c>
      <c r="G19" s="586" t="s">
        <v>1346</v>
      </c>
    </row>
    <row r="20" spans="1:13" s="772" customFormat="1" ht="24.95" customHeight="1">
      <c r="A20" s="554" t="s">
        <v>122</v>
      </c>
      <c r="B20" s="518">
        <v>22674</v>
      </c>
      <c r="C20" s="518">
        <v>24698</v>
      </c>
      <c r="D20" s="518">
        <v>1763</v>
      </c>
      <c r="E20" s="518">
        <v>1195</v>
      </c>
      <c r="F20" s="374">
        <f t="shared" si="0"/>
        <v>50330</v>
      </c>
      <c r="G20" s="586" t="s">
        <v>25</v>
      </c>
    </row>
    <row r="21" spans="1:13" s="772" customFormat="1" ht="24.95" customHeight="1">
      <c r="A21" s="554" t="s">
        <v>113</v>
      </c>
      <c r="B21" s="934">
        <v>7591</v>
      </c>
      <c r="C21" s="934">
        <v>9643</v>
      </c>
      <c r="D21" s="934">
        <v>2379</v>
      </c>
      <c r="E21" s="934">
        <v>1455</v>
      </c>
      <c r="F21" s="374">
        <f t="shared" si="0"/>
        <v>21068</v>
      </c>
      <c r="G21" s="586" t="s">
        <v>114</v>
      </c>
    </row>
    <row r="22" spans="1:13" s="772" customFormat="1" ht="24.95" customHeight="1">
      <c r="A22" s="554" t="s">
        <v>115</v>
      </c>
      <c r="B22" s="518">
        <v>9885</v>
      </c>
      <c r="C22" s="518">
        <v>11010</v>
      </c>
      <c r="D22" s="518">
        <v>80</v>
      </c>
      <c r="E22" s="518">
        <v>41</v>
      </c>
      <c r="F22" s="374">
        <f t="shared" si="0"/>
        <v>21016</v>
      </c>
      <c r="G22" s="586" t="s">
        <v>28</v>
      </c>
    </row>
    <row r="23" spans="1:13" s="772" customFormat="1" ht="24.95" customHeight="1">
      <c r="A23" s="554" t="s">
        <v>123</v>
      </c>
      <c r="B23" s="934">
        <v>6029</v>
      </c>
      <c r="C23" s="934">
        <v>8505</v>
      </c>
      <c r="D23" s="934">
        <v>0</v>
      </c>
      <c r="E23" s="934">
        <v>0</v>
      </c>
      <c r="F23" s="374">
        <f t="shared" si="0"/>
        <v>14534</v>
      </c>
      <c r="G23" s="586" t="s">
        <v>30</v>
      </c>
    </row>
    <row r="24" spans="1:13" s="773" customFormat="1" ht="24.95" customHeight="1">
      <c r="A24" s="554" t="s">
        <v>31</v>
      </c>
      <c r="B24" s="518">
        <v>6426</v>
      </c>
      <c r="C24" s="518">
        <v>10271</v>
      </c>
      <c r="D24" s="518">
        <v>919</v>
      </c>
      <c r="E24" s="518">
        <v>852</v>
      </c>
      <c r="F24" s="374">
        <f t="shared" si="0"/>
        <v>18468</v>
      </c>
      <c r="G24" s="586" t="s">
        <v>135</v>
      </c>
      <c r="H24" s="772"/>
      <c r="M24" s="772"/>
    </row>
    <row r="25" spans="1:13" s="772" customFormat="1" ht="24.95" customHeight="1">
      <c r="A25" s="554" t="s">
        <v>33</v>
      </c>
      <c r="B25" s="934">
        <v>1020</v>
      </c>
      <c r="C25" s="934">
        <v>1580</v>
      </c>
      <c r="D25" s="934">
        <v>13</v>
      </c>
      <c r="E25" s="934">
        <v>3</v>
      </c>
      <c r="F25" s="374">
        <f t="shared" si="0"/>
        <v>2616</v>
      </c>
      <c r="G25" s="586" t="s">
        <v>34</v>
      </c>
    </row>
    <row r="26" spans="1:13" s="60" customFormat="1" ht="24.95" customHeight="1">
      <c r="A26" s="176" t="s">
        <v>57</v>
      </c>
      <c r="B26" s="179">
        <f>SUM(B6:B25)</f>
        <v>254443</v>
      </c>
      <c r="C26" s="179">
        <f>SUM(C6:C25)</f>
        <v>320324</v>
      </c>
      <c r="D26" s="179">
        <f>SUM(D6:D25)</f>
        <v>24963</v>
      </c>
      <c r="E26" s="179">
        <f>SUM(E6:E25)</f>
        <v>17647</v>
      </c>
      <c r="F26" s="179">
        <f>SUM(F6:F25)</f>
        <v>617377</v>
      </c>
      <c r="G26" s="176" t="s">
        <v>36</v>
      </c>
      <c r="M26" s="772"/>
    </row>
    <row r="27" spans="1:13">
      <c r="M27" s="772"/>
    </row>
    <row r="28" spans="1:13" ht="15.75" customHeight="1">
      <c r="M28" s="772"/>
    </row>
    <row r="29" spans="1:13" s="773" customFormat="1">
      <c r="M29" s="772"/>
    </row>
    <row r="30" spans="1:13" s="773" customFormat="1">
      <c r="M30" s="772"/>
    </row>
    <row r="31" spans="1:13">
      <c r="M31" s="772"/>
    </row>
    <row r="32" spans="1:13" s="773" customFormat="1">
      <c r="M32" s="772"/>
    </row>
    <row r="33" spans="1:13">
      <c r="B33" s="418"/>
      <c r="C33" s="418"/>
      <c r="D33" s="418"/>
      <c r="E33" s="418"/>
      <c r="M33" s="772"/>
    </row>
    <row r="39" spans="1:13" s="773" customFormat="1">
      <c r="A39" s="649"/>
    </row>
    <row r="40" spans="1:13">
      <c r="A40" s="216"/>
    </row>
    <row r="47" spans="1:13">
      <c r="C47" s="926"/>
    </row>
  </sheetData>
  <mergeCells count="8">
    <mergeCell ref="A1:G1"/>
    <mergeCell ref="A2:G2"/>
    <mergeCell ref="A3:C3"/>
    <mergeCell ref="D3:G3"/>
    <mergeCell ref="G4:G5"/>
    <mergeCell ref="A4:A5"/>
    <mergeCell ref="B4:C4"/>
    <mergeCell ref="D4:E4"/>
  </mergeCells>
  <pageMargins left="0.7" right="0.7" top="0.75" bottom="0.75" header="0.3" footer="0.3"/>
  <pageSetup paperSize="9" scale="7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B050"/>
    <pageSetUpPr fitToPage="1"/>
  </sheetPr>
  <dimension ref="A1:E27"/>
  <sheetViews>
    <sheetView showGridLines="0" rightToLeft="1" topLeftCell="A7" zoomScale="120" zoomScaleNormal="120" workbookViewId="0">
      <selection activeCell="I12" sqref="I12"/>
    </sheetView>
  </sheetViews>
  <sheetFormatPr defaultColWidth="9.25" defaultRowHeight="15.75"/>
  <cols>
    <col min="1" max="1" width="39.25" style="16" customWidth="1"/>
    <col min="2" max="4" width="15.75" style="16" customWidth="1"/>
    <col min="5" max="5" width="45.75" style="16" customWidth="1"/>
    <col min="6" max="132" width="9.25" style="16"/>
    <col min="133" max="133" width="39.25" style="16" customWidth="1"/>
    <col min="134" max="134" width="45.75" style="16" customWidth="1"/>
    <col min="135" max="137" width="12" style="16" customWidth="1"/>
    <col min="138" max="388" width="9.25" style="16"/>
    <col min="389" max="389" width="39.25" style="16" customWidth="1"/>
    <col min="390" max="390" width="45.75" style="16" customWidth="1"/>
    <col min="391" max="393" width="12" style="16" customWidth="1"/>
    <col min="394" max="644" width="9.25" style="16"/>
    <col min="645" max="645" width="39.25" style="16" customWidth="1"/>
    <col min="646" max="646" width="45.75" style="16" customWidth="1"/>
    <col min="647" max="649" width="12" style="16" customWidth="1"/>
    <col min="650" max="900" width="9.25" style="16"/>
    <col min="901" max="901" width="39.25" style="16" customWidth="1"/>
    <col min="902" max="902" width="45.75" style="16" customWidth="1"/>
    <col min="903" max="905" width="12" style="16" customWidth="1"/>
    <col min="906" max="1156" width="9.25" style="16"/>
    <col min="1157" max="1157" width="39.25" style="16" customWidth="1"/>
    <col min="1158" max="1158" width="45.75" style="16" customWidth="1"/>
    <col min="1159" max="1161" width="12" style="16" customWidth="1"/>
    <col min="1162" max="1412" width="9.25" style="16"/>
    <col min="1413" max="1413" width="39.25" style="16" customWidth="1"/>
    <col min="1414" max="1414" width="45.75" style="16" customWidth="1"/>
    <col min="1415" max="1417" width="12" style="16" customWidth="1"/>
    <col min="1418" max="1668" width="9.25" style="16"/>
    <col min="1669" max="1669" width="39.25" style="16" customWidth="1"/>
    <col min="1670" max="1670" width="45.75" style="16" customWidth="1"/>
    <col min="1671" max="1673" width="12" style="16" customWidth="1"/>
    <col min="1674" max="1924" width="9.25" style="16"/>
    <col min="1925" max="1925" width="39.25" style="16" customWidth="1"/>
    <col min="1926" max="1926" width="45.75" style="16" customWidth="1"/>
    <col min="1927" max="1929" width="12" style="16" customWidth="1"/>
    <col min="1930" max="2180" width="9.25" style="16"/>
    <col min="2181" max="2181" width="39.25" style="16" customWidth="1"/>
    <col min="2182" max="2182" width="45.75" style="16" customWidth="1"/>
    <col min="2183" max="2185" width="12" style="16" customWidth="1"/>
    <col min="2186" max="2436" width="9.25" style="16"/>
    <col min="2437" max="2437" width="39.25" style="16" customWidth="1"/>
    <col min="2438" max="2438" width="45.75" style="16" customWidth="1"/>
    <col min="2439" max="2441" width="12" style="16" customWidth="1"/>
    <col min="2442" max="2692" width="9.25" style="16"/>
    <col min="2693" max="2693" width="39.25" style="16" customWidth="1"/>
    <col min="2694" max="2694" width="45.75" style="16" customWidth="1"/>
    <col min="2695" max="2697" width="12" style="16" customWidth="1"/>
    <col min="2698" max="2948" width="9.25" style="16"/>
    <col min="2949" max="2949" width="39.25" style="16" customWidth="1"/>
    <col min="2950" max="2950" width="45.75" style="16" customWidth="1"/>
    <col min="2951" max="2953" width="12" style="16" customWidth="1"/>
    <col min="2954" max="3204" width="9.25" style="16"/>
    <col min="3205" max="3205" width="39.25" style="16" customWidth="1"/>
    <col min="3206" max="3206" width="45.75" style="16" customWidth="1"/>
    <col min="3207" max="3209" width="12" style="16" customWidth="1"/>
    <col min="3210" max="3460" width="9.25" style="16"/>
    <col min="3461" max="3461" width="39.25" style="16" customWidth="1"/>
    <col min="3462" max="3462" width="45.75" style="16" customWidth="1"/>
    <col min="3463" max="3465" width="12" style="16" customWidth="1"/>
    <col min="3466" max="3716" width="9.25" style="16"/>
    <col min="3717" max="3717" width="39.25" style="16" customWidth="1"/>
    <col min="3718" max="3718" width="45.75" style="16" customWidth="1"/>
    <col min="3719" max="3721" width="12" style="16" customWidth="1"/>
    <col min="3722" max="3972" width="9.25" style="16"/>
    <col min="3973" max="3973" width="39.25" style="16" customWidth="1"/>
    <col min="3974" max="3974" width="45.75" style="16" customWidth="1"/>
    <col min="3975" max="3977" width="12" style="16" customWidth="1"/>
    <col min="3978" max="4228" width="9.25" style="16"/>
    <col min="4229" max="4229" width="39.25" style="16" customWidth="1"/>
    <col min="4230" max="4230" width="45.75" style="16" customWidth="1"/>
    <col min="4231" max="4233" width="12" style="16" customWidth="1"/>
    <col min="4234" max="4484" width="9.25" style="16"/>
    <col min="4485" max="4485" width="39.25" style="16" customWidth="1"/>
    <col min="4486" max="4486" width="45.75" style="16" customWidth="1"/>
    <col min="4487" max="4489" width="12" style="16" customWidth="1"/>
    <col min="4490" max="4740" width="9.25" style="16"/>
    <col min="4741" max="4741" width="39.25" style="16" customWidth="1"/>
    <col min="4742" max="4742" width="45.75" style="16" customWidth="1"/>
    <col min="4743" max="4745" width="12" style="16" customWidth="1"/>
    <col min="4746" max="4996" width="9.25" style="16"/>
    <col min="4997" max="4997" width="39.25" style="16" customWidth="1"/>
    <col min="4998" max="4998" width="45.75" style="16" customWidth="1"/>
    <col min="4999" max="5001" width="12" style="16" customWidth="1"/>
    <col min="5002" max="5252" width="9.25" style="16"/>
    <col min="5253" max="5253" width="39.25" style="16" customWidth="1"/>
    <col min="5254" max="5254" width="45.75" style="16" customWidth="1"/>
    <col min="5255" max="5257" width="12" style="16" customWidth="1"/>
    <col min="5258" max="5508" width="9.25" style="16"/>
    <col min="5509" max="5509" width="39.25" style="16" customWidth="1"/>
    <col min="5510" max="5510" width="45.75" style="16" customWidth="1"/>
    <col min="5511" max="5513" width="12" style="16" customWidth="1"/>
    <col min="5514" max="5764" width="9.25" style="16"/>
    <col min="5765" max="5765" width="39.25" style="16" customWidth="1"/>
    <col min="5766" max="5766" width="45.75" style="16" customWidth="1"/>
    <col min="5767" max="5769" width="12" style="16" customWidth="1"/>
    <col min="5770" max="6020" width="9.25" style="16"/>
    <col min="6021" max="6021" width="39.25" style="16" customWidth="1"/>
    <col min="6022" max="6022" width="45.75" style="16" customWidth="1"/>
    <col min="6023" max="6025" width="12" style="16" customWidth="1"/>
    <col min="6026" max="6276" width="9.25" style="16"/>
    <col min="6277" max="6277" width="39.25" style="16" customWidth="1"/>
    <col min="6278" max="6278" width="45.75" style="16" customWidth="1"/>
    <col min="6279" max="6281" width="12" style="16" customWidth="1"/>
    <col min="6282" max="6532" width="9.25" style="16"/>
    <col min="6533" max="6533" width="39.25" style="16" customWidth="1"/>
    <col min="6534" max="6534" width="45.75" style="16" customWidth="1"/>
    <col min="6535" max="6537" width="12" style="16" customWidth="1"/>
    <col min="6538" max="6788" width="9.25" style="16"/>
    <col min="6789" max="6789" width="39.25" style="16" customWidth="1"/>
    <col min="6790" max="6790" width="45.75" style="16" customWidth="1"/>
    <col min="6791" max="6793" width="12" style="16" customWidth="1"/>
    <col min="6794" max="7044" width="9.25" style="16"/>
    <col min="7045" max="7045" width="39.25" style="16" customWidth="1"/>
    <col min="7046" max="7046" width="45.75" style="16" customWidth="1"/>
    <col min="7047" max="7049" width="12" style="16" customWidth="1"/>
    <col min="7050" max="7300" width="9.25" style="16"/>
    <col min="7301" max="7301" width="39.25" style="16" customWidth="1"/>
    <col min="7302" max="7302" width="45.75" style="16" customWidth="1"/>
    <col min="7303" max="7305" width="12" style="16" customWidth="1"/>
    <col min="7306" max="7556" width="9.25" style="16"/>
    <col min="7557" max="7557" width="39.25" style="16" customWidth="1"/>
    <col min="7558" max="7558" width="45.75" style="16" customWidth="1"/>
    <col min="7559" max="7561" width="12" style="16" customWidth="1"/>
    <col min="7562" max="7812" width="9.25" style="16"/>
    <col min="7813" max="7813" width="39.25" style="16" customWidth="1"/>
    <col min="7814" max="7814" width="45.75" style="16" customWidth="1"/>
    <col min="7815" max="7817" width="12" style="16" customWidth="1"/>
    <col min="7818" max="8068" width="9.25" style="16"/>
    <col min="8069" max="8069" width="39.25" style="16" customWidth="1"/>
    <col min="8070" max="8070" width="45.75" style="16" customWidth="1"/>
    <col min="8071" max="8073" width="12" style="16" customWidth="1"/>
    <col min="8074" max="8324" width="9.25" style="16"/>
    <col min="8325" max="8325" width="39.25" style="16" customWidth="1"/>
    <col min="8326" max="8326" width="45.75" style="16" customWidth="1"/>
    <col min="8327" max="8329" width="12" style="16" customWidth="1"/>
    <col min="8330" max="8580" width="9.25" style="16"/>
    <col min="8581" max="8581" width="39.25" style="16" customWidth="1"/>
    <col min="8582" max="8582" width="45.75" style="16" customWidth="1"/>
    <col min="8583" max="8585" width="12" style="16" customWidth="1"/>
    <col min="8586" max="8836" width="9.25" style="16"/>
    <col min="8837" max="8837" width="39.25" style="16" customWidth="1"/>
    <col min="8838" max="8838" width="45.75" style="16" customWidth="1"/>
    <col min="8839" max="8841" width="12" style="16" customWidth="1"/>
    <col min="8842" max="9092" width="9.25" style="16"/>
    <col min="9093" max="9093" width="39.25" style="16" customWidth="1"/>
    <col min="9094" max="9094" width="45.75" style="16" customWidth="1"/>
    <col min="9095" max="9097" width="12" style="16" customWidth="1"/>
    <col min="9098" max="9348" width="9.25" style="16"/>
    <col min="9349" max="9349" width="39.25" style="16" customWidth="1"/>
    <col min="9350" max="9350" width="45.75" style="16" customWidth="1"/>
    <col min="9351" max="9353" width="12" style="16" customWidth="1"/>
    <col min="9354" max="9604" width="9.25" style="16"/>
    <col min="9605" max="9605" width="39.25" style="16" customWidth="1"/>
    <col min="9606" max="9606" width="45.75" style="16" customWidth="1"/>
    <col min="9607" max="9609" width="12" style="16" customWidth="1"/>
    <col min="9610" max="9860" width="9.25" style="16"/>
    <col min="9861" max="9861" width="39.25" style="16" customWidth="1"/>
    <col min="9862" max="9862" width="45.75" style="16" customWidth="1"/>
    <col min="9863" max="9865" width="12" style="16" customWidth="1"/>
    <col min="9866" max="10116" width="9.25" style="16"/>
    <col min="10117" max="10117" width="39.25" style="16" customWidth="1"/>
    <col min="10118" max="10118" width="45.75" style="16" customWidth="1"/>
    <col min="10119" max="10121" width="12" style="16" customWidth="1"/>
    <col min="10122" max="10372" width="9.25" style="16"/>
    <col min="10373" max="10373" width="39.25" style="16" customWidth="1"/>
    <col min="10374" max="10374" width="45.75" style="16" customWidth="1"/>
    <col min="10375" max="10377" width="12" style="16" customWidth="1"/>
    <col min="10378" max="10628" width="9.25" style="16"/>
    <col min="10629" max="10629" width="39.25" style="16" customWidth="1"/>
    <col min="10630" max="10630" width="45.75" style="16" customWidth="1"/>
    <col min="10631" max="10633" width="12" style="16" customWidth="1"/>
    <col min="10634" max="10884" width="9.25" style="16"/>
    <col min="10885" max="10885" width="39.25" style="16" customWidth="1"/>
    <col min="10886" max="10886" width="45.75" style="16" customWidth="1"/>
    <col min="10887" max="10889" width="12" style="16" customWidth="1"/>
    <col min="10890" max="11140" width="9.25" style="16"/>
    <col min="11141" max="11141" width="39.25" style="16" customWidth="1"/>
    <col min="11142" max="11142" width="45.75" style="16" customWidth="1"/>
    <col min="11143" max="11145" width="12" style="16" customWidth="1"/>
    <col min="11146" max="11396" width="9.25" style="16"/>
    <col min="11397" max="11397" width="39.25" style="16" customWidth="1"/>
    <col min="11398" max="11398" width="45.75" style="16" customWidth="1"/>
    <col min="11399" max="11401" width="12" style="16" customWidth="1"/>
    <col min="11402" max="11652" width="9.25" style="16"/>
    <col min="11653" max="11653" width="39.25" style="16" customWidth="1"/>
    <col min="11654" max="11654" width="45.75" style="16" customWidth="1"/>
    <col min="11655" max="11657" width="12" style="16" customWidth="1"/>
    <col min="11658" max="11908" width="9.25" style="16"/>
    <col min="11909" max="11909" width="39.25" style="16" customWidth="1"/>
    <col min="11910" max="11910" width="45.75" style="16" customWidth="1"/>
    <col min="11911" max="11913" width="12" style="16" customWidth="1"/>
    <col min="11914" max="12164" width="9.25" style="16"/>
    <col min="12165" max="12165" width="39.25" style="16" customWidth="1"/>
    <col min="12166" max="12166" width="45.75" style="16" customWidth="1"/>
    <col min="12167" max="12169" width="12" style="16" customWidth="1"/>
    <col min="12170" max="12420" width="9.25" style="16"/>
    <col min="12421" max="12421" width="39.25" style="16" customWidth="1"/>
    <col min="12422" max="12422" width="45.75" style="16" customWidth="1"/>
    <col min="12423" max="12425" width="12" style="16" customWidth="1"/>
    <col min="12426" max="12676" width="9.25" style="16"/>
    <col min="12677" max="12677" width="39.25" style="16" customWidth="1"/>
    <col min="12678" max="12678" width="45.75" style="16" customWidth="1"/>
    <col min="12679" max="12681" width="12" style="16" customWidth="1"/>
    <col min="12682" max="12932" width="9.25" style="16"/>
    <col min="12933" max="12933" width="39.25" style="16" customWidth="1"/>
    <col min="12934" max="12934" width="45.75" style="16" customWidth="1"/>
    <col min="12935" max="12937" width="12" style="16" customWidth="1"/>
    <col min="12938" max="13188" width="9.25" style="16"/>
    <col min="13189" max="13189" width="39.25" style="16" customWidth="1"/>
    <col min="13190" max="13190" width="45.75" style="16" customWidth="1"/>
    <col min="13191" max="13193" width="12" style="16" customWidth="1"/>
    <col min="13194" max="13444" width="9.25" style="16"/>
    <col min="13445" max="13445" width="39.25" style="16" customWidth="1"/>
    <col min="13446" max="13446" width="45.75" style="16" customWidth="1"/>
    <col min="13447" max="13449" width="12" style="16" customWidth="1"/>
    <col min="13450" max="13700" width="9.25" style="16"/>
    <col min="13701" max="13701" width="39.25" style="16" customWidth="1"/>
    <col min="13702" max="13702" width="45.75" style="16" customWidth="1"/>
    <col min="13703" max="13705" width="12" style="16" customWidth="1"/>
    <col min="13706" max="13956" width="9.25" style="16"/>
    <col min="13957" max="13957" width="39.25" style="16" customWidth="1"/>
    <col min="13958" max="13958" width="45.75" style="16" customWidth="1"/>
    <col min="13959" max="13961" width="12" style="16" customWidth="1"/>
    <col min="13962" max="14212" width="9.25" style="16"/>
    <col min="14213" max="14213" width="39.25" style="16" customWidth="1"/>
    <col min="14214" max="14214" width="45.75" style="16" customWidth="1"/>
    <col min="14215" max="14217" width="12" style="16" customWidth="1"/>
    <col min="14218" max="14468" width="9.25" style="16"/>
    <col min="14469" max="14469" width="39.25" style="16" customWidth="1"/>
    <col min="14470" max="14470" width="45.75" style="16" customWidth="1"/>
    <col min="14471" max="14473" width="12" style="16" customWidth="1"/>
    <col min="14474" max="14724" width="9.25" style="16"/>
    <col min="14725" max="14725" width="39.25" style="16" customWidth="1"/>
    <col min="14726" max="14726" width="45.75" style="16" customWidth="1"/>
    <col min="14727" max="14729" width="12" style="16" customWidth="1"/>
    <col min="14730" max="14980" width="9.25" style="16"/>
    <col min="14981" max="14981" width="39.25" style="16" customWidth="1"/>
    <col min="14982" max="14982" width="45.75" style="16" customWidth="1"/>
    <col min="14983" max="14985" width="12" style="16" customWidth="1"/>
    <col min="14986" max="15236" width="9.25" style="16"/>
    <col min="15237" max="15237" width="39.25" style="16" customWidth="1"/>
    <col min="15238" max="15238" width="45.75" style="16" customWidth="1"/>
    <col min="15239" max="15241" width="12" style="16" customWidth="1"/>
    <col min="15242" max="15492" width="9.25" style="16"/>
    <col min="15493" max="15493" width="39.25" style="16" customWidth="1"/>
    <col min="15494" max="15494" width="45.75" style="16" customWidth="1"/>
    <col min="15495" max="15497" width="12" style="16" customWidth="1"/>
    <col min="15498" max="15748" width="9.25" style="16"/>
    <col min="15749" max="15749" width="39.25" style="16" customWidth="1"/>
    <col min="15750" max="15750" width="45.75" style="16" customWidth="1"/>
    <col min="15751" max="15753" width="12" style="16" customWidth="1"/>
    <col min="15754" max="16004" width="9.25" style="16"/>
    <col min="16005" max="16005" width="39.25" style="16" customWidth="1"/>
    <col min="16006" max="16006" width="45.75" style="16" customWidth="1"/>
    <col min="16007" max="16009" width="12" style="16" customWidth="1"/>
    <col min="16010" max="16384" width="9.25" style="16"/>
  </cols>
  <sheetData>
    <row r="1" spans="1:5" ht="33" customHeight="1">
      <c r="A1" s="1047" t="s">
        <v>1241</v>
      </c>
      <c r="B1" s="1048"/>
      <c r="C1" s="1048"/>
      <c r="D1" s="1048"/>
      <c r="E1" s="1048"/>
    </row>
    <row r="2" spans="1:5" ht="33" customHeight="1">
      <c r="A2" s="1087" t="s">
        <v>1242</v>
      </c>
      <c r="B2" s="1088"/>
      <c r="C2" s="1088"/>
      <c r="D2" s="1088"/>
      <c r="E2" s="1088"/>
    </row>
    <row r="3" spans="1:5" ht="33" customHeight="1">
      <c r="A3" s="1029" t="s">
        <v>207</v>
      </c>
      <c r="B3" s="1029"/>
      <c r="C3" s="1024"/>
      <c r="D3" s="1026" t="s">
        <v>208</v>
      </c>
      <c r="E3" s="1027"/>
    </row>
    <row r="4" spans="1:5" s="17" customFormat="1" ht="33" customHeight="1">
      <c r="A4" s="1035" t="s">
        <v>211</v>
      </c>
      <c r="B4" s="180" t="s">
        <v>213</v>
      </c>
      <c r="C4" s="180" t="s">
        <v>214</v>
      </c>
      <c r="D4" s="180" t="s">
        <v>52</v>
      </c>
      <c r="E4" s="1035" t="s">
        <v>212</v>
      </c>
    </row>
    <row r="5" spans="1:5" s="17" customFormat="1" ht="33" customHeight="1">
      <c r="A5" s="1036"/>
      <c r="B5" s="167" t="s">
        <v>215</v>
      </c>
      <c r="C5" s="167" t="s">
        <v>216</v>
      </c>
      <c r="D5" s="167" t="s">
        <v>36</v>
      </c>
      <c r="E5" s="1036"/>
    </row>
    <row r="6" spans="1:5" s="17" customFormat="1" ht="33" customHeight="1">
      <c r="A6" s="165" t="s">
        <v>217</v>
      </c>
      <c r="B6" s="738">
        <v>7207</v>
      </c>
      <c r="C6" s="738">
        <v>612</v>
      </c>
      <c r="D6" s="374">
        <f>B6+C6</f>
        <v>7819</v>
      </c>
      <c r="E6" s="165" t="s">
        <v>218</v>
      </c>
    </row>
    <row r="7" spans="1:5" s="17" customFormat="1" ht="33" customHeight="1">
      <c r="A7" s="165" t="s">
        <v>219</v>
      </c>
      <c r="B7" s="739">
        <v>576</v>
      </c>
      <c r="C7" s="739">
        <v>100</v>
      </c>
      <c r="D7" s="374">
        <f t="shared" ref="D7:D18" si="0">B7+C7</f>
        <v>676</v>
      </c>
      <c r="E7" s="165" t="s">
        <v>220</v>
      </c>
    </row>
    <row r="8" spans="1:5" s="17" customFormat="1" ht="33" customHeight="1">
      <c r="A8" s="165" t="s">
        <v>221</v>
      </c>
      <c r="B8" s="738">
        <v>3057</v>
      </c>
      <c r="C8" s="738">
        <v>689</v>
      </c>
      <c r="D8" s="374">
        <f t="shared" si="0"/>
        <v>3746</v>
      </c>
      <c r="E8" s="165" t="s">
        <v>222</v>
      </c>
    </row>
    <row r="9" spans="1:5" s="17" customFormat="1" ht="33" customHeight="1">
      <c r="A9" s="165" t="s">
        <v>223</v>
      </c>
      <c r="B9" s="739">
        <v>4166</v>
      </c>
      <c r="C9" s="739">
        <v>561</v>
      </c>
      <c r="D9" s="374">
        <f t="shared" si="0"/>
        <v>4727</v>
      </c>
      <c r="E9" s="165" t="s">
        <v>224</v>
      </c>
    </row>
    <row r="10" spans="1:5" s="17" customFormat="1" ht="33" customHeight="1">
      <c r="A10" s="165" t="s">
        <v>225</v>
      </c>
      <c r="B10" s="738">
        <v>4507</v>
      </c>
      <c r="C10" s="738">
        <v>803</v>
      </c>
      <c r="D10" s="374">
        <f t="shared" si="0"/>
        <v>5310</v>
      </c>
      <c r="E10" s="165" t="s">
        <v>226</v>
      </c>
    </row>
    <row r="11" spans="1:5" s="17" customFormat="1" ht="33" customHeight="1">
      <c r="A11" s="165" t="s">
        <v>227</v>
      </c>
      <c r="B11" s="739">
        <v>414</v>
      </c>
      <c r="C11" s="739">
        <v>111</v>
      </c>
      <c r="D11" s="374">
        <f t="shared" si="0"/>
        <v>525</v>
      </c>
      <c r="E11" s="165" t="s">
        <v>228</v>
      </c>
    </row>
    <row r="12" spans="1:5" s="17" customFormat="1" ht="33" customHeight="1">
      <c r="A12" s="165" t="s">
        <v>229</v>
      </c>
      <c r="B12" s="738">
        <v>4932</v>
      </c>
      <c r="C12" s="738">
        <v>553</v>
      </c>
      <c r="D12" s="374">
        <f t="shared" si="0"/>
        <v>5485</v>
      </c>
      <c r="E12" s="165" t="s">
        <v>230</v>
      </c>
    </row>
    <row r="13" spans="1:5" s="17" customFormat="1" ht="33" customHeight="1">
      <c r="A13" s="165" t="s">
        <v>231</v>
      </c>
      <c r="B13" s="739">
        <v>8482</v>
      </c>
      <c r="C13" s="739">
        <v>762</v>
      </c>
      <c r="D13" s="374">
        <f t="shared" si="0"/>
        <v>9244</v>
      </c>
      <c r="E13" s="165" t="s">
        <v>232</v>
      </c>
    </row>
    <row r="14" spans="1:5" s="17" customFormat="1" ht="33" customHeight="1">
      <c r="A14" s="165" t="s">
        <v>233</v>
      </c>
      <c r="B14" s="738">
        <v>9720</v>
      </c>
      <c r="C14" s="738">
        <v>1126</v>
      </c>
      <c r="D14" s="374">
        <f t="shared" si="0"/>
        <v>10846</v>
      </c>
      <c r="E14" s="165" t="s">
        <v>234</v>
      </c>
    </row>
    <row r="15" spans="1:5" s="17" customFormat="1" ht="33" customHeight="1">
      <c r="A15" s="165" t="s">
        <v>235</v>
      </c>
      <c r="B15" s="739">
        <v>6154</v>
      </c>
      <c r="C15" s="739">
        <v>707</v>
      </c>
      <c r="D15" s="374">
        <f t="shared" si="0"/>
        <v>6861</v>
      </c>
      <c r="E15" s="165" t="s">
        <v>236</v>
      </c>
    </row>
    <row r="16" spans="1:5" s="17" customFormat="1" ht="33" customHeight="1">
      <c r="A16" s="165" t="s">
        <v>237</v>
      </c>
      <c r="B16" s="738">
        <v>4432</v>
      </c>
      <c r="C16" s="738">
        <v>540</v>
      </c>
      <c r="D16" s="374">
        <f t="shared" si="0"/>
        <v>4972</v>
      </c>
      <c r="E16" s="165" t="s">
        <v>238</v>
      </c>
    </row>
    <row r="17" spans="1:5" s="17" customFormat="1" ht="33" customHeight="1">
      <c r="A17" s="165" t="s">
        <v>239</v>
      </c>
      <c r="B17" s="739">
        <v>425</v>
      </c>
      <c r="C17" s="739">
        <v>29</v>
      </c>
      <c r="D17" s="374">
        <f t="shared" si="0"/>
        <v>454</v>
      </c>
      <c r="E17" s="165" t="s">
        <v>240</v>
      </c>
    </row>
    <row r="18" spans="1:5" s="17" customFormat="1" ht="33" customHeight="1">
      <c r="A18" s="165" t="s">
        <v>241</v>
      </c>
      <c r="B18" s="738">
        <v>555</v>
      </c>
      <c r="C18" s="738">
        <v>51</v>
      </c>
      <c r="D18" s="374">
        <f t="shared" si="0"/>
        <v>606</v>
      </c>
      <c r="E18" s="165" t="s">
        <v>242</v>
      </c>
    </row>
    <row r="19" spans="1:5" ht="15.75" customHeight="1"/>
    <row r="20" spans="1:5" ht="15.75" customHeight="1"/>
    <row r="21" spans="1:5" ht="15.75" customHeight="1"/>
    <row r="22" spans="1:5" ht="15.75" customHeight="1"/>
    <row r="23" spans="1:5" ht="15.75" customHeight="1"/>
    <row r="24" spans="1:5" ht="15.75" customHeight="1"/>
    <row r="25" spans="1:5" ht="15.75" customHeight="1"/>
    <row r="26" spans="1:5" ht="15.75" customHeight="1"/>
    <row r="27" spans="1:5" ht="15.75" customHeight="1"/>
  </sheetData>
  <mergeCells count="6">
    <mergeCell ref="A4:A5"/>
    <mergeCell ref="E4:E5"/>
    <mergeCell ref="A1:E1"/>
    <mergeCell ref="A2:E2"/>
    <mergeCell ref="A3:C3"/>
    <mergeCell ref="D3:E3"/>
  </mergeCells>
  <printOptions horizontalCentered="1" verticalCentered="1" gridLinesSet="0"/>
  <pageMargins left="0.39370078740157483" right="0.19685039370078741" top="0.78740157480314965" bottom="0.78740157480314965" header="0.51181102362204722" footer="0.51181102362204722"/>
  <pageSetup paperSize="9" scale="7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8657"/>
    <pageSetUpPr fitToPage="1"/>
  </sheetPr>
  <dimension ref="A1:J20"/>
  <sheetViews>
    <sheetView showGridLines="0" rightToLeft="1" zoomScale="60" zoomScaleNormal="60" workbookViewId="0">
      <selection activeCell="A18" sqref="A18:I18"/>
    </sheetView>
  </sheetViews>
  <sheetFormatPr defaultColWidth="7.75" defaultRowHeight="54.95" customHeight="1"/>
  <cols>
    <col min="1" max="1" width="73.125" style="47" customWidth="1"/>
    <col min="2" max="7" width="17.75" style="89" customWidth="1"/>
    <col min="8" max="8" width="18.125" style="89" customWidth="1"/>
    <col min="9" max="9" width="73.125" style="90" customWidth="1"/>
    <col min="10" max="10" width="7.75" style="46" customWidth="1"/>
    <col min="11" max="225" width="7.75" style="46"/>
    <col min="226" max="226" width="10.25" style="46" customWidth="1"/>
    <col min="227" max="229" width="7.75" style="46"/>
    <col min="230" max="230" width="61.75" style="46" customWidth="1"/>
    <col min="231" max="232" width="13.75" style="46" customWidth="1"/>
    <col min="233" max="233" width="14.125" style="46" customWidth="1"/>
    <col min="234" max="234" width="11.375" style="46" customWidth="1"/>
    <col min="235" max="235" width="16" style="46" customWidth="1"/>
    <col min="236" max="236" width="13.125" style="46" customWidth="1"/>
    <col min="237" max="481" width="7.75" style="46"/>
    <col min="482" max="482" width="10.25" style="46" customWidth="1"/>
    <col min="483" max="485" width="7.75" style="46"/>
    <col min="486" max="486" width="61.75" style="46" customWidth="1"/>
    <col min="487" max="488" width="13.75" style="46" customWidth="1"/>
    <col min="489" max="489" width="14.125" style="46" customWidth="1"/>
    <col min="490" max="490" width="11.375" style="46" customWidth="1"/>
    <col min="491" max="491" width="16" style="46" customWidth="1"/>
    <col min="492" max="492" width="13.125" style="46" customWidth="1"/>
    <col min="493" max="737" width="7.75" style="46"/>
    <col min="738" max="738" width="10.25" style="46" customWidth="1"/>
    <col min="739" max="741" width="7.75" style="46"/>
    <col min="742" max="742" width="61.75" style="46" customWidth="1"/>
    <col min="743" max="744" width="13.75" style="46" customWidth="1"/>
    <col min="745" max="745" width="14.125" style="46" customWidth="1"/>
    <col min="746" max="746" width="11.375" style="46" customWidth="1"/>
    <col min="747" max="747" width="16" style="46" customWidth="1"/>
    <col min="748" max="748" width="13.125" style="46" customWidth="1"/>
    <col min="749" max="993" width="7.75" style="46"/>
    <col min="994" max="994" width="10.25" style="46" customWidth="1"/>
    <col min="995" max="997" width="7.75" style="46"/>
    <col min="998" max="998" width="61.75" style="46" customWidth="1"/>
    <col min="999" max="1000" width="13.75" style="46" customWidth="1"/>
    <col min="1001" max="1001" width="14.125" style="46" customWidth="1"/>
    <col min="1002" max="1002" width="11.375" style="46" customWidth="1"/>
    <col min="1003" max="1003" width="16" style="46" customWidth="1"/>
    <col min="1004" max="1004" width="13.125" style="46" customWidth="1"/>
    <col min="1005" max="1249" width="7.75" style="46"/>
    <col min="1250" max="1250" width="10.25" style="46" customWidth="1"/>
    <col min="1251" max="1253" width="7.75" style="46"/>
    <col min="1254" max="1254" width="61.75" style="46" customWidth="1"/>
    <col min="1255" max="1256" width="13.75" style="46" customWidth="1"/>
    <col min="1257" max="1257" width="14.125" style="46" customWidth="1"/>
    <col min="1258" max="1258" width="11.375" style="46" customWidth="1"/>
    <col min="1259" max="1259" width="16" style="46" customWidth="1"/>
    <col min="1260" max="1260" width="13.125" style="46" customWidth="1"/>
    <col min="1261" max="1505" width="7.75" style="46"/>
    <col min="1506" max="1506" width="10.25" style="46" customWidth="1"/>
    <col min="1507" max="1509" width="7.75" style="46"/>
    <col min="1510" max="1510" width="61.75" style="46" customWidth="1"/>
    <col min="1511" max="1512" width="13.75" style="46" customWidth="1"/>
    <col min="1513" max="1513" width="14.125" style="46" customWidth="1"/>
    <col min="1514" max="1514" width="11.375" style="46" customWidth="1"/>
    <col min="1515" max="1515" width="16" style="46" customWidth="1"/>
    <col min="1516" max="1516" width="13.125" style="46" customWidth="1"/>
    <col min="1517" max="1761" width="7.75" style="46"/>
    <col min="1762" max="1762" width="10.25" style="46" customWidth="1"/>
    <col min="1763" max="1765" width="7.75" style="46"/>
    <col min="1766" max="1766" width="61.75" style="46" customWidth="1"/>
    <col min="1767" max="1768" width="13.75" style="46" customWidth="1"/>
    <col min="1769" max="1769" width="14.125" style="46" customWidth="1"/>
    <col min="1770" max="1770" width="11.375" style="46" customWidth="1"/>
    <col min="1771" max="1771" width="16" style="46" customWidth="1"/>
    <col min="1772" max="1772" width="13.125" style="46" customWidth="1"/>
    <col min="1773" max="2017" width="7.75" style="46"/>
    <col min="2018" max="2018" width="10.25" style="46" customWidth="1"/>
    <col min="2019" max="2021" width="7.75" style="46"/>
    <col min="2022" max="2022" width="61.75" style="46" customWidth="1"/>
    <col min="2023" max="2024" width="13.75" style="46" customWidth="1"/>
    <col min="2025" max="2025" width="14.125" style="46" customWidth="1"/>
    <col min="2026" max="2026" width="11.375" style="46" customWidth="1"/>
    <col min="2027" max="2027" width="16" style="46" customWidth="1"/>
    <col min="2028" max="2028" width="13.125" style="46" customWidth="1"/>
    <col min="2029" max="2273" width="7.75" style="46"/>
    <col min="2274" max="2274" width="10.25" style="46" customWidth="1"/>
    <col min="2275" max="2277" width="7.75" style="46"/>
    <col min="2278" max="2278" width="61.75" style="46" customWidth="1"/>
    <col min="2279" max="2280" width="13.75" style="46" customWidth="1"/>
    <col min="2281" max="2281" width="14.125" style="46" customWidth="1"/>
    <col min="2282" max="2282" width="11.375" style="46" customWidth="1"/>
    <col min="2283" max="2283" width="16" style="46" customWidth="1"/>
    <col min="2284" max="2284" width="13.125" style="46" customWidth="1"/>
    <col min="2285" max="2529" width="7.75" style="46"/>
    <col min="2530" max="2530" width="10.25" style="46" customWidth="1"/>
    <col min="2531" max="2533" width="7.75" style="46"/>
    <col min="2534" max="2534" width="61.75" style="46" customWidth="1"/>
    <col min="2535" max="2536" width="13.75" style="46" customWidth="1"/>
    <col min="2537" max="2537" width="14.125" style="46" customWidth="1"/>
    <col min="2538" max="2538" width="11.375" style="46" customWidth="1"/>
    <col min="2539" max="2539" width="16" style="46" customWidth="1"/>
    <col min="2540" max="2540" width="13.125" style="46" customWidth="1"/>
    <col min="2541" max="2785" width="7.75" style="46"/>
    <col min="2786" max="2786" width="10.25" style="46" customWidth="1"/>
    <col min="2787" max="2789" width="7.75" style="46"/>
    <col min="2790" max="2790" width="61.75" style="46" customWidth="1"/>
    <col min="2791" max="2792" width="13.75" style="46" customWidth="1"/>
    <col min="2793" max="2793" width="14.125" style="46" customWidth="1"/>
    <col min="2794" max="2794" width="11.375" style="46" customWidth="1"/>
    <col min="2795" max="2795" width="16" style="46" customWidth="1"/>
    <col min="2796" max="2796" width="13.125" style="46" customWidth="1"/>
    <col min="2797" max="3041" width="7.75" style="46"/>
    <col min="3042" max="3042" width="10.25" style="46" customWidth="1"/>
    <col min="3043" max="3045" width="7.75" style="46"/>
    <col min="3046" max="3046" width="61.75" style="46" customWidth="1"/>
    <col min="3047" max="3048" width="13.75" style="46" customWidth="1"/>
    <col min="3049" max="3049" width="14.125" style="46" customWidth="1"/>
    <col min="3050" max="3050" width="11.375" style="46" customWidth="1"/>
    <col min="3051" max="3051" width="16" style="46" customWidth="1"/>
    <col min="3052" max="3052" width="13.125" style="46" customWidth="1"/>
    <col min="3053" max="3297" width="7.75" style="46"/>
    <col min="3298" max="3298" width="10.25" style="46" customWidth="1"/>
    <col min="3299" max="3301" width="7.75" style="46"/>
    <col min="3302" max="3302" width="61.75" style="46" customWidth="1"/>
    <col min="3303" max="3304" width="13.75" style="46" customWidth="1"/>
    <col min="3305" max="3305" width="14.125" style="46" customWidth="1"/>
    <col min="3306" max="3306" width="11.375" style="46" customWidth="1"/>
    <col min="3307" max="3307" width="16" style="46" customWidth="1"/>
    <col min="3308" max="3308" width="13.125" style="46" customWidth="1"/>
    <col min="3309" max="3553" width="7.75" style="46"/>
    <col min="3554" max="3554" width="10.25" style="46" customWidth="1"/>
    <col min="3555" max="3557" width="7.75" style="46"/>
    <col min="3558" max="3558" width="61.75" style="46" customWidth="1"/>
    <col min="3559" max="3560" width="13.75" style="46" customWidth="1"/>
    <col min="3561" max="3561" width="14.125" style="46" customWidth="1"/>
    <col min="3562" max="3562" width="11.375" style="46" customWidth="1"/>
    <col min="3563" max="3563" width="16" style="46" customWidth="1"/>
    <col min="3564" max="3564" width="13.125" style="46" customWidth="1"/>
    <col min="3565" max="3809" width="7.75" style="46"/>
    <col min="3810" max="3810" width="10.25" style="46" customWidth="1"/>
    <col min="3811" max="3813" width="7.75" style="46"/>
    <col min="3814" max="3814" width="61.75" style="46" customWidth="1"/>
    <col min="3815" max="3816" width="13.75" style="46" customWidth="1"/>
    <col min="3817" max="3817" width="14.125" style="46" customWidth="1"/>
    <col min="3818" max="3818" width="11.375" style="46" customWidth="1"/>
    <col min="3819" max="3819" width="16" style="46" customWidth="1"/>
    <col min="3820" max="3820" width="13.125" style="46" customWidth="1"/>
    <col min="3821" max="4065" width="7.75" style="46"/>
    <col min="4066" max="4066" width="10.25" style="46" customWidth="1"/>
    <col min="4067" max="4069" width="7.75" style="46"/>
    <col min="4070" max="4070" width="61.75" style="46" customWidth="1"/>
    <col min="4071" max="4072" width="13.75" style="46" customWidth="1"/>
    <col min="4073" max="4073" width="14.125" style="46" customWidth="1"/>
    <col min="4074" max="4074" width="11.375" style="46" customWidth="1"/>
    <col min="4075" max="4075" width="16" style="46" customWidth="1"/>
    <col min="4076" max="4076" width="13.125" style="46" customWidth="1"/>
    <col min="4077" max="4321" width="7.75" style="46"/>
    <col min="4322" max="4322" width="10.25" style="46" customWidth="1"/>
    <col min="4323" max="4325" width="7.75" style="46"/>
    <col min="4326" max="4326" width="61.75" style="46" customWidth="1"/>
    <col min="4327" max="4328" width="13.75" style="46" customWidth="1"/>
    <col min="4329" max="4329" width="14.125" style="46" customWidth="1"/>
    <col min="4330" max="4330" width="11.375" style="46" customWidth="1"/>
    <col min="4331" max="4331" width="16" style="46" customWidth="1"/>
    <col min="4332" max="4332" width="13.125" style="46" customWidth="1"/>
    <col min="4333" max="4577" width="7.75" style="46"/>
    <col min="4578" max="4578" width="10.25" style="46" customWidth="1"/>
    <col min="4579" max="4581" width="7.75" style="46"/>
    <col min="4582" max="4582" width="61.75" style="46" customWidth="1"/>
    <col min="4583" max="4584" width="13.75" style="46" customWidth="1"/>
    <col min="4585" max="4585" width="14.125" style="46" customWidth="1"/>
    <col min="4586" max="4586" width="11.375" style="46" customWidth="1"/>
    <col min="4587" max="4587" width="16" style="46" customWidth="1"/>
    <col min="4588" max="4588" width="13.125" style="46" customWidth="1"/>
    <col min="4589" max="4833" width="7.75" style="46"/>
    <col min="4834" max="4834" width="10.25" style="46" customWidth="1"/>
    <col min="4835" max="4837" width="7.75" style="46"/>
    <col min="4838" max="4838" width="61.75" style="46" customWidth="1"/>
    <col min="4839" max="4840" width="13.75" style="46" customWidth="1"/>
    <col min="4841" max="4841" width="14.125" style="46" customWidth="1"/>
    <col min="4842" max="4842" width="11.375" style="46" customWidth="1"/>
    <col min="4843" max="4843" width="16" style="46" customWidth="1"/>
    <col min="4844" max="4844" width="13.125" style="46" customWidth="1"/>
    <col min="4845" max="5089" width="7.75" style="46"/>
    <col min="5090" max="5090" width="10.25" style="46" customWidth="1"/>
    <col min="5091" max="5093" width="7.75" style="46"/>
    <col min="5094" max="5094" width="61.75" style="46" customWidth="1"/>
    <col min="5095" max="5096" width="13.75" style="46" customWidth="1"/>
    <col min="5097" max="5097" width="14.125" style="46" customWidth="1"/>
    <col min="5098" max="5098" width="11.375" style="46" customWidth="1"/>
    <col min="5099" max="5099" width="16" style="46" customWidth="1"/>
    <col min="5100" max="5100" width="13.125" style="46" customWidth="1"/>
    <col min="5101" max="5345" width="7.75" style="46"/>
    <col min="5346" max="5346" width="10.25" style="46" customWidth="1"/>
    <col min="5347" max="5349" width="7.75" style="46"/>
    <col min="5350" max="5350" width="61.75" style="46" customWidth="1"/>
    <col min="5351" max="5352" width="13.75" style="46" customWidth="1"/>
    <col min="5353" max="5353" width="14.125" style="46" customWidth="1"/>
    <col min="5354" max="5354" width="11.375" style="46" customWidth="1"/>
    <col min="5355" max="5355" width="16" style="46" customWidth="1"/>
    <col min="5356" max="5356" width="13.125" style="46" customWidth="1"/>
    <col min="5357" max="5601" width="7.75" style="46"/>
    <col min="5602" max="5602" width="10.25" style="46" customWidth="1"/>
    <col min="5603" max="5605" width="7.75" style="46"/>
    <col min="5606" max="5606" width="61.75" style="46" customWidth="1"/>
    <col min="5607" max="5608" width="13.75" style="46" customWidth="1"/>
    <col min="5609" max="5609" width="14.125" style="46" customWidth="1"/>
    <col min="5610" max="5610" width="11.375" style="46" customWidth="1"/>
    <col min="5611" max="5611" width="16" style="46" customWidth="1"/>
    <col min="5612" max="5612" width="13.125" style="46" customWidth="1"/>
    <col min="5613" max="5857" width="7.75" style="46"/>
    <col min="5858" max="5858" width="10.25" style="46" customWidth="1"/>
    <col min="5859" max="5861" width="7.75" style="46"/>
    <col min="5862" max="5862" width="61.75" style="46" customWidth="1"/>
    <col min="5863" max="5864" width="13.75" style="46" customWidth="1"/>
    <col min="5865" max="5865" width="14.125" style="46" customWidth="1"/>
    <col min="5866" max="5866" width="11.375" style="46" customWidth="1"/>
    <col min="5867" max="5867" width="16" style="46" customWidth="1"/>
    <col min="5868" max="5868" width="13.125" style="46" customWidth="1"/>
    <col min="5869" max="6113" width="7.75" style="46"/>
    <col min="6114" max="6114" width="10.25" style="46" customWidth="1"/>
    <col min="6115" max="6117" width="7.75" style="46"/>
    <col min="6118" max="6118" width="61.75" style="46" customWidth="1"/>
    <col min="6119" max="6120" width="13.75" style="46" customWidth="1"/>
    <col min="6121" max="6121" width="14.125" style="46" customWidth="1"/>
    <col min="6122" max="6122" width="11.375" style="46" customWidth="1"/>
    <col min="6123" max="6123" width="16" style="46" customWidth="1"/>
    <col min="6124" max="6124" width="13.125" style="46" customWidth="1"/>
    <col min="6125" max="6369" width="7.75" style="46"/>
    <col min="6370" max="6370" width="10.25" style="46" customWidth="1"/>
    <col min="6371" max="6373" width="7.75" style="46"/>
    <col min="6374" max="6374" width="61.75" style="46" customWidth="1"/>
    <col min="6375" max="6376" width="13.75" style="46" customWidth="1"/>
    <col min="6377" max="6377" width="14.125" style="46" customWidth="1"/>
    <col min="6378" max="6378" width="11.375" style="46" customWidth="1"/>
    <col min="6379" max="6379" width="16" style="46" customWidth="1"/>
    <col min="6380" max="6380" width="13.125" style="46" customWidth="1"/>
    <col min="6381" max="6625" width="7.75" style="46"/>
    <col min="6626" max="6626" width="10.25" style="46" customWidth="1"/>
    <col min="6627" max="6629" width="7.75" style="46"/>
    <col min="6630" max="6630" width="61.75" style="46" customWidth="1"/>
    <col min="6631" max="6632" width="13.75" style="46" customWidth="1"/>
    <col min="6633" max="6633" width="14.125" style="46" customWidth="1"/>
    <col min="6634" max="6634" width="11.375" style="46" customWidth="1"/>
    <col min="6635" max="6635" width="16" style="46" customWidth="1"/>
    <col min="6636" max="6636" width="13.125" style="46" customWidth="1"/>
    <col min="6637" max="6881" width="7.75" style="46"/>
    <col min="6882" max="6882" width="10.25" style="46" customWidth="1"/>
    <col min="6883" max="6885" width="7.75" style="46"/>
    <col min="6886" max="6886" width="61.75" style="46" customWidth="1"/>
    <col min="6887" max="6888" width="13.75" style="46" customWidth="1"/>
    <col min="6889" max="6889" width="14.125" style="46" customWidth="1"/>
    <col min="6890" max="6890" width="11.375" style="46" customWidth="1"/>
    <col min="6891" max="6891" width="16" style="46" customWidth="1"/>
    <col min="6892" max="6892" width="13.125" style="46" customWidth="1"/>
    <col min="6893" max="7137" width="7.75" style="46"/>
    <col min="7138" max="7138" width="10.25" style="46" customWidth="1"/>
    <col min="7139" max="7141" width="7.75" style="46"/>
    <col min="7142" max="7142" width="61.75" style="46" customWidth="1"/>
    <col min="7143" max="7144" width="13.75" style="46" customWidth="1"/>
    <col min="7145" max="7145" width="14.125" style="46" customWidth="1"/>
    <col min="7146" max="7146" width="11.375" style="46" customWidth="1"/>
    <col min="7147" max="7147" width="16" style="46" customWidth="1"/>
    <col min="7148" max="7148" width="13.125" style="46" customWidth="1"/>
    <col min="7149" max="7393" width="7.75" style="46"/>
    <col min="7394" max="7394" width="10.25" style="46" customWidth="1"/>
    <col min="7395" max="7397" width="7.75" style="46"/>
    <col min="7398" max="7398" width="61.75" style="46" customWidth="1"/>
    <col min="7399" max="7400" width="13.75" style="46" customWidth="1"/>
    <col min="7401" max="7401" width="14.125" style="46" customWidth="1"/>
    <col min="7402" max="7402" width="11.375" style="46" customWidth="1"/>
    <col min="7403" max="7403" width="16" style="46" customWidth="1"/>
    <col min="7404" max="7404" width="13.125" style="46" customWidth="1"/>
    <col min="7405" max="7649" width="7.75" style="46"/>
    <col min="7650" max="7650" width="10.25" style="46" customWidth="1"/>
    <col min="7651" max="7653" width="7.75" style="46"/>
    <col min="7654" max="7654" width="61.75" style="46" customWidth="1"/>
    <col min="7655" max="7656" width="13.75" style="46" customWidth="1"/>
    <col min="7657" max="7657" width="14.125" style="46" customWidth="1"/>
    <col min="7658" max="7658" width="11.375" style="46" customWidth="1"/>
    <col min="7659" max="7659" width="16" style="46" customWidth="1"/>
    <col min="7660" max="7660" width="13.125" style="46" customWidth="1"/>
    <col min="7661" max="7905" width="7.75" style="46"/>
    <col min="7906" max="7906" width="10.25" style="46" customWidth="1"/>
    <col min="7907" max="7909" width="7.75" style="46"/>
    <col min="7910" max="7910" width="61.75" style="46" customWidth="1"/>
    <col min="7911" max="7912" width="13.75" style="46" customWidth="1"/>
    <col min="7913" max="7913" width="14.125" style="46" customWidth="1"/>
    <col min="7914" max="7914" width="11.375" style="46" customWidth="1"/>
    <col min="7915" max="7915" width="16" style="46" customWidth="1"/>
    <col min="7916" max="7916" width="13.125" style="46" customWidth="1"/>
    <col min="7917" max="8161" width="7.75" style="46"/>
    <col min="8162" max="8162" width="10.25" style="46" customWidth="1"/>
    <col min="8163" max="8165" width="7.75" style="46"/>
    <col min="8166" max="8166" width="61.75" style="46" customWidth="1"/>
    <col min="8167" max="8168" width="13.75" style="46" customWidth="1"/>
    <col min="8169" max="8169" width="14.125" style="46" customWidth="1"/>
    <col min="8170" max="8170" width="11.375" style="46" customWidth="1"/>
    <col min="8171" max="8171" width="16" style="46" customWidth="1"/>
    <col min="8172" max="8172" width="13.125" style="46" customWidth="1"/>
    <col min="8173" max="8417" width="7.75" style="46"/>
    <col min="8418" max="8418" width="10.25" style="46" customWidth="1"/>
    <col min="8419" max="8421" width="7.75" style="46"/>
    <col min="8422" max="8422" width="61.75" style="46" customWidth="1"/>
    <col min="8423" max="8424" width="13.75" style="46" customWidth="1"/>
    <col min="8425" max="8425" width="14.125" style="46" customWidth="1"/>
    <col min="8426" max="8426" width="11.375" style="46" customWidth="1"/>
    <col min="8427" max="8427" width="16" style="46" customWidth="1"/>
    <col min="8428" max="8428" width="13.125" style="46" customWidth="1"/>
    <col min="8429" max="8673" width="7.75" style="46"/>
    <col min="8674" max="8674" width="10.25" style="46" customWidth="1"/>
    <col min="8675" max="8677" width="7.75" style="46"/>
    <col min="8678" max="8678" width="61.75" style="46" customWidth="1"/>
    <col min="8679" max="8680" width="13.75" style="46" customWidth="1"/>
    <col min="8681" max="8681" width="14.125" style="46" customWidth="1"/>
    <col min="8682" max="8682" width="11.375" style="46" customWidth="1"/>
    <col min="8683" max="8683" width="16" style="46" customWidth="1"/>
    <col min="8684" max="8684" width="13.125" style="46" customWidth="1"/>
    <col min="8685" max="8929" width="7.75" style="46"/>
    <col min="8930" max="8930" width="10.25" style="46" customWidth="1"/>
    <col min="8931" max="8933" width="7.75" style="46"/>
    <col min="8934" max="8934" width="61.75" style="46" customWidth="1"/>
    <col min="8935" max="8936" width="13.75" style="46" customWidth="1"/>
    <col min="8937" max="8937" width="14.125" style="46" customWidth="1"/>
    <col min="8938" max="8938" width="11.375" style="46" customWidth="1"/>
    <col min="8939" max="8939" width="16" style="46" customWidth="1"/>
    <col min="8940" max="8940" width="13.125" style="46" customWidth="1"/>
    <col min="8941" max="9185" width="7.75" style="46"/>
    <col min="9186" max="9186" width="10.25" style="46" customWidth="1"/>
    <col min="9187" max="9189" width="7.75" style="46"/>
    <col min="9190" max="9190" width="61.75" style="46" customWidth="1"/>
    <col min="9191" max="9192" width="13.75" style="46" customWidth="1"/>
    <col min="9193" max="9193" width="14.125" style="46" customWidth="1"/>
    <col min="9194" max="9194" width="11.375" style="46" customWidth="1"/>
    <col min="9195" max="9195" width="16" style="46" customWidth="1"/>
    <col min="9196" max="9196" width="13.125" style="46" customWidth="1"/>
    <col min="9197" max="9441" width="7.75" style="46"/>
    <col min="9442" max="9442" width="10.25" style="46" customWidth="1"/>
    <col min="9443" max="9445" width="7.75" style="46"/>
    <col min="9446" max="9446" width="61.75" style="46" customWidth="1"/>
    <col min="9447" max="9448" width="13.75" style="46" customWidth="1"/>
    <col min="9449" max="9449" width="14.125" style="46" customWidth="1"/>
    <col min="9450" max="9450" width="11.375" style="46" customWidth="1"/>
    <col min="9451" max="9451" width="16" style="46" customWidth="1"/>
    <col min="9452" max="9452" width="13.125" style="46" customWidth="1"/>
    <col min="9453" max="9697" width="7.75" style="46"/>
    <col min="9698" max="9698" width="10.25" style="46" customWidth="1"/>
    <col min="9699" max="9701" width="7.75" style="46"/>
    <col min="9702" max="9702" width="61.75" style="46" customWidth="1"/>
    <col min="9703" max="9704" width="13.75" style="46" customWidth="1"/>
    <col min="9705" max="9705" width="14.125" style="46" customWidth="1"/>
    <col min="9706" max="9706" width="11.375" style="46" customWidth="1"/>
    <col min="9707" max="9707" width="16" style="46" customWidth="1"/>
    <col min="9708" max="9708" width="13.125" style="46" customWidth="1"/>
    <col min="9709" max="9953" width="7.75" style="46"/>
    <col min="9954" max="9954" width="10.25" style="46" customWidth="1"/>
    <col min="9955" max="9957" width="7.75" style="46"/>
    <col min="9958" max="9958" width="61.75" style="46" customWidth="1"/>
    <col min="9959" max="9960" width="13.75" style="46" customWidth="1"/>
    <col min="9961" max="9961" width="14.125" style="46" customWidth="1"/>
    <col min="9962" max="9962" width="11.375" style="46" customWidth="1"/>
    <col min="9963" max="9963" width="16" style="46" customWidth="1"/>
    <col min="9964" max="9964" width="13.125" style="46" customWidth="1"/>
    <col min="9965" max="10209" width="7.75" style="46"/>
    <col min="10210" max="10210" width="10.25" style="46" customWidth="1"/>
    <col min="10211" max="10213" width="7.75" style="46"/>
    <col min="10214" max="10214" width="61.75" style="46" customWidth="1"/>
    <col min="10215" max="10216" width="13.75" style="46" customWidth="1"/>
    <col min="10217" max="10217" width="14.125" style="46" customWidth="1"/>
    <col min="10218" max="10218" width="11.375" style="46" customWidth="1"/>
    <col min="10219" max="10219" width="16" style="46" customWidth="1"/>
    <col min="10220" max="10220" width="13.125" style="46" customWidth="1"/>
    <col min="10221" max="10465" width="7.75" style="46"/>
    <col min="10466" max="10466" width="10.25" style="46" customWidth="1"/>
    <col min="10467" max="10469" width="7.75" style="46"/>
    <col min="10470" max="10470" width="61.75" style="46" customWidth="1"/>
    <col min="10471" max="10472" width="13.75" style="46" customWidth="1"/>
    <col min="10473" max="10473" width="14.125" style="46" customWidth="1"/>
    <col min="10474" max="10474" width="11.375" style="46" customWidth="1"/>
    <col min="10475" max="10475" width="16" style="46" customWidth="1"/>
    <col min="10476" max="10476" width="13.125" style="46" customWidth="1"/>
    <col min="10477" max="10721" width="7.75" style="46"/>
    <col min="10722" max="10722" width="10.25" style="46" customWidth="1"/>
    <col min="10723" max="10725" width="7.75" style="46"/>
    <col min="10726" max="10726" width="61.75" style="46" customWidth="1"/>
    <col min="10727" max="10728" width="13.75" style="46" customWidth="1"/>
    <col min="10729" max="10729" width="14.125" style="46" customWidth="1"/>
    <col min="10730" max="10730" width="11.375" style="46" customWidth="1"/>
    <col min="10731" max="10731" width="16" style="46" customWidth="1"/>
    <col min="10732" max="10732" width="13.125" style="46" customWidth="1"/>
    <col min="10733" max="10977" width="7.75" style="46"/>
    <col min="10978" max="10978" width="10.25" style="46" customWidth="1"/>
    <col min="10979" max="10981" width="7.75" style="46"/>
    <col min="10982" max="10982" width="61.75" style="46" customWidth="1"/>
    <col min="10983" max="10984" width="13.75" style="46" customWidth="1"/>
    <col min="10985" max="10985" width="14.125" style="46" customWidth="1"/>
    <col min="10986" max="10986" width="11.375" style="46" customWidth="1"/>
    <col min="10987" max="10987" width="16" style="46" customWidth="1"/>
    <col min="10988" max="10988" width="13.125" style="46" customWidth="1"/>
    <col min="10989" max="11233" width="7.75" style="46"/>
    <col min="11234" max="11234" width="10.25" style="46" customWidth="1"/>
    <col min="11235" max="11237" width="7.75" style="46"/>
    <col min="11238" max="11238" width="61.75" style="46" customWidth="1"/>
    <col min="11239" max="11240" width="13.75" style="46" customWidth="1"/>
    <col min="11241" max="11241" width="14.125" style="46" customWidth="1"/>
    <col min="11242" max="11242" width="11.375" style="46" customWidth="1"/>
    <col min="11243" max="11243" width="16" style="46" customWidth="1"/>
    <col min="11244" max="11244" width="13.125" style="46" customWidth="1"/>
    <col min="11245" max="11489" width="7.75" style="46"/>
    <col min="11490" max="11490" width="10.25" style="46" customWidth="1"/>
    <col min="11491" max="11493" width="7.75" style="46"/>
    <col min="11494" max="11494" width="61.75" style="46" customWidth="1"/>
    <col min="11495" max="11496" width="13.75" style="46" customWidth="1"/>
    <col min="11497" max="11497" width="14.125" style="46" customWidth="1"/>
    <col min="11498" max="11498" width="11.375" style="46" customWidth="1"/>
    <col min="11499" max="11499" width="16" style="46" customWidth="1"/>
    <col min="11500" max="11500" width="13.125" style="46" customWidth="1"/>
    <col min="11501" max="11745" width="7.75" style="46"/>
    <col min="11746" max="11746" width="10.25" style="46" customWidth="1"/>
    <col min="11747" max="11749" width="7.75" style="46"/>
    <col min="11750" max="11750" width="61.75" style="46" customWidth="1"/>
    <col min="11751" max="11752" width="13.75" style="46" customWidth="1"/>
    <col min="11753" max="11753" width="14.125" style="46" customWidth="1"/>
    <col min="11754" max="11754" width="11.375" style="46" customWidth="1"/>
    <col min="11755" max="11755" width="16" style="46" customWidth="1"/>
    <col min="11756" max="11756" width="13.125" style="46" customWidth="1"/>
    <col min="11757" max="12001" width="7.75" style="46"/>
    <col min="12002" max="12002" width="10.25" style="46" customWidth="1"/>
    <col min="12003" max="12005" width="7.75" style="46"/>
    <col min="12006" max="12006" width="61.75" style="46" customWidth="1"/>
    <col min="12007" max="12008" width="13.75" style="46" customWidth="1"/>
    <col min="12009" max="12009" width="14.125" style="46" customWidth="1"/>
    <col min="12010" max="12010" width="11.375" style="46" customWidth="1"/>
    <col min="12011" max="12011" width="16" style="46" customWidth="1"/>
    <col min="12012" max="12012" width="13.125" style="46" customWidth="1"/>
    <col min="12013" max="12257" width="7.75" style="46"/>
    <col min="12258" max="12258" width="10.25" style="46" customWidth="1"/>
    <col min="12259" max="12261" width="7.75" style="46"/>
    <col min="12262" max="12262" width="61.75" style="46" customWidth="1"/>
    <col min="12263" max="12264" width="13.75" style="46" customWidth="1"/>
    <col min="12265" max="12265" width="14.125" style="46" customWidth="1"/>
    <col min="12266" max="12266" width="11.375" style="46" customWidth="1"/>
    <col min="12267" max="12267" width="16" style="46" customWidth="1"/>
    <col min="12268" max="12268" width="13.125" style="46" customWidth="1"/>
    <col min="12269" max="12513" width="7.75" style="46"/>
    <col min="12514" max="12514" width="10.25" style="46" customWidth="1"/>
    <col min="12515" max="12517" width="7.75" style="46"/>
    <col min="12518" max="12518" width="61.75" style="46" customWidth="1"/>
    <col min="12519" max="12520" width="13.75" style="46" customWidth="1"/>
    <col min="12521" max="12521" width="14.125" style="46" customWidth="1"/>
    <col min="12522" max="12522" width="11.375" style="46" customWidth="1"/>
    <col min="12523" max="12523" width="16" style="46" customWidth="1"/>
    <col min="12524" max="12524" width="13.125" style="46" customWidth="1"/>
    <col min="12525" max="12769" width="7.75" style="46"/>
    <col min="12770" max="12770" width="10.25" style="46" customWidth="1"/>
    <col min="12771" max="12773" width="7.75" style="46"/>
    <col min="12774" max="12774" width="61.75" style="46" customWidth="1"/>
    <col min="12775" max="12776" width="13.75" style="46" customWidth="1"/>
    <col min="12777" max="12777" width="14.125" style="46" customWidth="1"/>
    <col min="12778" max="12778" width="11.375" style="46" customWidth="1"/>
    <col min="12779" max="12779" width="16" style="46" customWidth="1"/>
    <col min="12780" max="12780" width="13.125" style="46" customWidth="1"/>
    <col min="12781" max="13025" width="7.75" style="46"/>
    <col min="13026" max="13026" width="10.25" style="46" customWidth="1"/>
    <col min="13027" max="13029" width="7.75" style="46"/>
    <col min="13030" max="13030" width="61.75" style="46" customWidth="1"/>
    <col min="13031" max="13032" width="13.75" style="46" customWidth="1"/>
    <col min="13033" max="13033" width="14.125" style="46" customWidth="1"/>
    <col min="13034" max="13034" width="11.375" style="46" customWidth="1"/>
    <col min="13035" max="13035" width="16" style="46" customWidth="1"/>
    <col min="13036" max="13036" width="13.125" style="46" customWidth="1"/>
    <col min="13037" max="13281" width="7.75" style="46"/>
    <col min="13282" max="13282" width="10.25" style="46" customWidth="1"/>
    <col min="13283" max="13285" width="7.75" style="46"/>
    <col min="13286" max="13286" width="61.75" style="46" customWidth="1"/>
    <col min="13287" max="13288" width="13.75" style="46" customWidth="1"/>
    <col min="13289" max="13289" width="14.125" style="46" customWidth="1"/>
    <col min="13290" max="13290" width="11.375" style="46" customWidth="1"/>
    <col min="13291" max="13291" width="16" style="46" customWidth="1"/>
    <col min="13292" max="13292" width="13.125" style="46" customWidth="1"/>
    <col min="13293" max="13537" width="7.75" style="46"/>
    <col min="13538" max="13538" width="10.25" style="46" customWidth="1"/>
    <col min="13539" max="13541" width="7.75" style="46"/>
    <col min="13542" max="13542" width="61.75" style="46" customWidth="1"/>
    <col min="13543" max="13544" width="13.75" style="46" customWidth="1"/>
    <col min="13545" max="13545" width="14.125" style="46" customWidth="1"/>
    <col min="13546" max="13546" width="11.375" style="46" customWidth="1"/>
    <col min="13547" max="13547" width="16" style="46" customWidth="1"/>
    <col min="13548" max="13548" width="13.125" style="46" customWidth="1"/>
    <col min="13549" max="13793" width="7.75" style="46"/>
    <col min="13794" max="13794" width="10.25" style="46" customWidth="1"/>
    <col min="13795" max="13797" width="7.75" style="46"/>
    <col min="13798" max="13798" width="61.75" style="46" customWidth="1"/>
    <col min="13799" max="13800" width="13.75" style="46" customWidth="1"/>
    <col min="13801" max="13801" width="14.125" style="46" customWidth="1"/>
    <col min="13802" max="13802" width="11.375" style="46" customWidth="1"/>
    <col min="13803" max="13803" width="16" style="46" customWidth="1"/>
    <col min="13804" max="13804" width="13.125" style="46" customWidth="1"/>
    <col min="13805" max="14049" width="7.75" style="46"/>
    <col min="14050" max="14050" width="10.25" style="46" customWidth="1"/>
    <col min="14051" max="14053" width="7.75" style="46"/>
    <col min="14054" max="14054" width="61.75" style="46" customWidth="1"/>
    <col min="14055" max="14056" width="13.75" style="46" customWidth="1"/>
    <col min="14057" max="14057" width="14.125" style="46" customWidth="1"/>
    <col min="14058" max="14058" width="11.375" style="46" customWidth="1"/>
    <col min="14059" max="14059" width="16" style="46" customWidth="1"/>
    <col min="14060" max="14060" width="13.125" style="46" customWidth="1"/>
    <col min="14061" max="14305" width="7.75" style="46"/>
    <col min="14306" max="14306" width="10.25" style="46" customWidth="1"/>
    <col min="14307" max="14309" width="7.75" style="46"/>
    <col min="14310" max="14310" width="61.75" style="46" customWidth="1"/>
    <col min="14311" max="14312" width="13.75" style="46" customWidth="1"/>
    <col min="14313" max="14313" width="14.125" style="46" customWidth="1"/>
    <col min="14314" max="14314" width="11.375" style="46" customWidth="1"/>
    <col min="14315" max="14315" width="16" style="46" customWidth="1"/>
    <col min="14316" max="14316" width="13.125" style="46" customWidth="1"/>
    <col min="14317" max="14561" width="7.75" style="46"/>
    <col min="14562" max="14562" width="10.25" style="46" customWidth="1"/>
    <col min="14563" max="14565" width="7.75" style="46"/>
    <col min="14566" max="14566" width="61.75" style="46" customWidth="1"/>
    <col min="14567" max="14568" width="13.75" style="46" customWidth="1"/>
    <col min="14569" max="14569" width="14.125" style="46" customWidth="1"/>
    <col min="14570" max="14570" width="11.375" style="46" customWidth="1"/>
    <col min="14571" max="14571" width="16" style="46" customWidth="1"/>
    <col min="14572" max="14572" width="13.125" style="46" customWidth="1"/>
    <col min="14573" max="14817" width="7.75" style="46"/>
    <col min="14818" max="14818" width="10.25" style="46" customWidth="1"/>
    <col min="14819" max="14821" width="7.75" style="46"/>
    <col min="14822" max="14822" width="61.75" style="46" customWidth="1"/>
    <col min="14823" max="14824" width="13.75" style="46" customWidth="1"/>
    <col min="14825" max="14825" width="14.125" style="46" customWidth="1"/>
    <col min="14826" max="14826" width="11.375" style="46" customWidth="1"/>
    <col min="14827" max="14827" width="16" style="46" customWidth="1"/>
    <col min="14828" max="14828" width="13.125" style="46" customWidth="1"/>
    <col min="14829" max="15073" width="7.75" style="46"/>
    <col min="15074" max="15074" width="10.25" style="46" customWidth="1"/>
    <col min="15075" max="15077" width="7.75" style="46"/>
    <col min="15078" max="15078" width="61.75" style="46" customWidth="1"/>
    <col min="15079" max="15080" width="13.75" style="46" customWidth="1"/>
    <col min="15081" max="15081" width="14.125" style="46" customWidth="1"/>
    <col min="15082" max="15082" width="11.375" style="46" customWidth="1"/>
    <col min="15083" max="15083" width="16" style="46" customWidth="1"/>
    <col min="15084" max="15084" width="13.125" style="46" customWidth="1"/>
    <col min="15085" max="15329" width="7.75" style="46"/>
    <col min="15330" max="15330" width="10.25" style="46" customWidth="1"/>
    <col min="15331" max="15333" width="7.75" style="46"/>
    <col min="15334" max="15334" width="61.75" style="46" customWidth="1"/>
    <col min="15335" max="15336" width="13.75" style="46" customWidth="1"/>
    <col min="15337" max="15337" width="14.125" style="46" customWidth="1"/>
    <col min="15338" max="15338" width="11.375" style="46" customWidth="1"/>
    <col min="15339" max="15339" width="16" style="46" customWidth="1"/>
    <col min="15340" max="15340" width="13.125" style="46" customWidth="1"/>
    <col min="15341" max="15585" width="7.75" style="46"/>
    <col min="15586" max="15586" width="10.25" style="46" customWidth="1"/>
    <col min="15587" max="15589" width="7.75" style="46"/>
    <col min="15590" max="15590" width="61.75" style="46" customWidth="1"/>
    <col min="15591" max="15592" width="13.75" style="46" customWidth="1"/>
    <col min="15593" max="15593" width="14.125" style="46" customWidth="1"/>
    <col min="15594" max="15594" width="11.375" style="46" customWidth="1"/>
    <col min="15595" max="15595" width="16" style="46" customWidth="1"/>
    <col min="15596" max="15596" width="13.125" style="46" customWidth="1"/>
    <col min="15597" max="15841" width="7.75" style="46"/>
    <col min="15842" max="15842" width="10.25" style="46" customWidth="1"/>
    <col min="15843" max="15845" width="7.75" style="46"/>
    <col min="15846" max="15846" width="61.75" style="46" customWidth="1"/>
    <col min="15847" max="15848" width="13.75" style="46" customWidth="1"/>
    <col min="15849" max="15849" width="14.125" style="46" customWidth="1"/>
    <col min="15850" max="15850" width="11.375" style="46" customWidth="1"/>
    <col min="15851" max="15851" width="16" style="46" customWidth="1"/>
    <col min="15852" max="15852" width="13.125" style="46" customWidth="1"/>
    <col min="15853" max="16097" width="7.75" style="46"/>
    <col min="16098" max="16098" width="10.25" style="46" customWidth="1"/>
    <col min="16099" max="16101" width="7.75" style="46"/>
    <col min="16102" max="16102" width="61.75" style="46" customWidth="1"/>
    <col min="16103" max="16104" width="13.75" style="46" customWidth="1"/>
    <col min="16105" max="16105" width="14.125" style="46" customWidth="1"/>
    <col min="16106" max="16106" width="11.375" style="46" customWidth="1"/>
    <col min="16107" max="16107" width="16" style="46" customWidth="1"/>
    <col min="16108" max="16108" width="13.125" style="46" customWidth="1"/>
    <col min="16109" max="16384" width="7.75" style="46"/>
  </cols>
  <sheetData>
    <row r="1" spans="1:10" ht="54.95" customHeight="1">
      <c r="A1" s="1095" t="s">
        <v>1270</v>
      </c>
      <c r="B1" s="1096"/>
      <c r="C1" s="1096"/>
      <c r="D1" s="1096"/>
      <c r="E1" s="1096"/>
      <c r="F1" s="1096"/>
      <c r="G1" s="1096"/>
      <c r="H1" s="1096"/>
      <c r="I1" s="1096"/>
    </row>
    <row r="2" spans="1:10" ht="54.95" customHeight="1">
      <c r="A2" s="1050" t="s">
        <v>1271</v>
      </c>
      <c r="B2" s="1051"/>
      <c r="C2" s="1051"/>
      <c r="D2" s="1051"/>
      <c r="E2" s="1051"/>
      <c r="F2" s="1051"/>
      <c r="G2" s="1051"/>
      <c r="H2" s="1051"/>
      <c r="I2" s="1051"/>
      <c r="J2" s="161"/>
    </row>
    <row r="3" spans="1:10" ht="23.1" customHeight="1">
      <c r="A3" s="1029" t="s">
        <v>209</v>
      </c>
      <c r="B3" s="1029"/>
      <c r="C3" s="1029"/>
      <c r="D3" s="1024"/>
      <c r="E3" s="1026" t="s">
        <v>210</v>
      </c>
      <c r="F3" s="1026"/>
      <c r="G3" s="1026"/>
      <c r="H3" s="1026"/>
      <c r="I3" s="1027"/>
    </row>
    <row r="4" spans="1:10" ht="54.95" customHeight="1">
      <c r="A4" s="1093" t="s">
        <v>583</v>
      </c>
      <c r="B4" s="172" t="s">
        <v>245</v>
      </c>
      <c r="C4" s="180"/>
      <c r="D4" s="173" t="s">
        <v>246</v>
      </c>
      <c r="E4" s="172" t="s">
        <v>247</v>
      </c>
      <c r="F4" s="180"/>
      <c r="G4" s="173" t="s">
        <v>248</v>
      </c>
      <c r="H4" s="180" t="s">
        <v>624</v>
      </c>
      <c r="I4" s="1093" t="s">
        <v>699</v>
      </c>
    </row>
    <row r="5" spans="1:10" ht="54.95" customHeight="1">
      <c r="A5" s="1094"/>
      <c r="B5" s="167" t="s">
        <v>249</v>
      </c>
      <c r="C5" s="167" t="s">
        <v>250</v>
      </c>
      <c r="D5" s="167" t="s">
        <v>251</v>
      </c>
      <c r="E5" s="167" t="s">
        <v>249</v>
      </c>
      <c r="F5" s="167" t="s">
        <v>250</v>
      </c>
      <c r="G5" s="167" t="s">
        <v>251</v>
      </c>
      <c r="H5" s="180" t="s">
        <v>625</v>
      </c>
      <c r="I5" s="1094"/>
    </row>
    <row r="6" spans="1:10" ht="54.95" customHeight="1">
      <c r="A6" s="602" t="s">
        <v>253</v>
      </c>
      <c r="B6" s="414">
        <v>4224</v>
      </c>
      <c r="C6" s="414">
        <v>13833</v>
      </c>
      <c r="D6" s="415">
        <f t="shared" ref="D6:D16" si="0">SUM(B6:C6)</f>
        <v>18057</v>
      </c>
      <c r="E6" s="414">
        <v>1066</v>
      </c>
      <c r="F6" s="414">
        <v>501</v>
      </c>
      <c r="G6" s="415">
        <f t="shared" ref="G6:G16" si="1">SUM(E6:F6)</f>
        <v>1567</v>
      </c>
      <c r="H6" s="417" t="s">
        <v>252</v>
      </c>
      <c r="I6" s="602" t="s">
        <v>254</v>
      </c>
    </row>
    <row r="7" spans="1:10" ht="54.95" customHeight="1">
      <c r="A7" s="602" t="s">
        <v>256</v>
      </c>
      <c r="B7" s="416">
        <v>13471</v>
      </c>
      <c r="C7" s="416">
        <v>57930</v>
      </c>
      <c r="D7" s="415">
        <f t="shared" si="0"/>
        <v>71401</v>
      </c>
      <c r="E7" s="416">
        <v>9040</v>
      </c>
      <c r="F7" s="416">
        <v>9103</v>
      </c>
      <c r="G7" s="415">
        <f t="shared" si="1"/>
        <v>18143</v>
      </c>
      <c r="H7" s="417" t="s">
        <v>255</v>
      </c>
      <c r="I7" s="602" t="s">
        <v>257</v>
      </c>
    </row>
    <row r="8" spans="1:10" ht="54.95" customHeight="1">
      <c r="A8" s="602" t="s">
        <v>259</v>
      </c>
      <c r="B8" s="414">
        <v>13550</v>
      </c>
      <c r="C8" s="414">
        <v>143032</v>
      </c>
      <c r="D8" s="415">
        <f t="shared" si="0"/>
        <v>156582</v>
      </c>
      <c r="E8" s="414">
        <v>3332</v>
      </c>
      <c r="F8" s="414">
        <v>5871</v>
      </c>
      <c r="G8" s="415">
        <f t="shared" si="1"/>
        <v>9203</v>
      </c>
      <c r="H8" s="417" t="s">
        <v>258</v>
      </c>
      <c r="I8" s="602" t="s">
        <v>260</v>
      </c>
    </row>
    <row r="9" spans="1:10" ht="54.95" customHeight="1">
      <c r="A9" s="602" t="s">
        <v>262</v>
      </c>
      <c r="B9" s="416">
        <v>26547</v>
      </c>
      <c r="C9" s="416">
        <v>167524</v>
      </c>
      <c r="D9" s="415">
        <f t="shared" si="0"/>
        <v>194071</v>
      </c>
      <c r="E9" s="416">
        <v>2402</v>
      </c>
      <c r="F9" s="416">
        <v>2203</v>
      </c>
      <c r="G9" s="415">
        <f t="shared" si="1"/>
        <v>4605</v>
      </c>
      <c r="H9" s="417" t="s">
        <v>261</v>
      </c>
      <c r="I9" s="602" t="s">
        <v>263</v>
      </c>
    </row>
    <row r="10" spans="1:10" ht="54.95" customHeight="1">
      <c r="A10" s="602" t="s">
        <v>265</v>
      </c>
      <c r="B10" s="414">
        <v>19325</v>
      </c>
      <c r="C10" s="414">
        <v>94871</v>
      </c>
      <c r="D10" s="415">
        <f t="shared" si="0"/>
        <v>114196</v>
      </c>
      <c r="E10" s="414">
        <v>1194</v>
      </c>
      <c r="F10" s="414">
        <v>515</v>
      </c>
      <c r="G10" s="415">
        <f t="shared" si="1"/>
        <v>1709</v>
      </c>
      <c r="H10" s="417" t="s">
        <v>264</v>
      </c>
      <c r="I10" s="602" t="s">
        <v>266</v>
      </c>
    </row>
    <row r="11" spans="1:10" ht="54.95" customHeight="1">
      <c r="A11" s="602" t="s">
        <v>268</v>
      </c>
      <c r="B11" s="416">
        <v>3442</v>
      </c>
      <c r="C11" s="416">
        <v>9755</v>
      </c>
      <c r="D11" s="415">
        <f t="shared" si="0"/>
        <v>13197</v>
      </c>
      <c r="E11" s="416">
        <v>415</v>
      </c>
      <c r="F11" s="416">
        <v>115</v>
      </c>
      <c r="G11" s="415">
        <f t="shared" si="1"/>
        <v>530</v>
      </c>
      <c r="H11" s="417" t="s">
        <v>267</v>
      </c>
      <c r="I11" s="602" t="s">
        <v>269</v>
      </c>
    </row>
    <row r="12" spans="1:10" ht="54.95" customHeight="1">
      <c r="A12" s="602" t="s">
        <v>271</v>
      </c>
      <c r="B12" s="414">
        <v>3798</v>
      </c>
      <c r="C12" s="414">
        <v>10155</v>
      </c>
      <c r="D12" s="415">
        <f t="shared" si="0"/>
        <v>13953</v>
      </c>
      <c r="E12" s="414">
        <v>312</v>
      </c>
      <c r="F12" s="414">
        <v>202</v>
      </c>
      <c r="G12" s="415">
        <f t="shared" si="1"/>
        <v>514</v>
      </c>
      <c r="H12" s="417" t="s">
        <v>270</v>
      </c>
      <c r="I12" s="602" t="s">
        <v>272</v>
      </c>
    </row>
    <row r="13" spans="1:10" ht="54.95" customHeight="1">
      <c r="A13" s="602" t="s">
        <v>274</v>
      </c>
      <c r="B13" s="416">
        <v>7945</v>
      </c>
      <c r="C13" s="416">
        <v>26824</v>
      </c>
      <c r="D13" s="415">
        <f t="shared" si="0"/>
        <v>34769</v>
      </c>
      <c r="E13" s="416">
        <v>229</v>
      </c>
      <c r="F13" s="416">
        <v>284</v>
      </c>
      <c r="G13" s="415">
        <f t="shared" si="1"/>
        <v>513</v>
      </c>
      <c r="H13" s="417" t="s">
        <v>273</v>
      </c>
      <c r="I13" s="602" t="s">
        <v>275</v>
      </c>
    </row>
    <row r="14" spans="1:10" s="47" customFormat="1" ht="54.95" customHeight="1">
      <c r="A14" s="602" t="s">
        <v>850</v>
      </c>
      <c r="B14" s="414">
        <v>10050</v>
      </c>
      <c r="C14" s="414">
        <v>16449</v>
      </c>
      <c r="D14" s="415">
        <f t="shared" si="0"/>
        <v>26499</v>
      </c>
      <c r="E14" s="414">
        <v>213</v>
      </c>
      <c r="F14" s="414">
        <v>34</v>
      </c>
      <c r="G14" s="415">
        <f t="shared" si="1"/>
        <v>247</v>
      </c>
      <c r="H14" s="417" t="s">
        <v>276</v>
      </c>
      <c r="I14" s="602" t="s">
        <v>277</v>
      </c>
    </row>
    <row r="15" spans="1:10" s="47" customFormat="1" ht="54.95" customHeight="1">
      <c r="A15" s="602" t="s">
        <v>279</v>
      </c>
      <c r="B15" s="416">
        <v>4932</v>
      </c>
      <c r="C15" s="416">
        <v>10484</v>
      </c>
      <c r="D15" s="415">
        <f t="shared" si="0"/>
        <v>15416</v>
      </c>
      <c r="E15" s="416">
        <v>132</v>
      </c>
      <c r="F15" s="416">
        <v>31</v>
      </c>
      <c r="G15" s="415">
        <f t="shared" si="1"/>
        <v>163</v>
      </c>
      <c r="H15" s="417" t="s">
        <v>278</v>
      </c>
      <c r="I15" s="602" t="s">
        <v>280</v>
      </c>
    </row>
    <row r="16" spans="1:10" s="47" customFormat="1" ht="54.95" customHeight="1">
      <c r="A16" s="602" t="s">
        <v>282</v>
      </c>
      <c r="B16" s="414">
        <v>6190</v>
      </c>
      <c r="C16" s="414">
        <v>16815</v>
      </c>
      <c r="D16" s="415">
        <f t="shared" si="0"/>
        <v>23005</v>
      </c>
      <c r="E16" s="414">
        <v>853</v>
      </c>
      <c r="F16" s="414">
        <v>490</v>
      </c>
      <c r="G16" s="415">
        <f t="shared" si="1"/>
        <v>1343</v>
      </c>
      <c r="H16" s="417" t="s">
        <v>281</v>
      </c>
      <c r="I16" s="602" t="s">
        <v>283</v>
      </c>
    </row>
    <row r="17" spans="1:9" s="413" customFormat="1" ht="54.95" customHeight="1">
      <c r="A17" s="411" t="s">
        <v>35</v>
      </c>
      <c r="B17" s="412">
        <f>SUM(B6:B16)</f>
        <v>113474</v>
      </c>
      <c r="C17" s="412">
        <f>SUM(C6:C16)</f>
        <v>567672</v>
      </c>
      <c r="D17" s="412">
        <f>SUM(B17:C18)</f>
        <v>681146</v>
      </c>
      <c r="E17" s="412">
        <f>SUM(E6:E16)</f>
        <v>19188</v>
      </c>
      <c r="F17" s="412">
        <f>SUM(F6:F16)</f>
        <v>19349</v>
      </c>
      <c r="G17" s="412">
        <f>SUM(E17:F18)</f>
        <v>38537</v>
      </c>
      <c r="H17" s="411"/>
      <c r="I17" s="411" t="s">
        <v>36</v>
      </c>
    </row>
    <row r="18" spans="1:9" ht="27.75" customHeight="1">
      <c r="A18" s="1090" t="s">
        <v>284</v>
      </c>
      <c r="B18" s="1091"/>
      <c r="C18" s="1091"/>
      <c r="D18" s="1091"/>
      <c r="E18" s="1091"/>
      <c r="F18" s="1091"/>
      <c r="G18" s="1091"/>
      <c r="H18" s="1091"/>
      <c r="I18" s="1092"/>
    </row>
    <row r="20" spans="1:9" ht="54.95" customHeight="1">
      <c r="B20" s="48"/>
      <c r="C20" s="48"/>
      <c r="D20" s="48"/>
      <c r="E20" s="48"/>
      <c r="F20" s="48"/>
      <c r="G20" s="48"/>
    </row>
  </sheetData>
  <dataConsolidate link="1">
    <dataRefs count="19">
      <dataRef ref="F7:J26" sheet="الأحساء26" r:id="rId1"/>
      <dataRef ref="F7:J26" sheet="الباحة26" r:id="rId2"/>
      <dataRef ref="F7:J26" sheet="الجوف26" r:id="rId3"/>
      <dataRef ref="F7:J26" sheet="الرياض26" r:id="rId4"/>
      <dataRef ref="F7:J26" sheet="الشرقية26" r:id="rId5"/>
      <dataRef ref="F7:J26" sheet="الشمالية26" r:id="rId6"/>
      <dataRef ref="F7:J26" sheet="الطائف26" r:id="rId7"/>
      <dataRef ref="F7:J26" sheet="القريات26" r:id="rId8"/>
      <dataRef ref="F7:J26" sheet="القصيم26" r:id="rId9"/>
      <dataRef ref="F7:J26" sheet="المدينة26" r:id="rId10"/>
      <dataRef ref="F7:J26" sheet="بيشة26" r:id="rId11"/>
      <dataRef ref="F7:J26" sheet="تبوك26" r:id="rId12"/>
      <dataRef ref="F7:J26" sheet="جازان26" r:id="rId13"/>
      <dataRef ref="F7:J26" sheet="جدة26" r:id="rId14"/>
      <dataRef ref="F7:J26" sheet="حائل26" r:id="rId15"/>
      <dataRef ref="F7:J26" sheet="حفر الباطن26" r:id="rId16"/>
      <dataRef ref="F7:J26" sheet="عسير26" r:id="rId17"/>
      <dataRef ref="F7:J26" sheet="مكة26" r:id="rId18"/>
      <dataRef ref="F7:J26" sheet="نجران26" r:id="rId19"/>
    </dataRefs>
  </dataConsolidate>
  <mergeCells count="7">
    <mergeCell ref="A18:I18"/>
    <mergeCell ref="I4:I5"/>
    <mergeCell ref="A1:I1"/>
    <mergeCell ref="A4:A5"/>
    <mergeCell ref="A2:I2"/>
    <mergeCell ref="A3:D3"/>
    <mergeCell ref="E3:I3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7" orientation="landscape" r:id="rId2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8657"/>
    <pageSetUpPr fitToPage="1"/>
  </sheetPr>
  <dimension ref="A1:H31"/>
  <sheetViews>
    <sheetView rightToLeft="1" zoomScaleNormal="100" workbookViewId="0">
      <selection activeCell="A3" sqref="A3:D3"/>
    </sheetView>
  </sheetViews>
  <sheetFormatPr defaultColWidth="13.375" defaultRowHeight="14.25"/>
  <cols>
    <col min="1" max="1" width="21.75" style="220" customWidth="1"/>
    <col min="2" max="7" width="13.75" style="220" customWidth="1"/>
    <col min="8" max="8" width="21.75" style="220" customWidth="1"/>
    <col min="9" max="186" width="13.375" style="220"/>
    <col min="187" max="194" width="17.375" style="220" customWidth="1"/>
    <col min="195" max="196" width="13.375" style="220" customWidth="1"/>
    <col min="197" max="442" width="13.375" style="220"/>
    <col min="443" max="450" width="17.375" style="220" customWidth="1"/>
    <col min="451" max="452" width="13.375" style="220" customWidth="1"/>
    <col min="453" max="698" width="13.375" style="220"/>
    <col min="699" max="706" width="17.375" style="220" customWidth="1"/>
    <col min="707" max="708" width="13.375" style="220" customWidth="1"/>
    <col min="709" max="954" width="13.375" style="220"/>
    <col min="955" max="962" width="17.375" style="220" customWidth="1"/>
    <col min="963" max="964" width="13.375" style="220" customWidth="1"/>
    <col min="965" max="1210" width="13.375" style="220"/>
    <col min="1211" max="1218" width="17.375" style="220" customWidth="1"/>
    <col min="1219" max="1220" width="13.375" style="220" customWidth="1"/>
    <col min="1221" max="1466" width="13.375" style="220"/>
    <col min="1467" max="1474" width="17.375" style="220" customWidth="1"/>
    <col min="1475" max="1476" width="13.375" style="220" customWidth="1"/>
    <col min="1477" max="1722" width="13.375" style="220"/>
    <col min="1723" max="1730" width="17.375" style="220" customWidth="1"/>
    <col min="1731" max="1732" width="13.375" style="220" customWidth="1"/>
    <col min="1733" max="1978" width="13.375" style="220"/>
    <col min="1979" max="1986" width="17.375" style="220" customWidth="1"/>
    <col min="1987" max="1988" width="13.375" style="220" customWidth="1"/>
    <col min="1989" max="2234" width="13.375" style="220"/>
    <col min="2235" max="2242" width="17.375" style="220" customWidth="1"/>
    <col min="2243" max="2244" width="13.375" style="220" customWidth="1"/>
    <col min="2245" max="2490" width="13.375" style="220"/>
    <col min="2491" max="2498" width="17.375" style="220" customWidth="1"/>
    <col min="2499" max="2500" width="13.375" style="220" customWidth="1"/>
    <col min="2501" max="2746" width="13.375" style="220"/>
    <col min="2747" max="2754" width="17.375" style="220" customWidth="1"/>
    <col min="2755" max="2756" width="13.375" style="220" customWidth="1"/>
    <col min="2757" max="3002" width="13.375" style="220"/>
    <col min="3003" max="3010" width="17.375" style="220" customWidth="1"/>
    <col min="3011" max="3012" width="13.375" style="220" customWidth="1"/>
    <col min="3013" max="3258" width="13.375" style="220"/>
    <col min="3259" max="3266" width="17.375" style="220" customWidth="1"/>
    <col min="3267" max="3268" width="13.375" style="220" customWidth="1"/>
    <col min="3269" max="3514" width="13.375" style="220"/>
    <col min="3515" max="3522" width="17.375" style="220" customWidth="1"/>
    <col min="3523" max="3524" width="13.375" style="220" customWidth="1"/>
    <col min="3525" max="3770" width="13.375" style="220"/>
    <col min="3771" max="3778" width="17.375" style="220" customWidth="1"/>
    <col min="3779" max="3780" width="13.375" style="220" customWidth="1"/>
    <col min="3781" max="4026" width="13.375" style="220"/>
    <col min="4027" max="4034" width="17.375" style="220" customWidth="1"/>
    <col min="4035" max="4036" width="13.375" style="220" customWidth="1"/>
    <col min="4037" max="4282" width="13.375" style="220"/>
    <col min="4283" max="4290" width="17.375" style="220" customWidth="1"/>
    <col min="4291" max="4292" width="13.375" style="220" customWidth="1"/>
    <col min="4293" max="4538" width="13.375" style="220"/>
    <col min="4539" max="4546" width="17.375" style="220" customWidth="1"/>
    <col min="4547" max="4548" width="13.375" style="220" customWidth="1"/>
    <col min="4549" max="4794" width="13.375" style="220"/>
    <col min="4795" max="4802" width="17.375" style="220" customWidth="1"/>
    <col min="4803" max="4804" width="13.375" style="220" customWidth="1"/>
    <col min="4805" max="5050" width="13.375" style="220"/>
    <col min="5051" max="5058" width="17.375" style="220" customWidth="1"/>
    <col min="5059" max="5060" width="13.375" style="220" customWidth="1"/>
    <col min="5061" max="5306" width="13.375" style="220"/>
    <col min="5307" max="5314" width="17.375" style="220" customWidth="1"/>
    <col min="5315" max="5316" width="13.375" style="220" customWidth="1"/>
    <col min="5317" max="5562" width="13.375" style="220"/>
    <col min="5563" max="5570" width="17.375" style="220" customWidth="1"/>
    <col min="5571" max="5572" width="13.375" style="220" customWidth="1"/>
    <col min="5573" max="5818" width="13.375" style="220"/>
    <col min="5819" max="5826" width="17.375" style="220" customWidth="1"/>
    <col min="5827" max="5828" width="13.375" style="220" customWidth="1"/>
    <col min="5829" max="6074" width="13.375" style="220"/>
    <col min="6075" max="6082" width="17.375" style="220" customWidth="1"/>
    <col min="6083" max="6084" width="13.375" style="220" customWidth="1"/>
    <col min="6085" max="6330" width="13.375" style="220"/>
    <col min="6331" max="6338" width="17.375" style="220" customWidth="1"/>
    <col min="6339" max="6340" width="13.375" style="220" customWidth="1"/>
    <col min="6341" max="6586" width="13.375" style="220"/>
    <col min="6587" max="6594" width="17.375" style="220" customWidth="1"/>
    <col min="6595" max="6596" width="13.375" style="220" customWidth="1"/>
    <col min="6597" max="6842" width="13.375" style="220"/>
    <col min="6843" max="6850" width="17.375" style="220" customWidth="1"/>
    <col min="6851" max="6852" width="13.375" style="220" customWidth="1"/>
    <col min="6853" max="7098" width="13.375" style="220"/>
    <col min="7099" max="7106" width="17.375" style="220" customWidth="1"/>
    <col min="7107" max="7108" width="13.375" style="220" customWidth="1"/>
    <col min="7109" max="7354" width="13.375" style="220"/>
    <col min="7355" max="7362" width="17.375" style="220" customWidth="1"/>
    <col min="7363" max="7364" width="13.375" style="220" customWidth="1"/>
    <col min="7365" max="7610" width="13.375" style="220"/>
    <col min="7611" max="7618" width="17.375" style="220" customWidth="1"/>
    <col min="7619" max="7620" width="13.375" style="220" customWidth="1"/>
    <col min="7621" max="7866" width="13.375" style="220"/>
    <col min="7867" max="7874" width="17.375" style="220" customWidth="1"/>
    <col min="7875" max="7876" width="13.375" style="220" customWidth="1"/>
    <col min="7877" max="8122" width="13.375" style="220"/>
    <col min="8123" max="8130" width="17.375" style="220" customWidth="1"/>
    <col min="8131" max="8132" width="13.375" style="220" customWidth="1"/>
    <col min="8133" max="8378" width="13.375" style="220"/>
    <col min="8379" max="8386" width="17.375" style="220" customWidth="1"/>
    <col min="8387" max="8388" width="13.375" style="220" customWidth="1"/>
    <col min="8389" max="8634" width="13.375" style="220"/>
    <col min="8635" max="8642" width="17.375" style="220" customWidth="1"/>
    <col min="8643" max="8644" width="13.375" style="220" customWidth="1"/>
    <col min="8645" max="8890" width="13.375" style="220"/>
    <col min="8891" max="8898" width="17.375" style="220" customWidth="1"/>
    <col min="8899" max="8900" width="13.375" style="220" customWidth="1"/>
    <col min="8901" max="9146" width="13.375" style="220"/>
    <col min="9147" max="9154" width="17.375" style="220" customWidth="1"/>
    <col min="9155" max="9156" width="13.375" style="220" customWidth="1"/>
    <col min="9157" max="9402" width="13.375" style="220"/>
    <col min="9403" max="9410" width="17.375" style="220" customWidth="1"/>
    <col min="9411" max="9412" width="13.375" style="220" customWidth="1"/>
    <col min="9413" max="9658" width="13.375" style="220"/>
    <col min="9659" max="9666" width="17.375" style="220" customWidth="1"/>
    <col min="9667" max="9668" width="13.375" style="220" customWidth="1"/>
    <col min="9669" max="9914" width="13.375" style="220"/>
    <col min="9915" max="9922" width="17.375" style="220" customWidth="1"/>
    <col min="9923" max="9924" width="13.375" style="220" customWidth="1"/>
    <col min="9925" max="10170" width="13.375" style="220"/>
    <col min="10171" max="10178" width="17.375" style="220" customWidth="1"/>
    <col min="10179" max="10180" width="13.375" style="220" customWidth="1"/>
    <col min="10181" max="10426" width="13.375" style="220"/>
    <col min="10427" max="10434" width="17.375" style="220" customWidth="1"/>
    <col min="10435" max="10436" width="13.375" style="220" customWidth="1"/>
    <col min="10437" max="10682" width="13.375" style="220"/>
    <col min="10683" max="10690" width="17.375" style="220" customWidth="1"/>
    <col min="10691" max="10692" width="13.375" style="220" customWidth="1"/>
    <col min="10693" max="10938" width="13.375" style="220"/>
    <col min="10939" max="10946" width="17.375" style="220" customWidth="1"/>
    <col min="10947" max="10948" width="13.375" style="220" customWidth="1"/>
    <col min="10949" max="11194" width="13.375" style="220"/>
    <col min="11195" max="11202" width="17.375" style="220" customWidth="1"/>
    <col min="11203" max="11204" width="13.375" style="220" customWidth="1"/>
    <col min="11205" max="11450" width="13.375" style="220"/>
    <col min="11451" max="11458" width="17.375" style="220" customWidth="1"/>
    <col min="11459" max="11460" width="13.375" style="220" customWidth="1"/>
    <col min="11461" max="11706" width="13.375" style="220"/>
    <col min="11707" max="11714" width="17.375" style="220" customWidth="1"/>
    <col min="11715" max="11716" width="13.375" style="220" customWidth="1"/>
    <col min="11717" max="11962" width="13.375" style="220"/>
    <col min="11963" max="11970" width="17.375" style="220" customWidth="1"/>
    <col min="11971" max="11972" width="13.375" style="220" customWidth="1"/>
    <col min="11973" max="12218" width="13.375" style="220"/>
    <col min="12219" max="12226" width="17.375" style="220" customWidth="1"/>
    <col min="12227" max="12228" width="13.375" style="220" customWidth="1"/>
    <col min="12229" max="12474" width="13.375" style="220"/>
    <col min="12475" max="12482" width="17.375" style="220" customWidth="1"/>
    <col min="12483" max="12484" width="13.375" style="220" customWidth="1"/>
    <col min="12485" max="12730" width="13.375" style="220"/>
    <col min="12731" max="12738" width="17.375" style="220" customWidth="1"/>
    <col min="12739" max="12740" width="13.375" style="220" customWidth="1"/>
    <col min="12741" max="12986" width="13.375" style="220"/>
    <col min="12987" max="12994" width="17.375" style="220" customWidth="1"/>
    <col min="12995" max="12996" width="13.375" style="220" customWidth="1"/>
    <col min="12997" max="13242" width="13.375" style="220"/>
    <col min="13243" max="13250" width="17.375" style="220" customWidth="1"/>
    <col min="13251" max="13252" width="13.375" style="220" customWidth="1"/>
    <col min="13253" max="13498" width="13.375" style="220"/>
    <col min="13499" max="13506" width="17.375" style="220" customWidth="1"/>
    <col min="13507" max="13508" width="13.375" style="220" customWidth="1"/>
    <col min="13509" max="13754" width="13.375" style="220"/>
    <col min="13755" max="13762" width="17.375" style="220" customWidth="1"/>
    <col min="13763" max="13764" width="13.375" style="220" customWidth="1"/>
    <col min="13765" max="14010" width="13.375" style="220"/>
    <col min="14011" max="14018" width="17.375" style="220" customWidth="1"/>
    <col min="14019" max="14020" width="13.375" style="220" customWidth="1"/>
    <col min="14021" max="14266" width="13.375" style="220"/>
    <col min="14267" max="14274" width="17.375" style="220" customWidth="1"/>
    <col min="14275" max="14276" width="13.375" style="220" customWidth="1"/>
    <col min="14277" max="14522" width="13.375" style="220"/>
    <col min="14523" max="14530" width="17.375" style="220" customWidth="1"/>
    <col min="14531" max="14532" width="13.375" style="220" customWidth="1"/>
    <col min="14533" max="14778" width="13.375" style="220"/>
    <col min="14779" max="14786" width="17.375" style="220" customWidth="1"/>
    <col min="14787" max="14788" width="13.375" style="220" customWidth="1"/>
    <col min="14789" max="15034" width="13.375" style="220"/>
    <col min="15035" max="15042" width="17.375" style="220" customWidth="1"/>
    <col min="15043" max="15044" width="13.375" style="220" customWidth="1"/>
    <col min="15045" max="15290" width="13.375" style="220"/>
    <col min="15291" max="15298" width="17.375" style="220" customWidth="1"/>
    <col min="15299" max="15300" width="13.375" style="220" customWidth="1"/>
    <col min="15301" max="15546" width="13.375" style="220"/>
    <col min="15547" max="15554" width="17.375" style="220" customWidth="1"/>
    <col min="15555" max="15556" width="13.375" style="220" customWidth="1"/>
    <col min="15557" max="15802" width="13.375" style="220"/>
    <col min="15803" max="15810" width="17.375" style="220" customWidth="1"/>
    <col min="15811" max="15812" width="13.375" style="220" customWidth="1"/>
    <col min="15813" max="16058" width="13.375" style="220"/>
    <col min="16059" max="16066" width="17.375" style="220" customWidth="1"/>
    <col min="16067" max="16068" width="13.375" style="220" customWidth="1"/>
    <col min="16069" max="16384" width="13.375" style="220"/>
  </cols>
  <sheetData>
    <row r="1" spans="1:8" ht="33" customHeight="1">
      <c r="A1" s="1063" t="s">
        <v>1328</v>
      </c>
      <c r="B1" s="1063"/>
      <c r="C1" s="1063"/>
      <c r="D1" s="1063"/>
      <c r="E1" s="1063"/>
      <c r="F1" s="1063"/>
      <c r="G1" s="1063"/>
      <c r="H1" s="1063"/>
    </row>
    <row r="2" spans="1:8" ht="33" customHeight="1">
      <c r="A2" s="1064" t="s">
        <v>1329</v>
      </c>
      <c r="B2" s="1064"/>
      <c r="C2" s="1064"/>
      <c r="D2" s="1064"/>
      <c r="E2" s="1064"/>
      <c r="F2" s="1064"/>
      <c r="G2" s="1064"/>
      <c r="H2" s="1064"/>
    </row>
    <row r="3" spans="1:8" ht="21" customHeight="1">
      <c r="A3" s="1029" t="s">
        <v>243</v>
      </c>
      <c r="B3" s="1029"/>
      <c r="C3" s="1029"/>
      <c r="D3" s="1024"/>
      <c r="E3" s="1026" t="s">
        <v>244</v>
      </c>
      <c r="F3" s="1026"/>
      <c r="G3" s="1026"/>
      <c r="H3" s="1027"/>
    </row>
    <row r="4" spans="1:8" ht="33" customHeight="1">
      <c r="A4" s="1020" t="s">
        <v>759</v>
      </c>
      <c r="B4" s="203" t="s">
        <v>132</v>
      </c>
      <c r="C4" s="1102" t="s">
        <v>287</v>
      </c>
      <c r="D4" s="1102"/>
      <c r="E4" s="1103" t="s">
        <v>288</v>
      </c>
      <c r="F4" s="1102" t="s">
        <v>289</v>
      </c>
      <c r="G4" s="1102"/>
      <c r="H4" s="1020" t="s">
        <v>762</v>
      </c>
    </row>
    <row r="5" spans="1:8" ht="65.25" customHeight="1">
      <c r="A5" s="1020"/>
      <c r="B5" s="203" t="s">
        <v>1026</v>
      </c>
      <c r="C5" s="203" t="s">
        <v>290</v>
      </c>
      <c r="D5" s="203" t="s">
        <v>84</v>
      </c>
      <c r="E5" s="1103"/>
      <c r="F5" s="203" t="s">
        <v>80</v>
      </c>
      <c r="G5" s="203" t="s">
        <v>291</v>
      </c>
      <c r="H5" s="1020"/>
    </row>
    <row r="6" spans="1:8" ht="45" customHeight="1">
      <c r="A6" s="202" t="s">
        <v>101</v>
      </c>
      <c r="B6" s="376">
        <f>C6+D6+E6</f>
        <v>792014</v>
      </c>
      <c r="C6" s="183">
        <v>278893</v>
      </c>
      <c r="D6" s="183">
        <v>347803</v>
      </c>
      <c r="E6" s="183">
        <v>165318</v>
      </c>
      <c r="F6" s="183">
        <v>789609</v>
      </c>
      <c r="G6" s="183">
        <v>2405</v>
      </c>
      <c r="H6" s="202" t="s">
        <v>2</v>
      </c>
    </row>
    <row r="7" spans="1:8" ht="45" customHeight="1">
      <c r="A7" s="202" t="s">
        <v>697</v>
      </c>
      <c r="B7" s="376">
        <f t="shared" ref="B7:B25" si="0">C7+D7+E7</f>
        <v>324439</v>
      </c>
      <c r="C7" s="162">
        <v>110756</v>
      </c>
      <c r="D7" s="162">
        <v>146834</v>
      </c>
      <c r="E7" s="162">
        <v>66849</v>
      </c>
      <c r="F7" s="162">
        <v>322848</v>
      </c>
      <c r="G7" s="162">
        <v>1591</v>
      </c>
      <c r="H7" s="202" t="s">
        <v>887</v>
      </c>
    </row>
    <row r="8" spans="1:8" ht="45" customHeight="1">
      <c r="A8" s="202" t="s">
        <v>102</v>
      </c>
      <c r="B8" s="376">
        <f t="shared" si="0"/>
        <v>322375</v>
      </c>
      <c r="C8" s="183">
        <v>123080</v>
      </c>
      <c r="D8" s="183">
        <v>152553</v>
      </c>
      <c r="E8" s="183">
        <v>46742</v>
      </c>
      <c r="F8" s="183">
        <v>320045</v>
      </c>
      <c r="G8" s="183">
        <v>2330</v>
      </c>
      <c r="H8" s="202" t="s">
        <v>5</v>
      </c>
    </row>
    <row r="9" spans="1:8" ht="45" customHeight="1">
      <c r="A9" s="202" t="s">
        <v>103</v>
      </c>
      <c r="B9" s="376">
        <f t="shared" si="0"/>
        <v>127218</v>
      </c>
      <c r="C9" s="162">
        <v>42694</v>
      </c>
      <c r="D9" s="162">
        <v>56991</v>
      </c>
      <c r="E9" s="162">
        <v>27533</v>
      </c>
      <c r="F9" s="162">
        <v>125964</v>
      </c>
      <c r="G9" s="162">
        <v>1254</v>
      </c>
      <c r="H9" s="202" t="s">
        <v>7</v>
      </c>
    </row>
    <row r="10" spans="1:8" ht="45" customHeight="1">
      <c r="A10" s="202" t="s">
        <v>104</v>
      </c>
      <c r="B10" s="376">
        <f t="shared" si="0"/>
        <v>314805</v>
      </c>
      <c r="C10" s="183">
        <v>127214</v>
      </c>
      <c r="D10" s="183">
        <v>135374</v>
      </c>
      <c r="E10" s="183">
        <v>52217</v>
      </c>
      <c r="F10" s="183">
        <v>314268</v>
      </c>
      <c r="G10" s="183">
        <v>537</v>
      </c>
      <c r="H10" s="202" t="s">
        <v>8</v>
      </c>
    </row>
    <row r="11" spans="1:8" ht="45" customHeight="1">
      <c r="A11" s="202" t="s">
        <v>105</v>
      </c>
      <c r="B11" s="376">
        <f t="shared" si="0"/>
        <v>282324</v>
      </c>
      <c r="C11" s="162">
        <v>133443</v>
      </c>
      <c r="D11" s="162">
        <v>105211</v>
      </c>
      <c r="E11" s="162">
        <v>43670</v>
      </c>
      <c r="F11" s="162">
        <v>280454</v>
      </c>
      <c r="G11" s="162">
        <v>1870</v>
      </c>
      <c r="H11" s="202" t="s">
        <v>106</v>
      </c>
    </row>
    <row r="12" spans="1:8" ht="45" customHeight="1">
      <c r="A12" s="202" t="s">
        <v>107</v>
      </c>
      <c r="B12" s="376">
        <f t="shared" si="0"/>
        <v>474966</v>
      </c>
      <c r="C12" s="183">
        <v>143781</v>
      </c>
      <c r="D12" s="183">
        <v>182879</v>
      </c>
      <c r="E12" s="183">
        <v>148306</v>
      </c>
      <c r="F12" s="183">
        <v>474116</v>
      </c>
      <c r="G12" s="183">
        <v>850</v>
      </c>
      <c r="H12" s="202" t="s">
        <v>11</v>
      </c>
    </row>
    <row r="13" spans="1:8" ht="45" customHeight="1">
      <c r="A13" s="202" t="s">
        <v>108</v>
      </c>
      <c r="B13" s="376">
        <f t="shared" si="0"/>
        <v>298235</v>
      </c>
      <c r="C13" s="162">
        <v>109892</v>
      </c>
      <c r="D13" s="162">
        <v>126330</v>
      </c>
      <c r="E13" s="162">
        <v>62013</v>
      </c>
      <c r="F13" s="162">
        <v>298206</v>
      </c>
      <c r="G13" s="162">
        <v>29</v>
      </c>
      <c r="H13" s="202" t="s">
        <v>13</v>
      </c>
    </row>
    <row r="14" spans="1:8" ht="45" customHeight="1">
      <c r="A14" s="202" t="s">
        <v>121</v>
      </c>
      <c r="B14" s="376">
        <f t="shared" si="0"/>
        <v>111065</v>
      </c>
      <c r="C14" s="183">
        <v>45690</v>
      </c>
      <c r="D14" s="183">
        <v>49200</v>
      </c>
      <c r="E14" s="183">
        <v>16175</v>
      </c>
      <c r="F14" s="183">
        <v>110683</v>
      </c>
      <c r="G14" s="183">
        <v>382</v>
      </c>
      <c r="H14" s="202" t="s">
        <v>15</v>
      </c>
    </row>
    <row r="15" spans="1:8" ht="45" customHeight="1">
      <c r="A15" s="202" t="s">
        <v>109</v>
      </c>
      <c r="B15" s="376">
        <f t="shared" si="0"/>
        <v>294587</v>
      </c>
      <c r="C15" s="162">
        <v>125333</v>
      </c>
      <c r="D15" s="162">
        <v>115767</v>
      </c>
      <c r="E15" s="162">
        <v>53487</v>
      </c>
      <c r="F15" s="162">
        <v>294300</v>
      </c>
      <c r="G15" s="162">
        <v>287</v>
      </c>
      <c r="H15" s="202" t="s">
        <v>17</v>
      </c>
    </row>
    <row r="16" spans="1:8" ht="45" customHeight="1">
      <c r="A16" s="202" t="s">
        <v>40</v>
      </c>
      <c r="B16" s="376">
        <f t="shared" si="0"/>
        <v>104394</v>
      </c>
      <c r="C16" s="183">
        <v>35603</v>
      </c>
      <c r="D16" s="183">
        <v>43508</v>
      </c>
      <c r="E16" s="183">
        <v>25283</v>
      </c>
      <c r="F16" s="183">
        <v>103923</v>
      </c>
      <c r="G16" s="183">
        <v>471</v>
      </c>
      <c r="H16" s="202" t="s">
        <v>18</v>
      </c>
    </row>
    <row r="17" spans="1:8" ht="45" customHeight="1">
      <c r="A17" s="202" t="s">
        <v>110</v>
      </c>
      <c r="B17" s="376">
        <f t="shared" si="0"/>
        <v>140862</v>
      </c>
      <c r="C17" s="162">
        <v>47418</v>
      </c>
      <c r="D17" s="162">
        <v>58342</v>
      </c>
      <c r="E17" s="162">
        <v>35102</v>
      </c>
      <c r="F17" s="162">
        <v>139490</v>
      </c>
      <c r="G17" s="162">
        <v>1372</v>
      </c>
      <c r="H17" s="202" t="s">
        <v>20</v>
      </c>
    </row>
    <row r="18" spans="1:8" ht="45" customHeight="1">
      <c r="A18" s="202" t="s">
        <v>21</v>
      </c>
      <c r="B18" s="376">
        <f t="shared" si="0"/>
        <v>94202</v>
      </c>
      <c r="C18" s="183">
        <v>30231</v>
      </c>
      <c r="D18" s="183">
        <v>44094</v>
      </c>
      <c r="E18" s="183">
        <v>19877</v>
      </c>
      <c r="F18" s="183">
        <v>94202</v>
      </c>
      <c r="G18" s="183">
        <v>0</v>
      </c>
      <c r="H18" s="202" t="s">
        <v>111</v>
      </c>
    </row>
    <row r="19" spans="1:8" ht="45" customHeight="1">
      <c r="A19" s="202" t="s">
        <v>42</v>
      </c>
      <c r="B19" s="376">
        <f t="shared" si="0"/>
        <v>98071</v>
      </c>
      <c r="C19" s="162">
        <v>38678</v>
      </c>
      <c r="D19" s="162">
        <v>45393</v>
      </c>
      <c r="E19" s="162">
        <v>14000</v>
      </c>
      <c r="F19" s="162">
        <v>97688</v>
      </c>
      <c r="G19" s="162">
        <v>383</v>
      </c>
      <c r="H19" s="202" t="s">
        <v>1346</v>
      </c>
    </row>
    <row r="20" spans="1:8" ht="45" customHeight="1">
      <c r="A20" s="202" t="s">
        <v>122</v>
      </c>
      <c r="B20" s="376">
        <f t="shared" si="0"/>
        <v>445004</v>
      </c>
      <c r="C20" s="183">
        <v>163539</v>
      </c>
      <c r="D20" s="183">
        <v>170214</v>
      </c>
      <c r="E20" s="183">
        <v>111251</v>
      </c>
      <c r="F20" s="183">
        <v>440554</v>
      </c>
      <c r="G20" s="183">
        <v>4450</v>
      </c>
      <c r="H20" s="202" t="s">
        <v>25</v>
      </c>
    </row>
    <row r="21" spans="1:8" ht="45" customHeight="1">
      <c r="A21" s="202" t="s">
        <v>113</v>
      </c>
      <c r="B21" s="376">
        <f t="shared" si="0"/>
        <v>129280</v>
      </c>
      <c r="C21" s="162">
        <v>48373</v>
      </c>
      <c r="D21" s="162">
        <v>54574</v>
      </c>
      <c r="E21" s="162">
        <v>26333</v>
      </c>
      <c r="F21" s="162">
        <v>128078</v>
      </c>
      <c r="G21" s="162">
        <v>1202</v>
      </c>
      <c r="H21" s="202" t="s">
        <v>114</v>
      </c>
    </row>
    <row r="22" spans="1:8" ht="45" customHeight="1">
      <c r="A22" s="202" t="s">
        <v>115</v>
      </c>
      <c r="B22" s="376">
        <f t="shared" si="0"/>
        <v>162738</v>
      </c>
      <c r="C22" s="183">
        <v>60102</v>
      </c>
      <c r="D22" s="183">
        <v>66697</v>
      </c>
      <c r="E22" s="183">
        <v>35939</v>
      </c>
      <c r="F22" s="183">
        <v>162446</v>
      </c>
      <c r="G22" s="183">
        <v>292</v>
      </c>
      <c r="H22" s="202" t="s">
        <v>28</v>
      </c>
    </row>
    <row r="23" spans="1:8" ht="45" customHeight="1">
      <c r="A23" s="202" t="s">
        <v>123</v>
      </c>
      <c r="B23" s="376">
        <f t="shared" si="0"/>
        <v>125707</v>
      </c>
      <c r="C23" s="162">
        <v>53910</v>
      </c>
      <c r="D23" s="162">
        <v>61205</v>
      </c>
      <c r="E23" s="162">
        <v>10592</v>
      </c>
      <c r="F23" s="162">
        <v>125110</v>
      </c>
      <c r="G23" s="162">
        <v>597</v>
      </c>
      <c r="H23" s="202" t="s">
        <v>30</v>
      </c>
    </row>
    <row r="24" spans="1:8" ht="45" customHeight="1">
      <c r="A24" s="202" t="s">
        <v>33</v>
      </c>
      <c r="B24" s="376">
        <f t="shared" si="0"/>
        <v>112691</v>
      </c>
      <c r="C24" s="183">
        <v>37897</v>
      </c>
      <c r="D24" s="183">
        <v>71893</v>
      </c>
      <c r="E24" s="183">
        <v>2901</v>
      </c>
      <c r="F24" s="183">
        <v>112433</v>
      </c>
      <c r="G24" s="183">
        <v>258</v>
      </c>
      <c r="H24" s="202" t="s">
        <v>34</v>
      </c>
    </row>
    <row r="25" spans="1:8" ht="45" customHeight="1">
      <c r="A25" s="182" t="s">
        <v>57</v>
      </c>
      <c r="B25" s="265">
        <f t="shared" si="0"/>
        <v>4754977</v>
      </c>
      <c r="C25" s="265">
        <f>SUM(C6:C24)</f>
        <v>1756527</v>
      </c>
      <c r="D25" s="265">
        <f>SUM(D6:D24)</f>
        <v>2034862</v>
      </c>
      <c r="E25" s="265">
        <f>SUM(E6:E24)</f>
        <v>963588</v>
      </c>
      <c r="F25" s="265">
        <f>SUM(F6:F24)</f>
        <v>4734417</v>
      </c>
      <c r="G25" s="265">
        <f>SUM(G6:G24)</f>
        <v>20560</v>
      </c>
      <c r="H25" s="182" t="s">
        <v>36</v>
      </c>
    </row>
    <row r="26" spans="1:8" ht="29.1" customHeight="1">
      <c r="A26" s="1101" t="s">
        <v>292</v>
      </c>
      <c r="B26" s="1101"/>
      <c r="C26" s="1101"/>
      <c r="D26" s="1101"/>
      <c r="E26" s="1098" t="s">
        <v>293</v>
      </c>
      <c r="F26" s="1099"/>
      <c r="G26" s="1099"/>
      <c r="H26" s="1100"/>
    </row>
    <row r="27" spans="1:8" ht="23.1" customHeight="1">
      <c r="A27" s="1097" t="s">
        <v>294</v>
      </c>
      <c r="B27" s="1097"/>
      <c r="C27" s="1097"/>
      <c r="D27" s="1097"/>
      <c r="E27" s="1098" t="s">
        <v>295</v>
      </c>
      <c r="F27" s="1099"/>
      <c r="G27" s="1099"/>
      <c r="H27" s="1100"/>
    </row>
    <row r="28" spans="1:8" ht="24.95" customHeight="1">
      <c r="A28" s="362"/>
      <c r="B28" s="362"/>
      <c r="C28" s="363"/>
      <c r="D28" s="363"/>
      <c r="E28" s="363"/>
      <c r="F28" s="362"/>
      <c r="G28" s="362"/>
      <c r="H28" s="362"/>
    </row>
    <row r="29" spans="1:8" ht="24.95" customHeight="1">
      <c r="B29" s="222"/>
      <c r="C29" s="222"/>
    </row>
    <row r="30" spans="1:8" ht="24.95" customHeight="1">
      <c r="B30" s="222"/>
    </row>
    <row r="31" spans="1:8" ht="24.95" customHeight="1">
      <c r="C31" s="221"/>
      <c r="D31" s="221"/>
      <c r="E31" s="221"/>
      <c r="F31" s="221"/>
      <c r="G31" s="221"/>
    </row>
  </sheetData>
  <mergeCells count="13">
    <mergeCell ref="A27:D27"/>
    <mergeCell ref="E27:H27"/>
    <mergeCell ref="A1:H1"/>
    <mergeCell ref="A2:H2"/>
    <mergeCell ref="A3:D3"/>
    <mergeCell ref="E3:H3"/>
    <mergeCell ref="A26:D26"/>
    <mergeCell ref="E26:H26"/>
    <mergeCell ref="H4:H5"/>
    <mergeCell ref="A4:A5"/>
    <mergeCell ref="C4:D4"/>
    <mergeCell ref="E4:E5"/>
    <mergeCell ref="F4:G4"/>
  </mergeCells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8657"/>
    <pageSetUpPr fitToPage="1"/>
  </sheetPr>
  <dimension ref="A1:O29"/>
  <sheetViews>
    <sheetView rightToLeft="1" zoomScale="110" zoomScaleNormal="110" zoomScaleSheetLayoutView="110" workbookViewId="0">
      <selection activeCell="E4" sqref="E4"/>
    </sheetView>
  </sheetViews>
  <sheetFormatPr defaultColWidth="8.875" defaultRowHeight="12.75"/>
  <cols>
    <col min="1" max="1" width="23.75" style="211" customWidth="1"/>
    <col min="2" max="6" width="17.75" style="211" customWidth="1"/>
    <col min="7" max="7" width="23.75" style="211" customWidth="1"/>
    <col min="8" max="8" width="9" style="211" customWidth="1"/>
    <col min="9" max="9" width="9.25" style="211" bestFit="1" customWidth="1"/>
    <col min="10" max="12" width="8.875" style="211"/>
    <col min="13" max="13" width="13.875" style="211" customWidth="1"/>
    <col min="14" max="208" width="8.875" style="211"/>
    <col min="209" max="209" width="15.25" style="211" bestFit="1" customWidth="1"/>
    <col min="210" max="211" width="13.375" style="211" bestFit="1" customWidth="1"/>
    <col min="212" max="212" width="11.125" style="211" bestFit="1" customWidth="1"/>
    <col min="213" max="213" width="13.375" style="211" bestFit="1" customWidth="1"/>
    <col min="214" max="214" width="9.75" style="211" bestFit="1" customWidth="1"/>
    <col min="215" max="215" width="11.125" style="211" bestFit="1" customWidth="1"/>
    <col min="216" max="216" width="9.75" style="211" bestFit="1" customWidth="1"/>
    <col min="217" max="217" width="13.375" style="211" bestFit="1" customWidth="1"/>
    <col min="218" max="218" width="11.125" style="211" bestFit="1" customWidth="1"/>
    <col min="219" max="219" width="13.375" style="211" bestFit="1" customWidth="1"/>
    <col min="220" max="220" width="11.125" style="211" bestFit="1" customWidth="1"/>
    <col min="221" max="221" width="15.25" style="211" bestFit="1" customWidth="1"/>
    <col min="222" max="222" width="8.25" style="211" bestFit="1" customWidth="1"/>
    <col min="223" max="225" width="9.125" style="211" customWidth="1"/>
    <col min="226" max="464" width="8.875" style="211"/>
    <col min="465" max="465" width="15.25" style="211" bestFit="1" customWidth="1"/>
    <col min="466" max="467" width="13.375" style="211" bestFit="1" customWidth="1"/>
    <col min="468" max="468" width="11.125" style="211" bestFit="1" customWidth="1"/>
    <col min="469" max="469" width="13.375" style="211" bestFit="1" customWidth="1"/>
    <col min="470" max="470" width="9.75" style="211" bestFit="1" customWidth="1"/>
    <col min="471" max="471" width="11.125" style="211" bestFit="1" customWidth="1"/>
    <col min="472" max="472" width="9.75" style="211" bestFit="1" customWidth="1"/>
    <col min="473" max="473" width="13.375" style="211" bestFit="1" customWidth="1"/>
    <col min="474" max="474" width="11.125" style="211" bestFit="1" customWidth="1"/>
    <col min="475" max="475" width="13.375" style="211" bestFit="1" customWidth="1"/>
    <col min="476" max="476" width="11.125" style="211" bestFit="1" customWidth="1"/>
    <col min="477" max="477" width="15.25" style="211" bestFit="1" customWidth="1"/>
    <col min="478" max="478" width="8.25" style="211" bestFit="1" customWidth="1"/>
    <col min="479" max="481" width="9.125" style="211" customWidth="1"/>
    <col min="482" max="720" width="8.875" style="211"/>
    <col min="721" max="721" width="15.25" style="211" bestFit="1" customWidth="1"/>
    <col min="722" max="723" width="13.375" style="211" bestFit="1" customWidth="1"/>
    <col min="724" max="724" width="11.125" style="211" bestFit="1" customWidth="1"/>
    <col min="725" max="725" width="13.375" style="211" bestFit="1" customWidth="1"/>
    <col min="726" max="726" width="9.75" style="211" bestFit="1" customWidth="1"/>
    <col min="727" max="727" width="11.125" style="211" bestFit="1" customWidth="1"/>
    <col min="728" max="728" width="9.75" style="211" bestFit="1" customWidth="1"/>
    <col min="729" max="729" width="13.375" style="211" bestFit="1" customWidth="1"/>
    <col min="730" max="730" width="11.125" style="211" bestFit="1" customWidth="1"/>
    <col min="731" max="731" width="13.375" style="211" bestFit="1" customWidth="1"/>
    <col min="732" max="732" width="11.125" style="211" bestFit="1" customWidth="1"/>
    <col min="733" max="733" width="15.25" style="211" bestFit="1" customWidth="1"/>
    <col min="734" max="734" width="8.25" style="211" bestFit="1" customWidth="1"/>
    <col min="735" max="737" width="9.125" style="211" customWidth="1"/>
    <col min="738" max="976" width="8.875" style="211"/>
    <col min="977" max="977" width="15.25" style="211" bestFit="1" customWidth="1"/>
    <col min="978" max="979" width="13.375" style="211" bestFit="1" customWidth="1"/>
    <col min="980" max="980" width="11.125" style="211" bestFit="1" customWidth="1"/>
    <col min="981" max="981" width="13.375" style="211" bestFit="1" customWidth="1"/>
    <col min="982" max="982" width="9.75" style="211" bestFit="1" customWidth="1"/>
    <col min="983" max="983" width="11.125" style="211" bestFit="1" customWidth="1"/>
    <col min="984" max="984" width="9.75" style="211" bestFit="1" customWidth="1"/>
    <col min="985" max="985" width="13.375" style="211" bestFit="1" customWidth="1"/>
    <col min="986" max="986" width="11.125" style="211" bestFit="1" customWidth="1"/>
    <col min="987" max="987" width="13.375" style="211" bestFit="1" customWidth="1"/>
    <col min="988" max="988" width="11.125" style="211" bestFit="1" customWidth="1"/>
    <col min="989" max="989" width="15.25" style="211" bestFit="1" customWidth="1"/>
    <col min="990" max="990" width="8.25" style="211" bestFit="1" customWidth="1"/>
    <col min="991" max="993" width="9.125" style="211" customWidth="1"/>
    <col min="994" max="1232" width="8.875" style="211"/>
    <col min="1233" max="1233" width="15.25" style="211" bestFit="1" customWidth="1"/>
    <col min="1234" max="1235" width="13.375" style="211" bestFit="1" customWidth="1"/>
    <col min="1236" max="1236" width="11.125" style="211" bestFit="1" customWidth="1"/>
    <col min="1237" max="1237" width="13.375" style="211" bestFit="1" customWidth="1"/>
    <col min="1238" max="1238" width="9.75" style="211" bestFit="1" customWidth="1"/>
    <col min="1239" max="1239" width="11.125" style="211" bestFit="1" customWidth="1"/>
    <col min="1240" max="1240" width="9.75" style="211" bestFit="1" customWidth="1"/>
    <col min="1241" max="1241" width="13.375" style="211" bestFit="1" customWidth="1"/>
    <col min="1242" max="1242" width="11.125" style="211" bestFit="1" customWidth="1"/>
    <col min="1243" max="1243" width="13.375" style="211" bestFit="1" customWidth="1"/>
    <col min="1244" max="1244" width="11.125" style="211" bestFit="1" customWidth="1"/>
    <col min="1245" max="1245" width="15.25" style="211" bestFit="1" customWidth="1"/>
    <col min="1246" max="1246" width="8.25" style="211" bestFit="1" customWidth="1"/>
    <col min="1247" max="1249" width="9.125" style="211" customWidth="1"/>
    <col min="1250" max="1488" width="8.875" style="211"/>
    <col min="1489" max="1489" width="15.25" style="211" bestFit="1" customWidth="1"/>
    <col min="1490" max="1491" width="13.375" style="211" bestFit="1" customWidth="1"/>
    <col min="1492" max="1492" width="11.125" style="211" bestFit="1" customWidth="1"/>
    <col min="1493" max="1493" width="13.375" style="211" bestFit="1" customWidth="1"/>
    <col min="1494" max="1494" width="9.75" style="211" bestFit="1" customWidth="1"/>
    <col min="1495" max="1495" width="11.125" style="211" bestFit="1" customWidth="1"/>
    <col min="1496" max="1496" width="9.75" style="211" bestFit="1" customWidth="1"/>
    <col min="1497" max="1497" width="13.375" style="211" bestFit="1" customWidth="1"/>
    <col min="1498" max="1498" width="11.125" style="211" bestFit="1" customWidth="1"/>
    <col min="1499" max="1499" width="13.375" style="211" bestFit="1" customWidth="1"/>
    <col min="1500" max="1500" width="11.125" style="211" bestFit="1" customWidth="1"/>
    <col min="1501" max="1501" width="15.25" style="211" bestFit="1" customWidth="1"/>
    <col min="1502" max="1502" width="8.25" style="211" bestFit="1" customWidth="1"/>
    <col min="1503" max="1505" width="9.125" style="211" customWidth="1"/>
    <col min="1506" max="1744" width="8.875" style="211"/>
    <col min="1745" max="1745" width="15.25" style="211" bestFit="1" customWidth="1"/>
    <col min="1746" max="1747" width="13.375" style="211" bestFit="1" customWidth="1"/>
    <col min="1748" max="1748" width="11.125" style="211" bestFit="1" customWidth="1"/>
    <col min="1749" max="1749" width="13.375" style="211" bestFit="1" customWidth="1"/>
    <col min="1750" max="1750" width="9.75" style="211" bestFit="1" customWidth="1"/>
    <col min="1751" max="1751" width="11.125" style="211" bestFit="1" customWidth="1"/>
    <col min="1752" max="1752" width="9.75" style="211" bestFit="1" customWidth="1"/>
    <col min="1753" max="1753" width="13.375" style="211" bestFit="1" customWidth="1"/>
    <col min="1754" max="1754" width="11.125" style="211" bestFit="1" customWidth="1"/>
    <col min="1755" max="1755" width="13.375" style="211" bestFit="1" customWidth="1"/>
    <col min="1756" max="1756" width="11.125" style="211" bestFit="1" customWidth="1"/>
    <col min="1757" max="1757" width="15.25" style="211" bestFit="1" customWidth="1"/>
    <col min="1758" max="1758" width="8.25" style="211" bestFit="1" customWidth="1"/>
    <col min="1759" max="1761" width="9.125" style="211" customWidth="1"/>
    <col min="1762" max="2000" width="8.875" style="211"/>
    <col min="2001" max="2001" width="15.25" style="211" bestFit="1" customWidth="1"/>
    <col min="2002" max="2003" width="13.375" style="211" bestFit="1" customWidth="1"/>
    <col min="2004" max="2004" width="11.125" style="211" bestFit="1" customWidth="1"/>
    <col min="2005" max="2005" width="13.375" style="211" bestFit="1" customWidth="1"/>
    <col min="2006" max="2006" width="9.75" style="211" bestFit="1" customWidth="1"/>
    <col min="2007" max="2007" width="11.125" style="211" bestFit="1" customWidth="1"/>
    <col min="2008" max="2008" width="9.75" style="211" bestFit="1" customWidth="1"/>
    <col min="2009" max="2009" width="13.375" style="211" bestFit="1" customWidth="1"/>
    <col min="2010" max="2010" width="11.125" style="211" bestFit="1" customWidth="1"/>
    <col min="2011" max="2011" width="13.375" style="211" bestFit="1" customWidth="1"/>
    <col min="2012" max="2012" width="11.125" style="211" bestFit="1" customWidth="1"/>
    <col min="2013" max="2013" width="15.25" style="211" bestFit="1" customWidth="1"/>
    <col min="2014" max="2014" width="8.25" style="211" bestFit="1" customWidth="1"/>
    <col min="2015" max="2017" width="9.125" style="211" customWidth="1"/>
    <col min="2018" max="2256" width="8.875" style="211"/>
    <col min="2257" max="2257" width="15.25" style="211" bestFit="1" customWidth="1"/>
    <col min="2258" max="2259" width="13.375" style="211" bestFit="1" customWidth="1"/>
    <col min="2260" max="2260" width="11.125" style="211" bestFit="1" customWidth="1"/>
    <col min="2261" max="2261" width="13.375" style="211" bestFit="1" customWidth="1"/>
    <col min="2262" max="2262" width="9.75" style="211" bestFit="1" customWidth="1"/>
    <col min="2263" max="2263" width="11.125" style="211" bestFit="1" customWidth="1"/>
    <col min="2264" max="2264" width="9.75" style="211" bestFit="1" customWidth="1"/>
    <col min="2265" max="2265" width="13.375" style="211" bestFit="1" customWidth="1"/>
    <col min="2266" max="2266" width="11.125" style="211" bestFit="1" customWidth="1"/>
    <col min="2267" max="2267" width="13.375" style="211" bestFit="1" customWidth="1"/>
    <col min="2268" max="2268" width="11.125" style="211" bestFit="1" customWidth="1"/>
    <col min="2269" max="2269" width="15.25" style="211" bestFit="1" customWidth="1"/>
    <col min="2270" max="2270" width="8.25" style="211" bestFit="1" customWidth="1"/>
    <col min="2271" max="2273" width="9.125" style="211" customWidth="1"/>
    <col min="2274" max="2512" width="8.875" style="211"/>
    <col min="2513" max="2513" width="15.25" style="211" bestFit="1" customWidth="1"/>
    <col min="2514" max="2515" width="13.375" style="211" bestFit="1" customWidth="1"/>
    <col min="2516" max="2516" width="11.125" style="211" bestFit="1" customWidth="1"/>
    <col min="2517" max="2517" width="13.375" style="211" bestFit="1" customWidth="1"/>
    <col min="2518" max="2518" width="9.75" style="211" bestFit="1" customWidth="1"/>
    <col min="2519" max="2519" width="11.125" style="211" bestFit="1" customWidth="1"/>
    <col min="2520" max="2520" width="9.75" style="211" bestFit="1" customWidth="1"/>
    <col min="2521" max="2521" width="13.375" style="211" bestFit="1" customWidth="1"/>
    <col min="2522" max="2522" width="11.125" style="211" bestFit="1" customWidth="1"/>
    <col min="2523" max="2523" width="13.375" style="211" bestFit="1" customWidth="1"/>
    <col min="2524" max="2524" width="11.125" style="211" bestFit="1" customWidth="1"/>
    <col min="2525" max="2525" width="15.25" style="211" bestFit="1" customWidth="1"/>
    <col min="2526" max="2526" width="8.25" style="211" bestFit="1" customWidth="1"/>
    <col min="2527" max="2529" width="9.125" style="211" customWidth="1"/>
    <col min="2530" max="2768" width="8.875" style="211"/>
    <col min="2769" max="2769" width="15.25" style="211" bestFit="1" customWidth="1"/>
    <col min="2770" max="2771" width="13.375" style="211" bestFit="1" customWidth="1"/>
    <col min="2772" max="2772" width="11.125" style="211" bestFit="1" customWidth="1"/>
    <col min="2773" max="2773" width="13.375" style="211" bestFit="1" customWidth="1"/>
    <col min="2774" max="2774" width="9.75" style="211" bestFit="1" customWidth="1"/>
    <col min="2775" max="2775" width="11.125" style="211" bestFit="1" customWidth="1"/>
    <col min="2776" max="2776" width="9.75" style="211" bestFit="1" customWidth="1"/>
    <col min="2777" max="2777" width="13.375" style="211" bestFit="1" customWidth="1"/>
    <col min="2778" max="2778" width="11.125" style="211" bestFit="1" customWidth="1"/>
    <col min="2779" max="2779" width="13.375" style="211" bestFit="1" customWidth="1"/>
    <col min="2780" max="2780" width="11.125" style="211" bestFit="1" customWidth="1"/>
    <col min="2781" max="2781" width="15.25" style="211" bestFit="1" customWidth="1"/>
    <col min="2782" max="2782" width="8.25" style="211" bestFit="1" customWidth="1"/>
    <col min="2783" max="2785" width="9.125" style="211" customWidth="1"/>
    <col min="2786" max="3024" width="8.875" style="211"/>
    <col min="3025" max="3025" width="15.25" style="211" bestFit="1" customWidth="1"/>
    <col min="3026" max="3027" width="13.375" style="211" bestFit="1" customWidth="1"/>
    <col min="3028" max="3028" width="11.125" style="211" bestFit="1" customWidth="1"/>
    <col min="3029" max="3029" width="13.375" style="211" bestFit="1" customWidth="1"/>
    <col min="3030" max="3030" width="9.75" style="211" bestFit="1" customWidth="1"/>
    <col min="3031" max="3031" width="11.125" style="211" bestFit="1" customWidth="1"/>
    <col min="3032" max="3032" width="9.75" style="211" bestFit="1" customWidth="1"/>
    <col min="3033" max="3033" width="13.375" style="211" bestFit="1" customWidth="1"/>
    <col min="3034" max="3034" width="11.125" style="211" bestFit="1" customWidth="1"/>
    <col min="3035" max="3035" width="13.375" style="211" bestFit="1" customWidth="1"/>
    <col min="3036" max="3036" width="11.125" style="211" bestFit="1" customWidth="1"/>
    <col min="3037" max="3037" width="15.25" style="211" bestFit="1" customWidth="1"/>
    <col min="3038" max="3038" width="8.25" style="211" bestFit="1" customWidth="1"/>
    <col min="3039" max="3041" width="9.125" style="211" customWidth="1"/>
    <col min="3042" max="3280" width="8.875" style="211"/>
    <col min="3281" max="3281" width="15.25" style="211" bestFit="1" customWidth="1"/>
    <col min="3282" max="3283" width="13.375" style="211" bestFit="1" customWidth="1"/>
    <col min="3284" max="3284" width="11.125" style="211" bestFit="1" customWidth="1"/>
    <col min="3285" max="3285" width="13.375" style="211" bestFit="1" customWidth="1"/>
    <col min="3286" max="3286" width="9.75" style="211" bestFit="1" customWidth="1"/>
    <col min="3287" max="3287" width="11.125" style="211" bestFit="1" customWidth="1"/>
    <col min="3288" max="3288" width="9.75" style="211" bestFit="1" customWidth="1"/>
    <col min="3289" max="3289" width="13.375" style="211" bestFit="1" customWidth="1"/>
    <col min="3290" max="3290" width="11.125" style="211" bestFit="1" customWidth="1"/>
    <col min="3291" max="3291" width="13.375" style="211" bestFit="1" customWidth="1"/>
    <col min="3292" max="3292" width="11.125" style="211" bestFit="1" customWidth="1"/>
    <col min="3293" max="3293" width="15.25" style="211" bestFit="1" customWidth="1"/>
    <col min="3294" max="3294" width="8.25" style="211" bestFit="1" customWidth="1"/>
    <col min="3295" max="3297" width="9.125" style="211" customWidth="1"/>
    <col min="3298" max="3536" width="8.875" style="211"/>
    <col min="3537" max="3537" width="15.25" style="211" bestFit="1" customWidth="1"/>
    <col min="3538" max="3539" width="13.375" style="211" bestFit="1" customWidth="1"/>
    <col min="3540" max="3540" width="11.125" style="211" bestFit="1" customWidth="1"/>
    <col min="3541" max="3541" width="13.375" style="211" bestFit="1" customWidth="1"/>
    <col min="3542" max="3542" width="9.75" style="211" bestFit="1" customWidth="1"/>
    <col min="3543" max="3543" width="11.125" style="211" bestFit="1" customWidth="1"/>
    <col min="3544" max="3544" width="9.75" style="211" bestFit="1" customWidth="1"/>
    <col min="3545" max="3545" width="13.375" style="211" bestFit="1" customWidth="1"/>
    <col min="3546" max="3546" width="11.125" style="211" bestFit="1" customWidth="1"/>
    <col min="3547" max="3547" width="13.375" style="211" bestFit="1" customWidth="1"/>
    <col min="3548" max="3548" width="11.125" style="211" bestFit="1" customWidth="1"/>
    <col min="3549" max="3549" width="15.25" style="211" bestFit="1" customWidth="1"/>
    <col min="3550" max="3550" width="8.25" style="211" bestFit="1" customWidth="1"/>
    <col min="3551" max="3553" width="9.125" style="211" customWidth="1"/>
    <col min="3554" max="3792" width="8.875" style="211"/>
    <col min="3793" max="3793" width="15.25" style="211" bestFit="1" customWidth="1"/>
    <col min="3794" max="3795" width="13.375" style="211" bestFit="1" customWidth="1"/>
    <col min="3796" max="3796" width="11.125" style="211" bestFit="1" customWidth="1"/>
    <col min="3797" max="3797" width="13.375" style="211" bestFit="1" customWidth="1"/>
    <col min="3798" max="3798" width="9.75" style="211" bestFit="1" customWidth="1"/>
    <col min="3799" max="3799" width="11.125" style="211" bestFit="1" customWidth="1"/>
    <col min="3800" max="3800" width="9.75" style="211" bestFit="1" customWidth="1"/>
    <col min="3801" max="3801" width="13.375" style="211" bestFit="1" customWidth="1"/>
    <col min="3802" max="3802" width="11.125" style="211" bestFit="1" customWidth="1"/>
    <col min="3803" max="3803" width="13.375" style="211" bestFit="1" customWidth="1"/>
    <col min="3804" max="3804" width="11.125" style="211" bestFit="1" customWidth="1"/>
    <col min="3805" max="3805" width="15.25" style="211" bestFit="1" customWidth="1"/>
    <col min="3806" max="3806" width="8.25" style="211" bestFit="1" customWidth="1"/>
    <col min="3807" max="3809" width="9.125" style="211" customWidth="1"/>
    <col min="3810" max="4048" width="8.875" style="211"/>
    <col min="4049" max="4049" width="15.25" style="211" bestFit="1" customWidth="1"/>
    <col min="4050" max="4051" width="13.375" style="211" bestFit="1" customWidth="1"/>
    <col min="4052" max="4052" width="11.125" style="211" bestFit="1" customWidth="1"/>
    <col min="4053" max="4053" width="13.375" style="211" bestFit="1" customWidth="1"/>
    <col min="4054" max="4054" width="9.75" style="211" bestFit="1" customWidth="1"/>
    <col min="4055" max="4055" width="11.125" style="211" bestFit="1" customWidth="1"/>
    <col min="4056" max="4056" width="9.75" style="211" bestFit="1" customWidth="1"/>
    <col min="4057" max="4057" width="13.375" style="211" bestFit="1" customWidth="1"/>
    <col min="4058" max="4058" width="11.125" style="211" bestFit="1" customWidth="1"/>
    <col min="4059" max="4059" width="13.375" style="211" bestFit="1" customWidth="1"/>
    <col min="4060" max="4060" width="11.125" style="211" bestFit="1" customWidth="1"/>
    <col min="4061" max="4061" width="15.25" style="211" bestFit="1" customWidth="1"/>
    <col min="4062" max="4062" width="8.25" style="211" bestFit="1" customWidth="1"/>
    <col min="4063" max="4065" width="9.125" style="211" customWidth="1"/>
    <col min="4066" max="4304" width="8.875" style="211"/>
    <col min="4305" max="4305" width="15.25" style="211" bestFit="1" customWidth="1"/>
    <col min="4306" max="4307" width="13.375" style="211" bestFit="1" customWidth="1"/>
    <col min="4308" max="4308" width="11.125" style="211" bestFit="1" customWidth="1"/>
    <col min="4309" max="4309" width="13.375" style="211" bestFit="1" customWidth="1"/>
    <col min="4310" max="4310" width="9.75" style="211" bestFit="1" customWidth="1"/>
    <col min="4311" max="4311" width="11.125" style="211" bestFit="1" customWidth="1"/>
    <col min="4312" max="4312" width="9.75" style="211" bestFit="1" customWidth="1"/>
    <col min="4313" max="4313" width="13.375" style="211" bestFit="1" customWidth="1"/>
    <col min="4314" max="4314" width="11.125" style="211" bestFit="1" customWidth="1"/>
    <col min="4315" max="4315" width="13.375" style="211" bestFit="1" customWidth="1"/>
    <col min="4316" max="4316" width="11.125" style="211" bestFit="1" customWidth="1"/>
    <col min="4317" max="4317" width="15.25" style="211" bestFit="1" customWidth="1"/>
    <col min="4318" max="4318" width="8.25" style="211" bestFit="1" customWidth="1"/>
    <col min="4319" max="4321" width="9.125" style="211" customWidth="1"/>
    <col min="4322" max="4560" width="8.875" style="211"/>
    <col min="4561" max="4561" width="15.25" style="211" bestFit="1" customWidth="1"/>
    <col min="4562" max="4563" width="13.375" style="211" bestFit="1" customWidth="1"/>
    <col min="4564" max="4564" width="11.125" style="211" bestFit="1" customWidth="1"/>
    <col min="4565" max="4565" width="13.375" style="211" bestFit="1" customWidth="1"/>
    <col min="4566" max="4566" width="9.75" style="211" bestFit="1" customWidth="1"/>
    <col min="4567" max="4567" width="11.125" style="211" bestFit="1" customWidth="1"/>
    <col min="4568" max="4568" width="9.75" style="211" bestFit="1" customWidth="1"/>
    <col min="4569" max="4569" width="13.375" style="211" bestFit="1" customWidth="1"/>
    <col min="4570" max="4570" width="11.125" style="211" bestFit="1" customWidth="1"/>
    <col min="4571" max="4571" width="13.375" style="211" bestFit="1" customWidth="1"/>
    <col min="4572" max="4572" width="11.125" style="211" bestFit="1" customWidth="1"/>
    <col min="4573" max="4573" width="15.25" style="211" bestFit="1" customWidth="1"/>
    <col min="4574" max="4574" width="8.25" style="211" bestFit="1" customWidth="1"/>
    <col min="4575" max="4577" width="9.125" style="211" customWidth="1"/>
    <col min="4578" max="4816" width="8.875" style="211"/>
    <col min="4817" max="4817" width="15.25" style="211" bestFit="1" customWidth="1"/>
    <col min="4818" max="4819" width="13.375" style="211" bestFit="1" customWidth="1"/>
    <col min="4820" max="4820" width="11.125" style="211" bestFit="1" customWidth="1"/>
    <col min="4821" max="4821" width="13.375" style="211" bestFit="1" customWidth="1"/>
    <col min="4822" max="4822" width="9.75" style="211" bestFit="1" customWidth="1"/>
    <col min="4823" max="4823" width="11.125" style="211" bestFit="1" customWidth="1"/>
    <col min="4824" max="4824" width="9.75" style="211" bestFit="1" customWidth="1"/>
    <col min="4825" max="4825" width="13.375" style="211" bestFit="1" customWidth="1"/>
    <col min="4826" max="4826" width="11.125" style="211" bestFit="1" customWidth="1"/>
    <col min="4827" max="4827" width="13.375" style="211" bestFit="1" customWidth="1"/>
    <col min="4828" max="4828" width="11.125" style="211" bestFit="1" customWidth="1"/>
    <col min="4829" max="4829" width="15.25" style="211" bestFit="1" customWidth="1"/>
    <col min="4830" max="4830" width="8.25" style="211" bestFit="1" customWidth="1"/>
    <col min="4831" max="4833" width="9.125" style="211" customWidth="1"/>
    <col min="4834" max="5072" width="8.875" style="211"/>
    <col min="5073" max="5073" width="15.25" style="211" bestFit="1" customWidth="1"/>
    <col min="5074" max="5075" width="13.375" style="211" bestFit="1" customWidth="1"/>
    <col min="5076" max="5076" width="11.125" style="211" bestFit="1" customWidth="1"/>
    <col min="5077" max="5077" width="13.375" style="211" bestFit="1" customWidth="1"/>
    <col min="5078" max="5078" width="9.75" style="211" bestFit="1" customWidth="1"/>
    <col min="5079" max="5079" width="11.125" style="211" bestFit="1" customWidth="1"/>
    <col min="5080" max="5080" width="9.75" style="211" bestFit="1" customWidth="1"/>
    <col min="5081" max="5081" width="13.375" style="211" bestFit="1" customWidth="1"/>
    <col min="5082" max="5082" width="11.125" style="211" bestFit="1" customWidth="1"/>
    <col min="5083" max="5083" width="13.375" style="211" bestFit="1" customWidth="1"/>
    <col min="5084" max="5084" width="11.125" style="211" bestFit="1" customWidth="1"/>
    <col min="5085" max="5085" width="15.25" style="211" bestFit="1" customWidth="1"/>
    <col min="5086" max="5086" width="8.25" style="211" bestFit="1" customWidth="1"/>
    <col min="5087" max="5089" width="9.125" style="211" customWidth="1"/>
    <col min="5090" max="5328" width="8.875" style="211"/>
    <col min="5329" max="5329" width="15.25" style="211" bestFit="1" customWidth="1"/>
    <col min="5330" max="5331" width="13.375" style="211" bestFit="1" customWidth="1"/>
    <col min="5332" max="5332" width="11.125" style="211" bestFit="1" customWidth="1"/>
    <col min="5333" max="5333" width="13.375" style="211" bestFit="1" customWidth="1"/>
    <col min="5334" max="5334" width="9.75" style="211" bestFit="1" customWidth="1"/>
    <col min="5335" max="5335" width="11.125" style="211" bestFit="1" customWidth="1"/>
    <col min="5336" max="5336" width="9.75" style="211" bestFit="1" customWidth="1"/>
    <col min="5337" max="5337" width="13.375" style="211" bestFit="1" customWidth="1"/>
    <col min="5338" max="5338" width="11.125" style="211" bestFit="1" customWidth="1"/>
    <col min="5339" max="5339" width="13.375" style="211" bestFit="1" customWidth="1"/>
    <col min="5340" max="5340" width="11.125" style="211" bestFit="1" customWidth="1"/>
    <col min="5341" max="5341" width="15.25" style="211" bestFit="1" customWidth="1"/>
    <col min="5342" max="5342" width="8.25" style="211" bestFit="1" customWidth="1"/>
    <col min="5343" max="5345" width="9.125" style="211" customWidth="1"/>
    <col min="5346" max="5584" width="8.875" style="211"/>
    <col min="5585" max="5585" width="15.25" style="211" bestFit="1" customWidth="1"/>
    <col min="5586" max="5587" width="13.375" style="211" bestFit="1" customWidth="1"/>
    <col min="5588" max="5588" width="11.125" style="211" bestFit="1" customWidth="1"/>
    <col min="5589" max="5589" width="13.375" style="211" bestFit="1" customWidth="1"/>
    <col min="5590" max="5590" width="9.75" style="211" bestFit="1" customWidth="1"/>
    <col min="5591" max="5591" width="11.125" style="211" bestFit="1" customWidth="1"/>
    <col min="5592" max="5592" width="9.75" style="211" bestFit="1" customWidth="1"/>
    <col min="5593" max="5593" width="13.375" style="211" bestFit="1" customWidth="1"/>
    <col min="5594" max="5594" width="11.125" style="211" bestFit="1" customWidth="1"/>
    <col min="5595" max="5595" width="13.375" style="211" bestFit="1" customWidth="1"/>
    <col min="5596" max="5596" width="11.125" style="211" bestFit="1" customWidth="1"/>
    <col min="5597" max="5597" width="15.25" style="211" bestFit="1" customWidth="1"/>
    <col min="5598" max="5598" width="8.25" style="211" bestFit="1" customWidth="1"/>
    <col min="5599" max="5601" width="9.125" style="211" customWidth="1"/>
    <col min="5602" max="5840" width="8.875" style="211"/>
    <col min="5841" max="5841" width="15.25" style="211" bestFit="1" customWidth="1"/>
    <col min="5842" max="5843" width="13.375" style="211" bestFit="1" customWidth="1"/>
    <col min="5844" max="5844" width="11.125" style="211" bestFit="1" customWidth="1"/>
    <col min="5845" max="5845" width="13.375" style="211" bestFit="1" customWidth="1"/>
    <col min="5846" max="5846" width="9.75" style="211" bestFit="1" customWidth="1"/>
    <col min="5847" max="5847" width="11.125" style="211" bestFit="1" customWidth="1"/>
    <col min="5848" max="5848" width="9.75" style="211" bestFit="1" customWidth="1"/>
    <col min="5849" max="5849" width="13.375" style="211" bestFit="1" customWidth="1"/>
    <col min="5850" max="5850" width="11.125" style="211" bestFit="1" customWidth="1"/>
    <col min="5851" max="5851" width="13.375" style="211" bestFit="1" customWidth="1"/>
    <col min="5852" max="5852" width="11.125" style="211" bestFit="1" customWidth="1"/>
    <col min="5853" max="5853" width="15.25" style="211" bestFit="1" customWidth="1"/>
    <col min="5854" max="5854" width="8.25" style="211" bestFit="1" customWidth="1"/>
    <col min="5855" max="5857" width="9.125" style="211" customWidth="1"/>
    <col min="5858" max="6096" width="8.875" style="211"/>
    <col min="6097" max="6097" width="15.25" style="211" bestFit="1" customWidth="1"/>
    <col min="6098" max="6099" width="13.375" style="211" bestFit="1" customWidth="1"/>
    <col min="6100" max="6100" width="11.125" style="211" bestFit="1" customWidth="1"/>
    <col min="6101" max="6101" width="13.375" style="211" bestFit="1" customWidth="1"/>
    <col min="6102" max="6102" width="9.75" style="211" bestFit="1" customWidth="1"/>
    <col min="6103" max="6103" width="11.125" style="211" bestFit="1" customWidth="1"/>
    <col min="6104" max="6104" width="9.75" style="211" bestFit="1" customWidth="1"/>
    <col min="6105" max="6105" width="13.375" style="211" bestFit="1" customWidth="1"/>
    <col min="6106" max="6106" width="11.125" style="211" bestFit="1" customWidth="1"/>
    <col min="6107" max="6107" width="13.375" style="211" bestFit="1" customWidth="1"/>
    <col min="6108" max="6108" width="11.125" style="211" bestFit="1" customWidth="1"/>
    <col min="6109" max="6109" width="15.25" style="211" bestFit="1" customWidth="1"/>
    <col min="6110" max="6110" width="8.25" style="211" bestFit="1" customWidth="1"/>
    <col min="6111" max="6113" width="9.125" style="211" customWidth="1"/>
    <col min="6114" max="6352" width="8.875" style="211"/>
    <col min="6353" max="6353" width="15.25" style="211" bestFit="1" customWidth="1"/>
    <col min="6354" max="6355" width="13.375" style="211" bestFit="1" customWidth="1"/>
    <col min="6356" max="6356" width="11.125" style="211" bestFit="1" customWidth="1"/>
    <col min="6357" max="6357" width="13.375" style="211" bestFit="1" customWidth="1"/>
    <col min="6358" max="6358" width="9.75" style="211" bestFit="1" customWidth="1"/>
    <col min="6359" max="6359" width="11.125" style="211" bestFit="1" customWidth="1"/>
    <col min="6360" max="6360" width="9.75" style="211" bestFit="1" customWidth="1"/>
    <col min="6361" max="6361" width="13.375" style="211" bestFit="1" customWidth="1"/>
    <col min="6362" max="6362" width="11.125" style="211" bestFit="1" customWidth="1"/>
    <col min="6363" max="6363" width="13.375" style="211" bestFit="1" customWidth="1"/>
    <col min="6364" max="6364" width="11.125" style="211" bestFit="1" customWidth="1"/>
    <col min="6365" max="6365" width="15.25" style="211" bestFit="1" customWidth="1"/>
    <col min="6366" max="6366" width="8.25" style="211" bestFit="1" customWidth="1"/>
    <col min="6367" max="6369" width="9.125" style="211" customWidth="1"/>
    <col min="6370" max="6608" width="8.875" style="211"/>
    <col min="6609" max="6609" width="15.25" style="211" bestFit="1" customWidth="1"/>
    <col min="6610" max="6611" width="13.375" style="211" bestFit="1" customWidth="1"/>
    <col min="6612" max="6612" width="11.125" style="211" bestFit="1" customWidth="1"/>
    <col min="6613" max="6613" width="13.375" style="211" bestFit="1" customWidth="1"/>
    <col min="6614" max="6614" width="9.75" style="211" bestFit="1" customWidth="1"/>
    <col min="6615" max="6615" width="11.125" style="211" bestFit="1" customWidth="1"/>
    <col min="6616" max="6616" width="9.75" style="211" bestFit="1" customWidth="1"/>
    <col min="6617" max="6617" width="13.375" style="211" bestFit="1" customWidth="1"/>
    <col min="6618" max="6618" width="11.125" style="211" bestFit="1" customWidth="1"/>
    <col min="6619" max="6619" width="13.375" style="211" bestFit="1" customWidth="1"/>
    <col min="6620" max="6620" width="11.125" style="211" bestFit="1" customWidth="1"/>
    <col min="6621" max="6621" width="15.25" style="211" bestFit="1" customWidth="1"/>
    <col min="6622" max="6622" width="8.25" style="211" bestFit="1" customWidth="1"/>
    <col min="6623" max="6625" width="9.125" style="211" customWidth="1"/>
    <col min="6626" max="6864" width="8.875" style="211"/>
    <col min="6865" max="6865" width="15.25" style="211" bestFit="1" customWidth="1"/>
    <col min="6866" max="6867" width="13.375" style="211" bestFit="1" customWidth="1"/>
    <col min="6868" max="6868" width="11.125" style="211" bestFit="1" customWidth="1"/>
    <col min="6869" max="6869" width="13.375" style="211" bestFit="1" customWidth="1"/>
    <col min="6870" max="6870" width="9.75" style="211" bestFit="1" customWidth="1"/>
    <col min="6871" max="6871" width="11.125" style="211" bestFit="1" customWidth="1"/>
    <col min="6872" max="6872" width="9.75" style="211" bestFit="1" customWidth="1"/>
    <col min="6873" max="6873" width="13.375" style="211" bestFit="1" customWidth="1"/>
    <col min="6874" max="6874" width="11.125" style="211" bestFit="1" customWidth="1"/>
    <col min="6875" max="6875" width="13.375" style="211" bestFit="1" customWidth="1"/>
    <col min="6876" max="6876" width="11.125" style="211" bestFit="1" customWidth="1"/>
    <col min="6877" max="6877" width="15.25" style="211" bestFit="1" customWidth="1"/>
    <col min="6878" max="6878" width="8.25" style="211" bestFit="1" customWidth="1"/>
    <col min="6879" max="6881" width="9.125" style="211" customWidth="1"/>
    <col min="6882" max="7120" width="8.875" style="211"/>
    <col min="7121" max="7121" width="15.25" style="211" bestFit="1" customWidth="1"/>
    <col min="7122" max="7123" width="13.375" style="211" bestFit="1" customWidth="1"/>
    <col min="7124" max="7124" width="11.125" style="211" bestFit="1" customWidth="1"/>
    <col min="7125" max="7125" width="13.375" style="211" bestFit="1" customWidth="1"/>
    <col min="7126" max="7126" width="9.75" style="211" bestFit="1" customWidth="1"/>
    <col min="7127" max="7127" width="11.125" style="211" bestFit="1" customWidth="1"/>
    <col min="7128" max="7128" width="9.75" style="211" bestFit="1" customWidth="1"/>
    <col min="7129" max="7129" width="13.375" style="211" bestFit="1" customWidth="1"/>
    <col min="7130" max="7130" width="11.125" style="211" bestFit="1" customWidth="1"/>
    <col min="7131" max="7131" width="13.375" style="211" bestFit="1" customWidth="1"/>
    <col min="7132" max="7132" width="11.125" style="211" bestFit="1" customWidth="1"/>
    <col min="7133" max="7133" width="15.25" style="211" bestFit="1" customWidth="1"/>
    <col min="7134" max="7134" width="8.25" style="211" bestFit="1" customWidth="1"/>
    <col min="7135" max="7137" width="9.125" style="211" customWidth="1"/>
    <col min="7138" max="7376" width="8.875" style="211"/>
    <col min="7377" max="7377" width="15.25" style="211" bestFit="1" customWidth="1"/>
    <col min="7378" max="7379" width="13.375" style="211" bestFit="1" customWidth="1"/>
    <col min="7380" max="7380" width="11.125" style="211" bestFit="1" customWidth="1"/>
    <col min="7381" max="7381" width="13.375" style="211" bestFit="1" customWidth="1"/>
    <col min="7382" max="7382" width="9.75" style="211" bestFit="1" customWidth="1"/>
    <col min="7383" max="7383" width="11.125" style="211" bestFit="1" customWidth="1"/>
    <col min="7384" max="7384" width="9.75" style="211" bestFit="1" customWidth="1"/>
    <col min="7385" max="7385" width="13.375" style="211" bestFit="1" customWidth="1"/>
    <col min="7386" max="7386" width="11.125" style="211" bestFit="1" customWidth="1"/>
    <col min="7387" max="7387" width="13.375" style="211" bestFit="1" customWidth="1"/>
    <col min="7388" max="7388" width="11.125" style="211" bestFit="1" customWidth="1"/>
    <col min="7389" max="7389" width="15.25" style="211" bestFit="1" customWidth="1"/>
    <col min="7390" max="7390" width="8.25" style="211" bestFit="1" customWidth="1"/>
    <col min="7391" max="7393" width="9.125" style="211" customWidth="1"/>
    <col min="7394" max="7632" width="8.875" style="211"/>
    <col min="7633" max="7633" width="15.25" style="211" bestFit="1" customWidth="1"/>
    <col min="7634" max="7635" width="13.375" style="211" bestFit="1" customWidth="1"/>
    <col min="7636" max="7636" width="11.125" style="211" bestFit="1" customWidth="1"/>
    <col min="7637" max="7637" width="13.375" style="211" bestFit="1" customWidth="1"/>
    <col min="7638" max="7638" width="9.75" style="211" bestFit="1" customWidth="1"/>
    <col min="7639" max="7639" width="11.125" style="211" bestFit="1" customWidth="1"/>
    <col min="7640" max="7640" width="9.75" style="211" bestFit="1" customWidth="1"/>
    <col min="7641" max="7641" width="13.375" style="211" bestFit="1" customWidth="1"/>
    <col min="7642" max="7642" width="11.125" style="211" bestFit="1" customWidth="1"/>
    <col min="7643" max="7643" width="13.375" style="211" bestFit="1" customWidth="1"/>
    <col min="7644" max="7644" width="11.125" style="211" bestFit="1" customWidth="1"/>
    <col min="7645" max="7645" width="15.25" style="211" bestFit="1" customWidth="1"/>
    <col min="7646" max="7646" width="8.25" style="211" bestFit="1" customWidth="1"/>
    <col min="7647" max="7649" width="9.125" style="211" customWidth="1"/>
    <col min="7650" max="7888" width="8.875" style="211"/>
    <col min="7889" max="7889" width="15.25" style="211" bestFit="1" customWidth="1"/>
    <col min="7890" max="7891" width="13.375" style="211" bestFit="1" customWidth="1"/>
    <col min="7892" max="7892" width="11.125" style="211" bestFit="1" customWidth="1"/>
    <col min="7893" max="7893" width="13.375" style="211" bestFit="1" customWidth="1"/>
    <col min="7894" max="7894" width="9.75" style="211" bestFit="1" customWidth="1"/>
    <col min="7895" max="7895" width="11.125" style="211" bestFit="1" customWidth="1"/>
    <col min="7896" max="7896" width="9.75" style="211" bestFit="1" customWidth="1"/>
    <col min="7897" max="7897" width="13.375" style="211" bestFit="1" customWidth="1"/>
    <col min="7898" max="7898" width="11.125" style="211" bestFit="1" customWidth="1"/>
    <col min="7899" max="7899" width="13.375" style="211" bestFit="1" customWidth="1"/>
    <col min="7900" max="7900" width="11.125" style="211" bestFit="1" customWidth="1"/>
    <col min="7901" max="7901" width="15.25" style="211" bestFit="1" customWidth="1"/>
    <col min="7902" max="7902" width="8.25" style="211" bestFit="1" customWidth="1"/>
    <col min="7903" max="7905" width="9.125" style="211" customWidth="1"/>
    <col min="7906" max="8144" width="8.875" style="211"/>
    <col min="8145" max="8145" width="15.25" style="211" bestFit="1" customWidth="1"/>
    <col min="8146" max="8147" width="13.375" style="211" bestFit="1" customWidth="1"/>
    <col min="8148" max="8148" width="11.125" style="211" bestFit="1" customWidth="1"/>
    <col min="8149" max="8149" width="13.375" style="211" bestFit="1" customWidth="1"/>
    <col min="8150" max="8150" width="9.75" style="211" bestFit="1" customWidth="1"/>
    <col min="8151" max="8151" width="11.125" style="211" bestFit="1" customWidth="1"/>
    <col min="8152" max="8152" width="9.75" style="211" bestFit="1" customWidth="1"/>
    <col min="8153" max="8153" width="13.375" style="211" bestFit="1" customWidth="1"/>
    <col min="8154" max="8154" width="11.125" style="211" bestFit="1" customWidth="1"/>
    <col min="8155" max="8155" width="13.375" style="211" bestFit="1" customWidth="1"/>
    <col min="8156" max="8156" width="11.125" style="211" bestFit="1" customWidth="1"/>
    <col min="8157" max="8157" width="15.25" style="211" bestFit="1" customWidth="1"/>
    <col min="8158" max="8158" width="8.25" style="211" bestFit="1" customWidth="1"/>
    <col min="8159" max="8161" width="9.125" style="211" customWidth="1"/>
    <col min="8162" max="8400" width="8.875" style="211"/>
    <col min="8401" max="8401" width="15.25" style="211" bestFit="1" customWidth="1"/>
    <col min="8402" max="8403" width="13.375" style="211" bestFit="1" customWidth="1"/>
    <col min="8404" max="8404" width="11.125" style="211" bestFit="1" customWidth="1"/>
    <col min="8405" max="8405" width="13.375" style="211" bestFit="1" customWidth="1"/>
    <col min="8406" max="8406" width="9.75" style="211" bestFit="1" customWidth="1"/>
    <col min="8407" max="8407" width="11.125" style="211" bestFit="1" customWidth="1"/>
    <col min="8408" max="8408" width="9.75" style="211" bestFit="1" customWidth="1"/>
    <col min="8409" max="8409" width="13.375" style="211" bestFit="1" customWidth="1"/>
    <col min="8410" max="8410" width="11.125" style="211" bestFit="1" customWidth="1"/>
    <col min="8411" max="8411" width="13.375" style="211" bestFit="1" customWidth="1"/>
    <col min="8412" max="8412" width="11.125" style="211" bestFit="1" customWidth="1"/>
    <col min="8413" max="8413" width="15.25" style="211" bestFit="1" customWidth="1"/>
    <col min="8414" max="8414" width="8.25" style="211" bestFit="1" customWidth="1"/>
    <col min="8415" max="8417" width="9.125" style="211" customWidth="1"/>
    <col min="8418" max="8656" width="8.875" style="211"/>
    <col min="8657" max="8657" width="15.25" style="211" bestFit="1" customWidth="1"/>
    <col min="8658" max="8659" width="13.375" style="211" bestFit="1" customWidth="1"/>
    <col min="8660" max="8660" width="11.125" style="211" bestFit="1" customWidth="1"/>
    <col min="8661" max="8661" width="13.375" style="211" bestFit="1" customWidth="1"/>
    <col min="8662" max="8662" width="9.75" style="211" bestFit="1" customWidth="1"/>
    <col min="8663" max="8663" width="11.125" style="211" bestFit="1" customWidth="1"/>
    <col min="8664" max="8664" width="9.75" style="211" bestFit="1" customWidth="1"/>
    <col min="8665" max="8665" width="13.375" style="211" bestFit="1" customWidth="1"/>
    <col min="8666" max="8666" width="11.125" style="211" bestFit="1" customWidth="1"/>
    <col min="8667" max="8667" width="13.375" style="211" bestFit="1" customWidth="1"/>
    <col min="8668" max="8668" width="11.125" style="211" bestFit="1" customWidth="1"/>
    <col min="8669" max="8669" width="15.25" style="211" bestFit="1" customWidth="1"/>
    <col min="8670" max="8670" width="8.25" style="211" bestFit="1" customWidth="1"/>
    <col min="8671" max="8673" width="9.125" style="211" customWidth="1"/>
    <col min="8674" max="8912" width="8.875" style="211"/>
    <col min="8913" max="8913" width="15.25" style="211" bestFit="1" customWidth="1"/>
    <col min="8914" max="8915" width="13.375" style="211" bestFit="1" customWidth="1"/>
    <col min="8916" max="8916" width="11.125" style="211" bestFit="1" customWidth="1"/>
    <col min="8917" max="8917" width="13.375" style="211" bestFit="1" customWidth="1"/>
    <col min="8918" max="8918" width="9.75" style="211" bestFit="1" customWidth="1"/>
    <col min="8919" max="8919" width="11.125" style="211" bestFit="1" customWidth="1"/>
    <col min="8920" max="8920" width="9.75" style="211" bestFit="1" customWidth="1"/>
    <col min="8921" max="8921" width="13.375" style="211" bestFit="1" customWidth="1"/>
    <col min="8922" max="8922" width="11.125" style="211" bestFit="1" customWidth="1"/>
    <col min="8923" max="8923" width="13.375" style="211" bestFit="1" customWidth="1"/>
    <col min="8924" max="8924" width="11.125" style="211" bestFit="1" customWidth="1"/>
    <col min="8925" max="8925" width="15.25" style="211" bestFit="1" customWidth="1"/>
    <col min="8926" max="8926" width="8.25" style="211" bestFit="1" customWidth="1"/>
    <col min="8927" max="8929" width="9.125" style="211" customWidth="1"/>
    <col min="8930" max="9168" width="8.875" style="211"/>
    <col min="9169" max="9169" width="15.25" style="211" bestFit="1" customWidth="1"/>
    <col min="9170" max="9171" width="13.375" style="211" bestFit="1" customWidth="1"/>
    <col min="9172" max="9172" width="11.125" style="211" bestFit="1" customWidth="1"/>
    <col min="9173" max="9173" width="13.375" style="211" bestFit="1" customWidth="1"/>
    <col min="9174" max="9174" width="9.75" style="211" bestFit="1" customWidth="1"/>
    <col min="9175" max="9175" width="11.125" style="211" bestFit="1" customWidth="1"/>
    <col min="9176" max="9176" width="9.75" style="211" bestFit="1" customWidth="1"/>
    <col min="9177" max="9177" width="13.375" style="211" bestFit="1" customWidth="1"/>
    <col min="9178" max="9178" width="11.125" style="211" bestFit="1" customWidth="1"/>
    <col min="9179" max="9179" width="13.375" style="211" bestFit="1" customWidth="1"/>
    <col min="9180" max="9180" width="11.125" style="211" bestFit="1" customWidth="1"/>
    <col min="9181" max="9181" width="15.25" style="211" bestFit="1" customWidth="1"/>
    <col min="9182" max="9182" width="8.25" style="211" bestFit="1" customWidth="1"/>
    <col min="9183" max="9185" width="9.125" style="211" customWidth="1"/>
    <col min="9186" max="9424" width="8.875" style="211"/>
    <col min="9425" max="9425" width="15.25" style="211" bestFit="1" customWidth="1"/>
    <col min="9426" max="9427" width="13.375" style="211" bestFit="1" customWidth="1"/>
    <col min="9428" max="9428" width="11.125" style="211" bestFit="1" customWidth="1"/>
    <col min="9429" max="9429" width="13.375" style="211" bestFit="1" customWidth="1"/>
    <col min="9430" max="9430" width="9.75" style="211" bestFit="1" customWidth="1"/>
    <col min="9431" max="9431" width="11.125" style="211" bestFit="1" customWidth="1"/>
    <col min="9432" max="9432" width="9.75" style="211" bestFit="1" customWidth="1"/>
    <col min="9433" max="9433" width="13.375" style="211" bestFit="1" customWidth="1"/>
    <col min="9434" max="9434" width="11.125" style="211" bestFit="1" customWidth="1"/>
    <col min="9435" max="9435" width="13.375" style="211" bestFit="1" customWidth="1"/>
    <col min="9436" max="9436" width="11.125" style="211" bestFit="1" customWidth="1"/>
    <col min="9437" max="9437" width="15.25" style="211" bestFit="1" customWidth="1"/>
    <col min="9438" max="9438" width="8.25" style="211" bestFit="1" customWidth="1"/>
    <col min="9439" max="9441" width="9.125" style="211" customWidth="1"/>
    <col min="9442" max="9680" width="8.875" style="211"/>
    <col min="9681" max="9681" width="15.25" style="211" bestFit="1" customWidth="1"/>
    <col min="9682" max="9683" width="13.375" style="211" bestFit="1" customWidth="1"/>
    <col min="9684" max="9684" width="11.125" style="211" bestFit="1" customWidth="1"/>
    <col min="9685" max="9685" width="13.375" style="211" bestFit="1" customWidth="1"/>
    <col min="9686" max="9686" width="9.75" style="211" bestFit="1" customWidth="1"/>
    <col min="9687" max="9687" width="11.125" style="211" bestFit="1" customWidth="1"/>
    <col min="9688" max="9688" width="9.75" style="211" bestFit="1" customWidth="1"/>
    <col min="9689" max="9689" width="13.375" style="211" bestFit="1" customWidth="1"/>
    <col min="9690" max="9690" width="11.125" style="211" bestFit="1" customWidth="1"/>
    <col min="9691" max="9691" width="13.375" style="211" bestFit="1" customWidth="1"/>
    <col min="9692" max="9692" width="11.125" style="211" bestFit="1" customWidth="1"/>
    <col min="9693" max="9693" width="15.25" style="211" bestFit="1" customWidth="1"/>
    <col min="9694" max="9694" width="8.25" style="211" bestFit="1" customWidth="1"/>
    <col min="9695" max="9697" width="9.125" style="211" customWidth="1"/>
    <col min="9698" max="9936" width="8.875" style="211"/>
    <col min="9937" max="9937" width="15.25" style="211" bestFit="1" customWidth="1"/>
    <col min="9938" max="9939" width="13.375" style="211" bestFit="1" customWidth="1"/>
    <col min="9940" max="9940" width="11.125" style="211" bestFit="1" customWidth="1"/>
    <col min="9941" max="9941" width="13.375" style="211" bestFit="1" customWidth="1"/>
    <col min="9942" max="9942" width="9.75" style="211" bestFit="1" customWidth="1"/>
    <col min="9943" max="9943" width="11.125" style="211" bestFit="1" customWidth="1"/>
    <col min="9944" max="9944" width="9.75" style="211" bestFit="1" customWidth="1"/>
    <col min="9945" max="9945" width="13.375" style="211" bestFit="1" customWidth="1"/>
    <col min="9946" max="9946" width="11.125" style="211" bestFit="1" customWidth="1"/>
    <col min="9947" max="9947" width="13.375" style="211" bestFit="1" customWidth="1"/>
    <col min="9948" max="9948" width="11.125" style="211" bestFit="1" customWidth="1"/>
    <col min="9949" max="9949" width="15.25" style="211" bestFit="1" customWidth="1"/>
    <col min="9950" max="9950" width="8.25" style="211" bestFit="1" customWidth="1"/>
    <col min="9951" max="9953" width="9.125" style="211" customWidth="1"/>
    <col min="9954" max="10192" width="8.875" style="211"/>
    <col min="10193" max="10193" width="15.25" style="211" bestFit="1" customWidth="1"/>
    <col min="10194" max="10195" width="13.375" style="211" bestFit="1" customWidth="1"/>
    <col min="10196" max="10196" width="11.125" style="211" bestFit="1" customWidth="1"/>
    <col min="10197" max="10197" width="13.375" style="211" bestFit="1" customWidth="1"/>
    <col min="10198" max="10198" width="9.75" style="211" bestFit="1" customWidth="1"/>
    <col min="10199" max="10199" width="11.125" style="211" bestFit="1" customWidth="1"/>
    <col min="10200" max="10200" width="9.75" style="211" bestFit="1" customWidth="1"/>
    <col min="10201" max="10201" width="13.375" style="211" bestFit="1" customWidth="1"/>
    <col min="10202" max="10202" width="11.125" style="211" bestFit="1" customWidth="1"/>
    <col min="10203" max="10203" width="13.375" style="211" bestFit="1" customWidth="1"/>
    <col min="10204" max="10204" width="11.125" style="211" bestFit="1" customWidth="1"/>
    <col min="10205" max="10205" width="15.25" style="211" bestFit="1" customWidth="1"/>
    <col min="10206" max="10206" width="8.25" style="211" bestFit="1" customWidth="1"/>
    <col min="10207" max="10209" width="9.125" style="211" customWidth="1"/>
    <col min="10210" max="10448" width="8.875" style="211"/>
    <col min="10449" max="10449" width="15.25" style="211" bestFit="1" customWidth="1"/>
    <col min="10450" max="10451" width="13.375" style="211" bestFit="1" customWidth="1"/>
    <col min="10452" max="10452" width="11.125" style="211" bestFit="1" customWidth="1"/>
    <col min="10453" max="10453" width="13.375" style="211" bestFit="1" customWidth="1"/>
    <col min="10454" max="10454" width="9.75" style="211" bestFit="1" customWidth="1"/>
    <col min="10455" max="10455" width="11.125" style="211" bestFit="1" customWidth="1"/>
    <col min="10456" max="10456" width="9.75" style="211" bestFit="1" customWidth="1"/>
    <col min="10457" max="10457" width="13.375" style="211" bestFit="1" customWidth="1"/>
    <col min="10458" max="10458" width="11.125" style="211" bestFit="1" customWidth="1"/>
    <col min="10459" max="10459" width="13.375" style="211" bestFit="1" customWidth="1"/>
    <col min="10460" max="10460" width="11.125" style="211" bestFit="1" customWidth="1"/>
    <col min="10461" max="10461" width="15.25" style="211" bestFit="1" customWidth="1"/>
    <col min="10462" max="10462" width="8.25" style="211" bestFit="1" customWidth="1"/>
    <col min="10463" max="10465" width="9.125" style="211" customWidth="1"/>
    <col min="10466" max="10704" width="8.875" style="211"/>
    <col min="10705" max="10705" width="15.25" style="211" bestFit="1" customWidth="1"/>
    <col min="10706" max="10707" width="13.375" style="211" bestFit="1" customWidth="1"/>
    <col min="10708" max="10708" width="11.125" style="211" bestFit="1" customWidth="1"/>
    <col min="10709" max="10709" width="13.375" style="211" bestFit="1" customWidth="1"/>
    <col min="10710" max="10710" width="9.75" style="211" bestFit="1" customWidth="1"/>
    <col min="10711" max="10711" width="11.125" style="211" bestFit="1" customWidth="1"/>
    <col min="10712" max="10712" width="9.75" style="211" bestFit="1" customWidth="1"/>
    <col min="10713" max="10713" width="13.375" style="211" bestFit="1" customWidth="1"/>
    <col min="10714" max="10714" width="11.125" style="211" bestFit="1" customWidth="1"/>
    <col min="10715" max="10715" width="13.375" style="211" bestFit="1" customWidth="1"/>
    <col min="10716" max="10716" width="11.125" style="211" bestFit="1" customWidth="1"/>
    <col min="10717" max="10717" width="15.25" style="211" bestFit="1" customWidth="1"/>
    <col min="10718" max="10718" width="8.25" style="211" bestFit="1" customWidth="1"/>
    <col min="10719" max="10721" width="9.125" style="211" customWidth="1"/>
    <col min="10722" max="10960" width="8.875" style="211"/>
    <col min="10961" max="10961" width="15.25" style="211" bestFit="1" customWidth="1"/>
    <col min="10962" max="10963" width="13.375" style="211" bestFit="1" customWidth="1"/>
    <col min="10964" max="10964" width="11.125" style="211" bestFit="1" customWidth="1"/>
    <col min="10965" max="10965" width="13.375" style="211" bestFit="1" customWidth="1"/>
    <col min="10966" max="10966" width="9.75" style="211" bestFit="1" customWidth="1"/>
    <col min="10967" max="10967" width="11.125" style="211" bestFit="1" customWidth="1"/>
    <col min="10968" max="10968" width="9.75" style="211" bestFit="1" customWidth="1"/>
    <col min="10969" max="10969" width="13.375" style="211" bestFit="1" customWidth="1"/>
    <col min="10970" max="10970" width="11.125" style="211" bestFit="1" customWidth="1"/>
    <col min="10971" max="10971" width="13.375" style="211" bestFit="1" customWidth="1"/>
    <col min="10972" max="10972" width="11.125" style="211" bestFit="1" customWidth="1"/>
    <col min="10973" max="10973" width="15.25" style="211" bestFit="1" customWidth="1"/>
    <col min="10974" max="10974" width="8.25" style="211" bestFit="1" customWidth="1"/>
    <col min="10975" max="10977" width="9.125" style="211" customWidth="1"/>
    <col min="10978" max="11216" width="8.875" style="211"/>
    <col min="11217" max="11217" width="15.25" style="211" bestFit="1" customWidth="1"/>
    <col min="11218" max="11219" width="13.375" style="211" bestFit="1" customWidth="1"/>
    <col min="11220" max="11220" width="11.125" style="211" bestFit="1" customWidth="1"/>
    <col min="11221" max="11221" width="13.375" style="211" bestFit="1" customWidth="1"/>
    <col min="11222" max="11222" width="9.75" style="211" bestFit="1" customWidth="1"/>
    <col min="11223" max="11223" width="11.125" style="211" bestFit="1" customWidth="1"/>
    <col min="11224" max="11224" width="9.75" style="211" bestFit="1" customWidth="1"/>
    <col min="11225" max="11225" width="13.375" style="211" bestFit="1" customWidth="1"/>
    <col min="11226" max="11226" width="11.125" style="211" bestFit="1" customWidth="1"/>
    <col min="11227" max="11227" width="13.375" style="211" bestFit="1" customWidth="1"/>
    <col min="11228" max="11228" width="11.125" style="211" bestFit="1" customWidth="1"/>
    <col min="11229" max="11229" width="15.25" style="211" bestFit="1" customWidth="1"/>
    <col min="11230" max="11230" width="8.25" style="211" bestFit="1" customWidth="1"/>
    <col min="11231" max="11233" width="9.125" style="211" customWidth="1"/>
    <col min="11234" max="11472" width="8.875" style="211"/>
    <col min="11473" max="11473" width="15.25" style="211" bestFit="1" customWidth="1"/>
    <col min="11474" max="11475" width="13.375" style="211" bestFit="1" customWidth="1"/>
    <col min="11476" max="11476" width="11.125" style="211" bestFit="1" customWidth="1"/>
    <col min="11477" max="11477" width="13.375" style="211" bestFit="1" customWidth="1"/>
    <col min="11478" max="11478" width="9.75" style="211" bestFit="1" customWidth="1"/>
    <col min="11479" max="11479" width="11.125" style="211" bestFit="1" customWidth="1"/>
    <col min="11480" max="11480" width="9.75" style="211" bestFit="1" customWidth="1"/>
    <col min="11481" max="11481" width="13.375" style="211" bestFit="1" customWidth="1"/>
    <col min="11482" max="11482" width="11.125" style="211" bestFit="1" customWidth="1"/>
    <col min="11483" max="11483" width="13.375" style="211" bestFit="1" customWidth="1"/>
    <col min="11484" max="11484" width="11.125" style="211" bestFit="1" customWidth="1"/>
    <col min="11485" max="11485" width="15.25" style="211" bestFit="1" customWidth="1"/>
    <col min="11486" max="11486" width="8.25" style="211" bestFit="1" customWidth="1"/>
    <col min="11487" max="11489" width="9.125" style="211" customWidth="1"/>
    <col min="11490" max="11728" width="8.875" style="211"/>
    <col min="11729" max="11729" width="15.25" style="211" bestFit="1" customWidth="1"/>
    <col min="11730" max="11731" width="13.375" style="211" bestFit="1" customWidth="1"/>
    <col min="11732" max="11732" width="11.125" style="211" bestFit="1" customWidth="1"/>
    <col min="11733" max="11733" width="13.375" style="211" bestFit="1" customWidth="1"/>
    <col min="11734" max="11734" width="9.75" style="211" bestFit="1" customWidth="1"/>
    <col min="11735" max="11735" width="11.125" style="211" bestFit="1" customWidth="1"/>
    <col min="11736" max="11736" width="9.75" style="211" bestFit="1" customWidth="1"/>
    <col min="11737" max="11737" width="13.375" style="211" bestFit="1" customWidth="1"/>
    <col min="11738" max="11738" width="11.125" style="211" bestFit="1" customWidth="1"/>
    <col min="11739" max="11739" width="13.375" style="211" bestFit="1" customWidth="1"/>
    <col min="11740" max="11740" width="11.125" style="211" bestFit="1" customWidth="1"/>
    <col min="11741" max="11741" width="15.25" style="211" bestFit="1" customWidth="1"/>
    <col min="11742" max="11742" width="8.25" style="211" bestFit="1" customWidth="1"/>
    <col min="11743" max="11745" width="9.125" style="211" customWidth="1"/>
    <col min="11746" max="11984" width="8.875" style="211"/>
    <col min="11985" max="11985" width="15.25" style="211" bestFit="1" customWidth="1"/>
    <col min="11986" max="11987" width="13.375" style="211" bestFit="1" customWidth="1"/>
    <col min="11988" max="11988" width="11.125" style="211" bestFit="1" customWidth="1"/>
    <col min="11989" max="11989" width="13.375" style="211" bestFit="1" customWidth="1"/>
    <col min="11990" max="11990" width="9.75" style="211" bestFit="1" customWidth="1"/>
    <col min="11991" max="11991" width="11.125" style="211" bestFit="1" customWidth="1"/>
    <col min="11992" max="11992" width="9.75" style="211" bestFit="1" customWidth="1"/>
    <col min="11993" max="11993" width="13.375" style="211" bestFit="1" customWidth="1"/>
    <col min="11994" max="11994" width="11.125" style="211" bestFit="1" customWidth="1"/>
    <col min="11995" max="11995" width="13.375" style="211" bestFit="1" customWidth="1"/>
    <col min="11996" max="11996" width="11.125" style="211" bestFit="1" customWidth="1"/>
    <col min="11997" max="11997" width="15.25" style="211" bestFit="1" customWidth="1"/>
    <col min="11998" max="11998" width="8.25" style="211" bestFit="1" customWidth="1"/>
    <col min="11999" max="12001" width="9.125" style="211" customWidth="1"/>
    <col min="12002" max="12240" width="8.875" style="211"/>
    <col min="12241" max="12241" width="15.25" style="211" bestFit="1" customWidth="1"/>
    <col min="12242" max="12243" width="13.375" style="211" bestFit="1" customWidth="1"/>
    <col min="12244" max="12244" width="11.125" style="211" bestFit="1" customWidth="1"/>
    <col min="12245" max="12245" width="13.375" style="211" bestFit="1" customWidth="1"/>
    <col min="12246" max="12246" width="9.75" style="211" bestFit="1" customWidth="1"/>
    <col min="12247" max="12247" width="11.125" style="211" bestFit="1" customWidth="1"/>
    <col min="12248" max="12248" width="9.75" style="211" bestFit="1" customWidth="1"/>
    <col min="12249" max="12249" width="13.375" style="211" bestFit="1" customWidth="1"/>
    <col min="12250" max="12250" width="11.125" style="211" bestFit="1" customWidth="1"/>
    <col min="12251" max="12251" width="13.375" style="211" bestFit="1" customWidth="1"/>
    <col min="12252" max="12252" width="11.125" style="211" bestFit="1" customWidth="1"/>
    <col min="12253" max="12253" width="15.25" style="211" bestFit="1" customWidth="1"/>
    <col min="12254" max="12254" width="8.25" style="211" bestFit="1" customWidth="1"/>
    <col min="12255" max="12257" width="9.125" style="211" customWidth="1"/>
    <col min="12258" max="12496" width="8.875" style="211"/>
    <col min="12497" max="12497" width="15.25" style="211" bestFit="1" customWidth="1"/>
    <col min="12498" max="12499" width="13.375" style="211" bestFit="1" customWidth="1"/>
    <col min="12500" max="12500" width="11.125" style="211" bestFit="1" customWidth="1"/>
    <col min="12501" max="12501" width="13.375" style="211" bestFit="1" customWidth="1"/>
    <col min="12502" max="12502" width="9.75" style="211" bestFit="1" customWidth="1"/>
    <col min="12503" max="12503" width="11.125" style="211" bestFit="1" customWidth="1"/>
    <col min="12504" max="12504" width="9.75" style="211" bestFit="1" customWidth="1"/>
    <col min="12505" max="12505" width="13.375" style="211" bestFit="1" customWidth="1"/>
    <col min="12506" max="12506" width="11.125" style="211" bestFit="1" customWidth="1"/>
    <col min="12507" max="12507" width="13.375" style="211" bestFit="1" customWidth="1"/>
    <col min="12508" max="12508" width="11.125" style="211" bestFit="1" customWidth="1"/>
    <col min="12509" max="12509" width="15.25" style="211" bestFit="1" customWidth="1"/>
    <col min="12510" max="12510" width="8.25" style="211" bestFit="1" customWidth="1"/>
    <col min="12511" max="12513" width="9.125" style="211" customWidth="1"/>
    <col min="12514" max="12752" width="8.875" style="211"/>
    <col min="12753" max="12753" width="15.25" style="211" bestFit="1" customWidth="1"/>
    <col min="12754" max="12755" width="13.375" style="211" bestFit="1" customWidth="1"/>
    <col min="12756" max="12756" width="11.125" style="211" bestFit="1" customWidth="1"/>
    <col min="12757" max="12757" width="13.375" style="211" bestFit="1" customWidth="1"/>
    <col min="12758" max="12758" width="9.75" style="211" bestFit="1" customWidth="1"/>
    <col min="12759" max="12759" width="11.125" style="211" bestFit="1" customWidth="1"/>
    <col min="12760" max="12760" width="9.75" style="211" bestFit="1" customWidth="1"/>
    <col min="12761" max="12761" width="13.375" style="211" bestFit="1" customWidth="1"/>
    <col min="12762" max="12762" width="11.125" style="211" bestFit="1" customWidth="1"/>
    <col min="12763" max="12763" width="13.375" style="211" bestFit="1" customWidth="1"/>
    <col min="12764" max="12764" width="11.125" style="211" bestFit="1" customWidth="1"/>
    <col min="12765" max="12765" width="15.25" style="211" bestFit="1" customWidth="1"/>
    <col min="12766" max="12766" width="8.25" style="211" bestFit="1" customWidth="1"/>
    <col min="12767" max="12769" width="9.125" style="211" customWidth="1"/>
    <col min="12770" max="13008" width="8.875" style="211"/>
    <col min="13009" max="13009" width="15.25" style="211" bestFit="1" customWidth="1"/>
    <col min="13010" max="13011" width="13.375" style="211" bestFit="1" customWidth="1"/>
    <col min="13012" max="13012" width="11.125" style="211" bestFit="1" customWidth="1"/>
    <col min="13013" max="13013" width="13.375" style="211" bestFit="1" customWidth="1"/>
    <col min="13014" max="13014" width="9.75" style="211" bestFit="1" customWidth="1"/>
    <col min="13015" max="13015" width="11.125" style="211" bestFit="1" customWidth="1"/>
    <col min="13016" max="13016" width="9.75" style="211" bestFit="1" customWidth="1"/>
    <col min="13017" max="13017" width="13.375" style="211" bestFit="1" customWidth="1"/>
    <col min="13018" max="13018" width="11.125" style="211" bestFit="1" customWidth="1"/>
    <col min="13019" max="13019" width="13.375" style="211" bestFit="1" customWidth="1"/>
    <col min="13020" max="13020" width="11.125" style="211" bestFit="1" customWidth="1"/>
    <col min="13021" max="13021" width="15.25" style="211" bestFit="1" customWidth="1"/>
    <col min="13022" max="13022" width="8.25" style="211" bestFit="1" customWidth="1"/>
    <col min="13023" max="13025" width="9.125" style="211" customWidth="1"/>
    <col min="13026" max="13264" width="8.875" style="211"/>
    <col min="13265" max="13265" width="15.25" style="211" bestFit="1" customWidth="1"/>
    <col min="13266" max="13267" width="13.375" style="211" bestFit="1" customWidth="1"/>
    <col min="13268" max="13268" width="11.125" style="211" bestFit="1" customWidth="1"/>
    <col min="13269" max="13269" width="13.375" style="211" bestFit="1" customWidth="1"/>
    <col min="13270" max="13270" width="9.75" style="211" bestFit="1" customWidth="1"/>
    <col min="13271" max="13271" width="11.125" style="211" bestFit="1" customWidth="1"/>
    <col min="13272" max="13272" width="9.75" style="211" bestFit="1" customWidth="1"/>
    <col min="13273" max="13273" width="13.375" style="211" bestFit="1" customWidth="1"/>
    <col min="13274" max="13274" width="11.125" style="211" bestFit="1" customWidth="1"/>
    <col min="13275" max="13275" width="13.375" style="211" bestFit="1" customWidth="1"/>
    <col min="13276" max="13276" width="11.125" style="211" bestFit="1" customWidth="1"/>
    <col min="13277" max="13277" width="15.25" style="211" bestFit="1" customWidth="1"/>
    <col min="13278" max="13278" width="8.25" style="211" bestFit="1" customWidth="1"/>
    <col min="13279" max="13281" width="9.125" style="211" customWidth="1"/>
    <col min="13282" max="13520" width="8.875" style="211"/>
    <col min="13521" max="13521" width="15.25" style="211" bestFit="1" customWidth="1"/>
    <col min="13522" max="13523" width="13.375" style="211" bestFit="1" customWidth="1"/>
    <col min="13524" max="13524" width="11.125" style="211" bestFit="1" customWidth="1"/>
    <col min="13525" max="13525" width="13.375" style="211" bestFit="1" customWidth="1"/>
    <col min="13526" max="13526" width="9.75" style="211" bestFit="1" customWidth="1"/>
    <col min="13527" max="13527" width="11.125" style="211" bestFit="1" customWidth="1"/>
    <col min="13528" max="13528" width="9.75" style="211" bestFit="1" customWidth="1"/>
    <col min="13529" max="13529" width="13.375" style="211" bestFit="1" customWidth="1"/>
    <col min="13530" max="13530" width="11.125" style="211" bestFit="1" customWidth="1"/>
    <col min="13531" max="13531" width="13.375" style="211" bestFit="1" customWidth="1"/>
    <col min="13532" max="13532" width="11.125" style="211" bestFit="1" customWidth="1"/>
    <col min="13533" max="13533" width="15.25" style="211" bestFit="1" customWidth="1"/>
    <col min="13534" max="13534" width="8.25" style="211" bestFit="1" customWidth="1"/>
    <col min="13535" max="13537" width="9.125" style="211" customWidth="1"/>
    <col min="13538" max="13776" width="8.875" style="211"/>
    <col min="13777" max="13777" width="15.25" style="211" bestFit="1" customWidth="1"/>
    <col min="13778" max="13779" width="13.375" style="211" bestFit="1" customWidth="1"/>
    <col min="13780" max="13780" width="11.125" style="211" bestFit="1" customWidth="1"/>
    <col min="13781" max="13781" width="13.375" style="211" bestFit="1" customWidth="1"/>
    <col min="13782" max="13782" width="9.75" style="211" bestFit="1" customWidth="1"/>
    <col min="13783" max="13783" width="11.125" style="211" bestFit="1" customWidth="1"/>
    <col min="13784" max="13784" width="9.75" style="211" bestFit="1" customWidth="1"/>
    <col min="13785" max="13785" width="13.375" style="211" bestFit="1" customWidth="1"/>
    <col min="13786" max="13786" width="11.125" style="211" bestFit="1" customWidth="1"/>
    <col min="13787" max="13787" width="13.375" style="211" bestFit="1" customWidth="1"/>
    <col min="13788" max="13788" width="11.125" style="211" bestFit="1" customWidth="1"/>
    <col min="13789" max="13789" width="15.25" style="211" bestFit="1" customWidth="1"/>
    <col min="13790" max="13790" width="8.25" style="211" bestFit="1" customWidth="1"/>
    <col min="13791" max="13793" width="9.125" style="211" customWidth="1"/>
    <col min="13794" max="14032" width="8.875" style="211"/>
    <col min="14033" max="14033" width="15.25" style="211" bestFit="1" customWidth="1"/>
    <col min="14034" max="14035" width="13.375" style="211" bestFit="1" customWidth="1"/>
    <col min="14036" max="14036" width="11.125" style="211" bestFit="1" customWidth="1"/>
    <col min="14037" max="14037" width="13.375" style="211" bestFit="1" customWidth="1"/>
    <col min="14038" max="14038" width="9.75" style="211" bestFit="1" customWidth="1"/>
    <col min="14039" max="14039" width="11.125" style="211" bestFit="1" customWidth="1"/>
    <col min="14040" max="14040" width="9.75" style="211" bestFit="1" customWidth="1"/>
    <col min="14041" max="14041" width="13.375" style="211" bestFit="1" customWidth="1"/>
    <col min="14042" max="14042" width="11.125" style="211" bestFit="1" customWidth="1"/>
    <col min="14043" max="14043" width="13.375" style="211" bestFit="1" customWidth="1"/>
    <col min="14044" max="14044" width="11.125" style="211" bestFit="1" customWidth="1"/>
    <col min="14045" max="14045" width="15.25" style="211" bestFit="1" customWidth="1"/>
    <col min="14046" max="14046" width="8.25" style="211" bestFit="1" customWidth="1"/>
    <col min="14047" max="14049" width="9.125" style="211" customWidth="1"/>
    <col min="14050" max="14288" width="8.875" style="211"/>
    <col min="14289" max="14289" width="15.25" style="211" bestFit="1" customWidth="1"/>
    <col min="14290" max="14291" width="13.375" style="211" bestFit="1" customWidth="1"/>
    <col min="14292" max="14292" width="11.125" style="211" bestFit="1" customWidth="1"/>
    <col min="14293" max="14293" width="13.375" style="211" bestFit="1" customWidth="1"/>
    <col min="14294" max="14294" width="9.75" style="211" bestFit="1" customWidth="1"/>
    <col min="14295" max="14295" width="11.125" style="211" bestFit="1" customWidth="1"/>
    <col min="14296" max="14296" width="9.75" style="211" bestFit="1" customWidth="1"/>
    <col min="14297" max="14297" width="13.375" style="211" bestFit="1" customWidth="1"/>
    <col min="14298" max="14298" width="11.125" style="211" bestFit="1" customWidth="1"/>
    <col min="14299" max="14299" width="13.375" style="211" bestFit="1" customWidth="1"/>
    <col min="14300" max="14300" width="11.125" style="211" bestFit="1" customWidth="1"/>
    <col min="14301" max="14301" width="15.25" style="211" bestFit="1" customWidth="1"/>
    <col min="14302" max="14302" width="8.25" style="211" bestFit="1" customWidth="1"/>
    <col min="14303" max="14305" width="9.125" style="211" customWidth="1"/>
    <col min="14306" max="14544" width="8.875" style="211"/>
    <col min="14545" max="14545" width="15.25" style="211" bestFit="1" customWidth="1"/>
    <col min="14546" max="14547" width="13.375" style="211" bestFit="1" customWidth="1"/>
    <col min="14548" max="14548" width="11.125" style="211" bestFit="1" customWidth="1"/>
    <col min="14549" max="14549" width="13.375" style="211" bestFit="1" customWidth="1"/>
    <col min="14550" max="14550" width="9.75" style="211" bestFit="1" customWidth="1"/>
    <col min="14551" max="14551" width="11.125" style="211" bestFit="1" customWidth="1"/>
    <col min="14552" max="14552" width="9.75" style="211" bestFit="1" customWidth="1"/>
    <col min="14553" max="14553" width="13.375" style="211" bestFit="1" customWidth="1"/>
    <col min="14554" max="14554" width="11.125" style="211" bestFit="1" customWidth="1"/>
    <col min="14555" max="14555" width="13.375" style="211" bestFit="1" customWidth="1"/>
    <col min="14556" max="14556" width="11.125" style="211" bestFit="1" customWidth="1"/>
    <col min="14557" max="14557" width="15.25" style="211" bestFit="1" customWidth="1"/>
    <col min="14558" max="14558" width="8.25" style="211" bestFit="1" customWidth="1"/>
    <col min="14559" max="14561" width="9.125" style="211" customWidth="1"/>
    <col min="14562" max="14800" width="8.875" style="211"/>
    <col min="14801" max="14801" width="15.25" style="211" bestFit="1" customWidth="1"/>
    <col min="14802" max="14803" width="13.375" style="211" bestFit="1" customWidth="1"/>
    <col min="14804" max="14804" width="11.125" style="211" bestFit="1" customWidth="1"/>
    <col min="14805" max="14805" width="13.375" style="211" bestFit="1" customWidth="1"/>
    <col min="14806" max="14806" width="9.75" style="211" bestFit="1" customWidth="1"/>
    <col min="14807" max="14807" width="11.125" style="211" bestFit="1" customWidth="1"/>
    <col min="14808" max="14808" width="9.75" style="211" bestFit="1" customWidth="1"/>
    <col min="14809" max="14809" width="13.375" style="211" bestFit="1" customWidth="1"/>
    <col min="14810" max="14810" width="11.125" style="211" bestFit="1" customWidth="1"/>
    <col min="14811" max="14811" width="13.375" style="211" bestFit="1" customWidth="1"/>
    <col min="14812" max="14812" width="11.125" style="211" bestFit="1" customWidth="1"/>
    <col min="14813" max="14813" width="15.25" style="211" bestFit="1" customWidth="1"/>
    <col min="14814" max="14814" width="8.25" style="211" bestFit="1" customWidth="1"/>
    <col min="14815" max="14817" width="9.125" style="211" customWidth="1"/>
    <col min="14818" max="15056" width="8.875" style="211"/>
    <col min="15057" max="15057" width="15.25" style="211" bestFit="1" customWidth="1"/>
    <col min="15058" max="15059" width="13.375" style="211" bestFit="1" customWidth="1"/>
    <col min="15060" max="15060" width="11.125" style="211" bestFit="1" customWidth="1"/>
    <col min="15061" max="15061" width="13.375" style="211" bestFit="1" customWidth="1"/>
    <col min="15062" max="15062" width="9.75" style="211" bestFit="1" customWidth="1"/>
    <col min="15063" max="15063" width="11.125" style="211" bestFit="1" customWidth="1"/>
    <col min="15064" max="15064" width="9.75" style="211" bestFit="1" customWidth="1"/>
    <col min="15065" max="15065" width="13.375" style="211" bestFit="1" customWidth="1"/>
    <col min="15066" max="15066" width="11.125" style="211" bestFit="1" customWidth="1"/>
    <col min="15067" max="15067" width="13.375" style="211" bestFit="1" customWidth="1"/>
    <col min="15068" max="15068" width="11.125" style="211" bestFit="1" customWidth="1"/>
    <col min="15069" max="15069" width="15.25" style="211" bestFit="1" customWidth="1"/>
    <col min="15070" max="15070" width="8.25" style="211" bestFit="1" customWidth="1"/>
    <col min="15071" max="15073" width="9.125" style="211" customWidth="1"/>
    <col min="15074" max="15312" width="8.875" style="211"/>
    <col min="15313" max="15313" width="15.25" style="211" bestFit="1" customWidth="1"/>
    <col min="15314" max="15315" width="13.375" style="211" bestFit="1" customWidth="1"/>
    <col min="15316" max="15316" width="11.125" style="211" bestFit="1" customWidth="1"/>
    <col min="15317" max="15317" width="13.375" style="211" bestFit="1" customWidth="1"/>
    <col min="15318" max="15318" width="9.75" style="211" bestFit="1" customWidth="1"/>
    <col min="15319" max="15319" width="11.125" style="211" bestFit="1" customWidth="1"/>
    <col min="15320" max="15320" width="9.75" style="211" bestFit="1" customWidth="1"/>
    <col min="15321" max="15321" width="13.375" style="211" bestFit="1" customWidth="1"/>
    <col min="15322" max="15322" width="11.125" style="211" bestFit="1" customWidth="1"/>
    <col min="15323" max="15323" width="13.375" style="211" bestFit="1" customWidth="1"/>
    <col min="15324" max="15324" width="11.125" style="211" bestFit="1" customWidth="1"/>
    <col min="15325" max="15325" width="15.25" style="211" bestFit="1" customWidth="1"/>
    <col min="15326" max="15326" width="8.25" style="211" bestFit="1" customWidth="1"/>
    <col min="15327" max="15329" width="9.125" style="211" customWidth="1"/>
    <col min="15330" max="15568" width="8.875" style="211"/>
    <col min="15569" max="15569" width="15.25" style="211" bestFit="1" customWidth="1"/>
    <col min="15570" max="15571" width="13.375" style="211" bestFit="1" customWidth="1"/>
    <col min="15572" max="15572" width="11.125" style="211" bestFit="1" customWidth="1"/>
    <col min="15573" max="15573" width="13.375" style="211" bestFit="1" customWidth="1"/>
    <col min="15574" max="15574" width="9.75" style="211" bestFit="1" customWidth="1"/>
    <col min="15575" max="15575" width="11.125" style="211" bestFit="1" customWidth="1"/>
    <col min="15576" max="15576" width="9.75" style="211" bestFit="1" customWidth="1"/>
    <col min="15577" max="15577" width="13.375" style="211" bestFit="1" customWidth="1"/>
    <col min="15578" max="15578" width="11.125" style="211" bestFit="1" customWidth="1"/>
    <col min="15579" max="15579" width="13.375" style="211" bestFit="1" customWidth="1"/>
    <col min="15580" max="15580" width="11.125" style="211" bestFit="1" customWidth="1"/>
    <col min="15581" max="15581" width="15.25" style="211" bestFit="1" customWidth="1"/>
    <col min="15582" max="15582" width="8.25" style="211" bestFit="1" customWidth="1"/>
    <col min="15583" max="15585" width="9.125" style="211" customWidth="1"/>
    <col min="15586" max="15824" width="8.875" style="211"/>
    <col min="15825" max="15825" width="15.25" style="211" bestFit="1" customWidth="1"/>
    <col min="15826" max="15827" width="13.375" style="211" bestFit="1" customWidth="1"/>
    <col min="15828" max="15828" width="11.125" style="211" bestFit="1" customWidth="1"/>
    <col min="15829" max="15829" width="13.375" style="211" bestFit="1" customWidth="1"/>
    <col min="15830" max="15830" width="9.75" style="211" bestFit="1" customWidth="1"/>
    <col min="15831" max="15831" width="11.125" style="211" bestFit="1" customWidth="1"/>
    <col min="15832" max="15832" width="9.75" style="211" bestFit="1" customWidth="1"/>
    <col min="15833" max="15833" width="13.375" style="211" bestFit="1" customWidth="1"/>
    <col min="15834" max="15834" width="11.125" style="211" bestFit="1" customWidth="1"/>
    <col min="15835" max="15835" width="13.375" style="211" bestFit="1" customWidth="1"/>
    <col min="15836" max="15836" width="11.125" style="211" bestFit="1" customWidth="1"/>
    <col min="15837" max="15837" width="15.25" style="211" bestFit="1" customWidth="1"/>
    <col min="15838" max="15838" width="8.25" style="211" bestFit="1" customWidth="1"/>
    <col min="15839" max="15841" width="9.125" style="211" customWidth="1"/>
    <col min="15842" max="16080" width="8.875" style="211"/>
    <col min="16081" max="16081" width="15.25" style="211" bestFit="1" customWidth="1"/>
    <col min="16082" max="16083" width="13.375" style="211" bestFit="1" customWidth="1"/>
    <col min="16084" max="16084" width="11.125" style="211" bestFit="1" customWidth="1"/>
    <col min="16085" max="16085" width="13.375" style="211" bestFit="1" customWidth="1"/>
    <col min="16086" max="16086" width="9.75" style="211" bestFit="1" customWidth="1"/>
    <col min="16087" max="16087" width="11.125" style="211" bestFit="1" customWidth="1"/>
    <col min="16088" max="16088" width="9.75" style="211" bestFit="1" customWidth="1"/>
    <col min="16089" max="16089" width="13.375" style="211" bestFit="1" customWidth="1"/>
    <col min="16090" max="16090" width="11.125" style="211" bestFit="1" customWidth="1"/>
    <col min="16091" max="16091" width="13.375" style="211" bestFit="1" customWidth="1"/>
    <col min="16092" max="16092" width="11.125" style="211" bestFit="1" customWidth="1"/>
    <col min="16093" max="16093" width="15.25" style="211" bestFit="1" customWidth="1"/>
    <col min="16094" max="16094" width="8.25" style="211" bestFit="1" customWidth="1"/>
    <col min="16095" max="16097" width="9.125" style="211" customWidth="1"/>
    <col min="16098" max="16336" width="8.875" style="211"/>
    <col min="16337" max="16384" width="9" style="211" customWidth="1"/>
  </cols>
  <sheetData>
    <row r="1" spans="1:15" ht="33" customHeight="1">
      <c r="A1" s="1022" t="s">
        <v>1321</v>
      </c>
      <c r="B1" s="1022"/>
      <c r="C1" s="1022"/>
      <c r="D1" s="1022"/>
      <c r="E1" s="1022"/>
      <c r="F1" s="1022"/>
      <c r="G1" s="1022"/>
      <c r="H1" s="257"/>
    </row>
    <row r="2" spans="1:15" ht="33" customHeight="1">
      <c r="A2" s="1023" t="s">
        <v>1334</v>
      </c>
      <c r="B2" s="1023"/>
      <c r="C2" s="1023"/>
      <c r="D2" s="1023"/>
      <c r="E2" s="1023"/>
      <c r="F2" s="1023"/>
      <c r="G2" s="1023"/>
      <c r="H2" s="257"/>
    </row>
    <row r="3" spans="1:15" ht="17.25" customHeight="1">
      <c r="A3" s="1024" t="s">
        <v>131</v>
      </c>
      <c r="B3" s="1025"/>
      <c r="C3" s="1025"/>
      <c r="D3" s="1025"/>
      <c r="E3" s="1026" t="s">
        <v>1343</v>
      </c>
      <c r="F3" s="1026"/>
      <c r="G3" s="1027"/>
      <c r="H3" s="257"/>
    </row>
    <row r="4" spans="1:15" s="212" customFormat="1" ht="69.75" customHeight="1">
      <c r="A4" s="1020" t="s">
        <v>758</v>
      </c>
      <c r="B4" s="603" t="s">
        <v>956</v>
      </c>
      <c r="C4" s="164" t="s">
        <v>833</v>
      </c>
      <c r="D4" s="164" t="s">
        <v>681</v>
      </c>
      <c r="E4" s="391" t="s">
        <v>836</v>
      </c>
      <c r="F4" s="164" t="s">
        <v>52</v>
      </c>
      <c r="G4" s="1020" t="s">
        <v>762</v>
      </c>
      <c r="H4" s="604"/>
    </row>
    <row r="5" spans="1:15" s="212" customFormat="1" ht="45" customHeight="1">
      <c r="A5" s="1020"/>
      <c r="B5" s="164" t="s">
        <v>765</v>
      </c>
      <c r="C5" s="164" t="s">
        <v>834</v>
      </c>
      <c r="D5" s="164" t="s">
        <v>766</v>
      </c>
      <c r="E5" s="387" t="s">
        <v>835</v>
      </c>
      <c r="F5" s="164" t="s">
        <v>36</v>
      </c>
      <c r="G5" s="1020"/>
      <c r="H5" s="255"/>
    </row>
    <row r="6" spans="1:15" ht="23.1" customHeight="1">
      <c r="A6" s="202" t="s">
        <v>1</v>
      </c>
      <c r="B6" s="723">
        <v>6771753</v>
      </c>
      <c r="C6" s="723">
        <v>132796</v>
      </c>
      <c r="D6" s="723">
        <v>3611</v>
      </c>
      <c r="E6" s="723">
        <v>75283</v>
      </c>
      <c r="F6" s="208">
        <f t="shared" ref="F6:F26" si="0">SUM(B6:E6)</f>
        <v>6983443</v>
      </c>
      <c r="G6" s="202" t="s">
        <v>2</v>
      </c>
      <c r="H6" s="257"/>
      <c r="I6" s="214"/>
      <c r="J6" s="214"/>
      <c r="K6" s="214"/>
      <c r="L6" s="214"/>
      <c r="M6" s="214"/>
      <c r="N6" s="214"/>
      <c r="O6" s="214"/>
    </row>
    <row r="7" spans="1:15" ht="23.1" customHeight="1">
      <c r="A7" s="202" t="s">
        <v>697</v>
      </c>
      <c r="B7" s="724">
        <v>2180839</v>
      </c>
      <c r="C7" s="724">
        <v>31722</v>
      </c>
      <c r="D7" s="724">
        <v>37482</v>
      </c>
      <c r="E7" s="724">
        <v>37864</v>
      </c>
      <c r="F7" s="208">
        <f t="shared" si="0"/>
        <v>2287907</v>
      </c>
      <c r="G7" s="202" t="s">
        <v>887</v>
      </c>
      <c r="H7" s="257"/>
    </row>
    <row r="8" spans="1:15" ht="23.1" customHeight="1">
      <c r="A8" s="202" t="s">
        <v>102</v>
      </c>
      <c r="B8" s="723">
        <v>3606306</v>
      </c>
      <c r="C8" s="723">
        <v>160573</v>
      </c>
      <c r="D8" s="723">
        <v>26826</v>
      </c>
      <c r="E8" s="723">
        <v>5275</v>
      </c>
      <c r="F8" s="208">
        <f t="shared" si="0"/>
        <v>3798980</v>
      </c>
      <c r="G8" s="202" t="s">
        <v>5</v>
      </c>
      <c r="H8" s="257"/>
    </row>
    <row r="9" spans="1:15" ht="23.1" customHeight="1">
      <c r="A9" s="202" t="s">
        <v>103</v>
      </c>
      <c r="B9" s="724">
        <v>962513</v>
      </c>
      <c r="C9" s="724">
        <v>25708</v>
      </c>
      <c r="D9" s="724">
        <v>12713</v>
      </c>
      <c r="E9" s="724">
        <v>12</v>
      </c>
      <c r="F9" s="208">
        <f t="shared" si="0"/>
        <v>1000946</v>
      </c>
      <c r="G9" s="202" t="s">
        <v>7</v>
      </c>
      <c r="H9" s="257"/>
    </row>
    <row r="10" spans="1:15" ht="23.1" customHeight="1">
      <c r="A10" s="202" t="s">
        <v>104</v>
      </c>
      <c r="B10" s="723">
        <v>2888131</v>
      </c>
      <c r="C10" s="723">
        <v>12059</v>
      </c>
      <c r="D10" s="723">
        <v>19553</v>
      </c>
      <c r="E10" s="723">
        <v>12358</v>
      </c>
      <c r="F10" s="208">
        <f t="shared" si="0"/>
        <v>2932101</v>
      </c>
      <c r="G10" s="202" t="s">
        <v>8</v>
      </c>
      <c r="H10" s="257"/>
    </row>
    <row r="11" spans="1:15" ht="23.1" customHeight="1">
      <c r="A11" s="202" t="s">
        <v>105</v>
      </c>
      <c r="B11" s="724">
        <v>4606207</v>
      </c>
      <c r="C11" s="724">
        <v>46006</v>
      </c>
      <c r="D11" s="724">
        <v>17475</v>
      </c>
      <c r="E11" s="724">
        <v>17055</v>
      </c>
      <c r="F11" s="208">
        <f t="shared" si="0"/>
        <v>4686743</v>
      </c>
      <c r="G11" s="202" t="s">
        <v>10</v>
      </c>
      <c r="H11" s="257"/>
    </row>
    <row r="12" spans="1:15" ht="23.1" customHeight="1">
      <c r="A12" s="202" t="s">
        <v>107</v>
      </c>
      <c r="B12" s="723">
        <v>3658076</v>
      </c>
      <c r="C12" s="723">
        <v>269341</v>
      </c>
      <c r="D12" s="723">
        <v>2202</v>
      </c>
      <c r="E12" s="723">
        <v>72221</v>
      </c>
      <c r="F12" s="208">
        <f t="shared" si="0"/>
        <v>4001840</v>
      </c>
      <c r="G12" s="202" t="s">
        <v>11</v>
      </c>
      <c r="H12" s="257"/>
    </row>
    <row r="13" spans="1:15" ht="23.1" customHeight="1">
      <c r="A13" s="202" t="s">
        <v>108</v>
      </c>
      <c r="B13" s="724">
        <v>2175567</v>
      </c>
      <c r="C13" s="724">
        <v>145745</v>
      </c>
      <c r="D13" s="724">
        <v>17891</v>
      </c>
      <c r="E13" s="724">
        <v>12854</v>
      </c>
      <c r="F13" s="208">
        <f t="shared" si="0"/>
        <v>2352057</v>
      </c>
      <c r="G13" s="202" t="s">
        <v>13</v>
      </c>
      <c r="H13" s="257"/>
    </row>
    <row r="14" spans="1:15" ht="23.1" customHeight="1">
      <c r="A14" s="202" t="s">
        <v>121</v>
      </c>
      <c r="B14" s="723">
        <v>861038</v>
      </c>
      <c r="C14" s="723">
        <v>12288</v>
      </c>
      <c r="D14" s="723">
        <v>6311</v>
      </c>
      <c r="E14" s="723">
        <v>9231</v>
      </c>
      <c r="F14" s="208">
        <f t="shared" si="0"/>
        <v>888868</v>
      </c>
      <c r="G14" s="202" t="s">
        <v>15</v>
      </c>
      <c r="H14" s="257"/>
    </row>
    <row r="15" spans="1:15" ht="23.1" customHeight="1">
      <c r="A15" s="202" t="s">
        <v>109</v>
      </c>
      <c r="B15" s="724">
        <v>4394708</v>
      </c>
      <c r="C15" s="724">
        <v>104616</v>
      </c>
      <c r="D15" s="724">
        <v>50804</v>
      </c>
      <c r="E15" s="724">
        <v>10733</v>
      </c>
      <c r="F15" s="208">
        <f t="shared" si="0"/>
        <v>4560861</v>
      </c>
      <c r="G15" s="202" t="s">
        <v>17</v>
      </c>
      <c r="H15" s="257"/>
    </row>
    <row r="16" spans="1:15" ht="23.1" customHeight="1">
      <c r="A16" s="202" t="s">
        <v>40</v>
      </c>
      <c r="B16" s="723">
        <v>1410592</v>
      </c>
      <c r="C16" s="723">
        <v>12605</v>
      </c>
      <c r="D16" s="723">
        <v>7472</v>
      </c>
      <c r="E16" s="723">
        <v>3159</v>
      </c>
      <c r="F16" s="208">
        <f t="shared" si="0"/>
        <v>1433828</v>
      </c>
      <c r="G16" s="202" t="s">
        <v>18</v>
      </c>
      <c r="H16" s="257"/>
    </row>
    <row r="17" spans="1:8" ht="23.1" customHeight="1">
      <c r="A17" s="202" t="s">
        <v>110</v>
      </c>
      <c r="B17" s="724">
        <v>2150549</v>
      </c>
      <c r="C17" s="724">
        <v>65768</v>
      </c>
      <c r="D17" s="724">
        <v>12646</v>
      </c>
      <c r="E17" s="724">
        <v>10795</v>
      </c>
      <c r="F17" s="208">
        <f t="shared" si="0"/>
        <v>2239758</v>
      </c>
      <c r="G17" s="202" t="s">
        <v>20</v>
      </c>
      <c r="H17" s="257"/>
    </row>
    <row r="18" spans="1:8" ht="23.1" customHeight="1">
      <c r="A18" s="202" t="s">
        <v>21</v>
      </c>
      <c r="B18" s="723">
        <v>992027</v>
      </c>
      <c r="C18" s="723">
        <v>8792</v>
      </c>
      <c r="D18" s="723">
        <v>28556</v>
      </c>
      <c r="E18" s="723">
        <v>11492</v>
      </c>
      <c r="F18" s="208">
        <f t="shared" si="0"/>
        <v>1040867</v>
      </c>
      <c r="G18" s="202" t="s">
        <v>22</v>
      </c>
      <c r="H18" s="257"/>
    </row>
    <row r="19" spans="1:8" ht="23.1" customHeight="1">
      <c r="A19" s="202" t="s">
        <v>42</v>
      </c>
      <c r="B19" s="724">
        <v>555414</v>
      </c>
      <c r="C19" s="724">
        <v>21911</v>
      </c>
      <c r="D19" s="724">
        <v>27715</v>
      </c>
      <c r="E19" s="724">
        <v>7779</v>
      </c>
      <c r="F19" s="208">
        <f t="shared" si="0"/>
        <v>612819</v>
      </c>
      <c r="G19" s="202" t="s">
        <v>1346</v>
      </c>
      <c r="H19" s="257"/>
    </row>
    <row r="20" spans="1:8" ht="23.1" customHeight="1">
      <c r="A20" s="202" t="s">
        <v>24</v>
      </c>
      <c r="B20" s="723">
        <v>3070678</v>
      </c>
      <c r="C20" s="723">
        <v>96817</v>
      </c>
      <c r="D20" s="723">
        <v>48066</v>
      </c>
      <c r="E20" s="723">
        <v>13430</v>
      </c>
      <c r="F20" s="208">
        <f t="shared" si="0"/>
        <v>3228991</v>
      </c>
      <c r="G20" s="202" t="s">
        <v>25</v>
      </c>
      <c r="H20" s="257"/>
    </row>
    <row r="21" spans="1:8" ht="23.1" customHeight="1">
      <c r="A21" s="202" t="s">
        <v>113</v>
      </c>
      <c r="B21" s="724">
        <v>1534948</v>
      </c>
      <c r="C21" s="724">
        <v>60528</v>
      </c>
      <c r="D21" s="724">
        <v>29994</v>
      </c>
      <c r="E21" s="724">
        <v>8827</v>
      </c>
      <c r="F21" s="208">
        <f t="shared" si="0"/>
        <v>1634297</v>
      </c>
      <c r="G21" s="202" t="s">
        <v>27</v>
      </c>
      <c r="H21" s="257"/>
    </row>
    <row r="22" spans="1:8" ht="23.1" customHeight="1">
      <c r="A22" s="202" t="s">
        <v>115</v>
      </c>
      <c r="B22" s="723">
        <v>1281307</v>
      </c>
      <c r="C22" s="723">
        <v>21451</v>
      </c>
      <c r="D22" s="723">
        <v>42986</v>
      </c>
      <c r="E22" s="723">
        <v>1367</v>
      </c>
      <c r="F22" s="208">
        <f t="shared" si="0"/>
        <v>1347111</v>
      </c>
      <c r="G22" s="202" t="s">
        <v>28</v>
      </c>
      <c r="H22" s="257"/>
    </row>
    <row r="23" spans="1:8" ht="23.1" customHeight="1">
      <c r="A23" s="202" t="s">
        <v>123</v>
      </c>
      <c r="B23" s="724">
        <v>1738258</v>
      </c>
      <c r="C23" s="724">
        <v>4533</v>
      </c>
      <c r="D23" s="724">
        <v>13416</v>
      </c>
      <c r="E23" s="724">
        <v>4664</v>
      </c>
      <c r="F23" s="208">
        <f t="shared" si="0"/>
        <v>1760871</v>
      </c>
      <c r="G23" s="202" t="s">
        <v>30</v>
      </c>
      <c r="H23" s="257"/>
    </row>
    <row r="24" spans="1:8" ht="23.1" customHeight="1">
      <c r="A24" s="202" t="s">
        <v>31</v>
      </c>
      <c r="B24" s="723">
        <v>164271</v>
      </c>
      <c r="C24" s="723">
        <v>6490</v>
      </c>
      <c r="D24" s="723">
        <v>5352</v>
      </c>
      <c r="E24" s="723">
        <v>9578</v>
      </c>
      <c r="F24" s="208">
        <f t="shared" si="0"/>
        <v>185691</v>
      </c>
      <c r="G24" s="202" t="s">
        <v>32</v>
      </c>
      <c r="H24" s="257"/>
    </row>
    <row r="25" spans="1:8" ht="23.1" customHeight="1">
      <c r="A25" s="202" t="s">
        <v>33</v>
      </c>
      <c r="B25" s="724">
        <v>825331</v>
      </c>
      <c r="C25" s="724">
        <v>15037</v>
      </c>
      <c r="D25" s="724">
        <v>15904</v>
      </c>
      <c r="E25" s="724">
        <v>1018</v>
      </c>
      <c r="F25" s="208">
        <f t="shared" si="0"/>
        <v>857290</v>
      </c>
      <c r="G25" s="202" t="s">
        <v>34</v>
      </c>
      <c r="H25" s="257"/>
    </row>
    <row r="26" spans="1:8" ht="23.1" customHeight="1">
      <c r="A26" s="209" t="s">
        <v>57</v>
      </c>
      <c r="B26" s="166">
        <f>SUM(B6:B25)</f>
        <v>45828513</v>
      </c>
      <c r="C26" s="166">
        <f>SUM(C6:C25)</f>
        <v>1254786</v>
      </c>
      <c r="D26" s="166">
        <f>SUM(D6:D25)</f>
        <v>426975</v>
      </c>
      <c r="E26" s="166">
        <f>SUM(E6:E25)</f>
        <v>324995</v>
      </c>
      <c r="F26" s="166">
        <f t="shared" si="0"/>
        <v>47835269</v>
      </c>
      <c r="G26" s="210" t="s">
        <v>36</v>
      </c>
      <c r="H26" s="257"/>
    </row>
    <row r="27" spans="1:8">
      <c r="A27" s="1021"/>
      <c r="B27" s="1021"/>
      <c r="C27" s="370"/>
      <c r="D27" s="370"/>
      <c r="E27" s="370"/>
      <c r="F27" s="370"/>
      <c r="G27" s="370"/>
    </row>
    <row r="28" spans="1:8">
      <c r="A28" s="213"/>
      <c r="B28" s="213"/>
      <c r="C28" s="213"/>
      <c r="D28" s="213"/>
      <c r="E28" s="213"/>
      <c r="F28" s="213"/>
      <c r="G28" s="213"/>
    </row>
    <row r="29" spans="1:8">
      <c r="B29" s="214"/>
      <c r="C29" s="214"/>
    </row>
  </sheetData>
  <mergeCells count="7">
    <mergeCell ref="A4:A5"/>
    <mergeCell ref="A27:B27"/>
    <mergeCell ref="G4:G5"/>
    <mergeCell ref="A1:G1"/>
    <mergeCell ref="A2:G2"/>
    <mergeCell ref="A3:D3"/>
    <mergeCell ref="E3:G3"/>
  </mergeCells>
  <pageMargins left="0.7" right="0.7" top="0.75" bottom="0.75" header="0.3" footer="0.3"/>
  <pageSetup paperSize="9" scale="7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008657"/>
    <pageSetUpPr fitToPage="1"/>
  </sheetPr>
  <dimension ref="A1:N32"/>
  <sheetViews>
    <sheetView rightToLeft="1" zoomScale="80" zoomScaleNormal="80" workbookViewId="0">
      <selection activeCell="I9" sqref="I9"/>
    </sheetView>
  </sheetViews>
  <sheetFormatPr defaultColWidth="13.375" defaultRowHeight="14.25"/>
  <cols>
    <col min="1" max="1" width="29.75" style="215" customWidth="1"/>
    <col min="2" max="13" width="13.75" style="215" customWidth="1"/>
    <col min="14" max="14" width="29.75" style="215" customWidth="1"/>
    <col min="15" max="179" width="13.375" style="215"/>
    <col min="180" max="185" width="20.75" style="215" customWidth="1"/>
    <col min="186" max="187" width="13.375" style="215" customWidth="1"/>
    <col min="188" max="435" width="13.375" style="215"/>
    <col min="436" max="441" width="20.75" style="215" customWidth="1"/>
    <col min="442" max="443" width="13.375" style="215" customWidth="1"/>
    <col min="444" max="691" width="13.375" style="215"/>
    <col min="692" max="697" width="20.75" style="215" customWidth="1"/>
    <col min="698" max="699" width="13.375" style="215" customWidth="1"/>
    <col min="700" max="947" width="13.375" style="215"/>
    <col min="948" max="953" width="20.75" style="215" customWidth="1"/>
    <col min="954" max="955" width="13.375" style="215" customWidth="1"/>
    <col min="956" max="1203" width="13.375" style="215"/>
    <col min="1204" max="1209" width="20.75" style="215" customWidth="1"/>
    <col min="1210" max="1211" width="13.375" style="215" customWidth="1"/>
    <col min="1212" max="1459" width="13.375" style="215"/>
    <col min="1460" max="1465" width="20.75" style="215" customWidth="1"/>
    <col min="1466" max="1467" width="13.375" style="215" customWidth="1"/>
    <col min="1468" max="1715" width="13.375" style="215"/>
    <col min="1716" max="1721" width="20.75" style="215" customWidth="1"/>
    <col min="1722" max="1723" width="13.375" style="215" customWidth="1"/>
    <col min="1724" max="1971" width="13.375" style="215"/>
    <col min="1972" max="1977" width="20.75" style="215" customWidth="1"/>
    <col min="1978" max="1979" width="13.375" style="215" customWidth="1"/>
    <col min="1980" max="2227" width="13.375" style="215"/>
    <col min="2228" max="2233" width="20.75" style="215" customWidth="1"/>
    <col min="2234" max="2235" width="13.375" style="215" customWidth="1"/>
    <col min="2236" max="2483" width="13.375" style="215"/>
    <col min="2484" max="2489" width="20.75" style="215" customWidth="1"/>
    <col min="2490" max="2491" width="13.375" style="215" customWidth="1"/>
    <col min="2492" max="2739" width="13.375" style="215"/>
    <col min="2740" max="2745" width="20.75" style="215" customWidth="1"/>
    <col min="2746" max="2747" width="13.375" style="215" customWidth="1"/>
    <col min="2748" max="2995" width="13.375" style="215"/>
    <col min="2996" max="3001" width="20.75" style="215" customWidth="1"/>
    <col min="3002" max="3003" width="13.375" style="215" customWidth="1"/>
    <col min="3004" max="3251" width="13.375" style="215"/>
    <col min="3252" max="3257" width="20.75" style="215" customWidth="1"/>
    <col min="3258" max="3259" width="13.375" style="215" customWidth="1"/>
    <col min="3260" max="3507" width="13.375" style="215"/>
    <col min="3508" max="3513" width="20.75" style="215" customWidth="1"/>
    <col min="3514" max="3515" width="13.375" style="215" customWidth="1"/>
    <col min="3516" max="3763" width="13.375" style="215"/>
    <col min="3764" max="3769" width="20.75" style="215" customWidth="1"/>
    <col min="3770" max="3771" width="13.375" style="215" customWidth="1"/>
    <col min="3772" max="4019" width="13.375" style="215"/>
    <col min="4020" max="4025" width="20.75" style="215" customWidth="1"/>
    <col min="4026" max="4027" width="13.375" style="215" customWidth="1"/>
    <col min="4028" max="4275" width="13.375" style="215"/>
    <col min="4276" max="4281" width="20.75" style="215" customWidth="1"/>
    <col min="4282" max="4283" width="13.375" style="215" customWidth="1"/>
    <col min="4284" max="4531" width="13.375" style="215"/>
    <col min="4532" max="4537" width="20.75" style="215" customWidth="1"/>
    <col min="4538" max="4539" width="13.375" style="215" customWidth="1"/>
    <col min="4540" max="4787" width="13.375" style="215"/>
    <col min="4788" max="4793" width="20.75" style="215" customWidth="1"/>
    <col min="4794" max="4795" width="13.375" style="215" customWidth="1"/>
    <col min="4796" max="5043" width="13.375" style="215"/>
    <col min="5044" max="5049" width="20.75" style="215" customWidth="1"/>
    <col min="5050" max="5051" width="13.375" style="215" customWidth="1"/>
    <col min="5052" max="5299" width="13.375" style="215"/>
    <col min="5300" max="5305" width="20.75" style="215" customWidth="1"/>
    <col min="5306" max="5307" width="13.375" style="215" customWidth="1"/>
    <col min="5308" max="5555" width="13.375" style="215"/>
    <col min="5556" max="5561" width="20.75" style="215" customWidth="1"/>
    <col min="5562" max="5563" width="13.375" style="215" customWidth="1"/>
    <col min="5564" max="5811" width="13.375" style="215"/>
    <col min="5812" max="5817" width="20.75" style="215" customWidth="1"/>
    <col min="5818" max="5819" width="13.375" style="215" customWidth="1"/>
    <col min="5820" max="6067" width="13.375" style="215"/>
    <col min="6068" max="6073" width="20.75" style="215" customWidth="1"/>
    <col min="6074" max="6075" width="13.375" style="215" customWidth="1"/>
    <col min="6076" max="6323" width="13.375" style="215"/>
    <col min="6324" max="6329" width="20.75" style="215" customWidth="1"/>
    <col min="6330" max="6331" width="13.375" style="215" customWidth="1"/>
    <col min="6332" max="6579" width="13.375" style="215"/>
    <col min="6580" max="6585" width="20.75" style="215" customWidth="1"/>
    <col min="6586" max="6587" width="13.375" style="215" customWidth="1"/>
    <col min="6588" max="6835" width="13.375" style="215"/>
    <col min="6836" max="6841" width="20.75" style="215" customWidth="1"/>
    <col min="6842" max="6843" width="13.375" style="215" customWidth="1"/>
    <col min="6844" max="7091" width="13.375" style="215"/>
    <col min="7092" max="7097" width="20.75" style="215" customWidth="1"/>
    <col min="7098" max="7099" width="13.375" style="215" customWidth="1"/>
    <col min="7100" max="7347" width="13.375" style="215"/>
    <col min="7348" max="7353" width="20.75" style="215" customWidth="1"/>
    <col min="7354" max="7355" width="13.375" style="215" customWidth="1"/>
    <col min="7356" max="7603" width="13.375" style="215"/>
    <col min="7604" max="7609" width="20.75" style="215" customWidth="1"/>
    <col min="7610" max="7611" width="13.375" style="215" customWidth="1"/>
    <col min="7612" max="7859" width="13.375" style="215"/>
    <col min="7860" max="7865" width="20.75" style="215" customWidth="1"/>
    <col min="7866" max="7867" width="13.375" style="215" customWidth="1"/>
    <col min="7868" max="8115" width="13.375" style="215"/>
    <col min="8116" max="8121" width="20.75" style="215" customWidth="1"/>
    <col min="8122" max="8123" width="13.375" style="215" customWidth="1"/>
    <col min="8124" max="8371" width="13.375" style="215"/>
    <col min="8372" max="8377" width="20.75" style="215" customWidth="1"/>
    <col min="8378" max="8379" width="13.375" style="215" customWidth="1"/>
    <col min="8380" max="8627" width="13.375" style="215"/>
    <col min="8628" max="8633" width="20.75" style="215" customWidth="1"/>
    <col min="8634" max="8635" width="13.375" style="215" customWidth="1"/>
    <col min="8636" max="8883" width="13.375" style="215"/>
    <col min="8884" max="8889" width="20.75" style="215" customWidth="1"/>
    <col min="8890" max="8891" width="13.375" style="215" customWidth="1"/>
    <col min="8892" max="9139" width="13.375" style="215"/>
    <col min="9140" max="9145" width="20.75" style="215" customWidth="1"/>
    <col min="9146" max="9147" width="13.375" style="215" customWidth="1"/>
    <col min="9148" max="9395" width="13.375" style="215"/>
    <col min="9396" max="9401" width="20.75" style="215" customWidth="1"/>
    <col min="9402" max="9403" width="13.375" style="215" customWidth="1"/>
    <col min="9404" max="9651" width="13.375" style="215"/>
    <col min="9652" max="9657" width="20.75" style="215" customWidth="1"/>
    <col min="9658" max="9659" width="13.375" style="215" customWidth="1"/>
    <col min="9660" max="9907" width="13.375" style="215"/>
    <col min="9908" max="9913" width="20.75" style="215" customWidth="1"/>
    <col min="9914" max="9915" width="13.375" style="215" customWidth="1"/>
    <col min="9916" max="10163" width="13.375" style="215"/>
    <col min="10164" max="10169" width="20.75" style="215" customWidth="1"/>
    <col min="10170" max="10171" width="13.375" style="215" customWidth="1"/>
    <col min="10172" max="10419" width="13.375" style="215"/>
    <col min="10420" max="10425" width="20.75" style="215" customWidth="1"/>
    <col min="10426" max="10427" width="13.375" style="215" customWidth="1"/>
    <col min="10428" max="10675" width="13.375" style="215"/>
    <col min="10676" max="10681" width="20.75" style="215" customWidth="1"/>
    <col min="10682" max="10683" width="13.375" style="215" customWidth="1"/>
    <col min="10684" max="10931" width="13.375" style="215"/>
    <col min="10932" max="10937" width="20.75" style="215" customWidth="1"/>
    <col min="10938" max="10939" width="13.375" style="215" customWidth="1"/>
    <col min="10940" max="11187" width="13.375" style="215"/>
    <col min="11188" max="11193" width="20.75" style="215" customWidth="1"/>
    <col min="11194" max="11195" width="13.375" style="215" customWidth="1"/>
    <col min="11196" max="11443" width="13.375" style="215"/>
    <col min="11444" max="11449" width="20.75" style="215" customWidth="1"/>
    <col min="11450" max="11451" width="13.375" style="215" customWidth="1"/>
    <col min="11452" max="11699" width="13.375" style="215"/>
    <col min="11700" max="11705" width="20.75" style="215" customWidth="1"/>
    <col min="11706" max="11707" width="13.375" style="215" customWidth="1"/>
    <col min="11708" max="11955" width="13.375" style="215"/>
    <col min="11956" max="11961" width="20.75" style="215" customWidth="1"/>
    <col min="11962" max="11963" width="13.375" style="215" customWidth="1"/>
    <col min="11964" max="12211" width="13.375" style="215"/>
    <col min="12212" max="12217" width="20.75" style="215" customWidth="1"/>
    <col min="12218" max="12219" width="13.375" style="215" customWidth="1"/>
    <col min="12220" max="12467" width="13.375" style="215"/>
    <col min="12468" max="12473" width="20.75" style="215" customWidth="1"/>
    <col min="12474" max="12475" width="13.375" style="215" customWidth="1"/>
    <col min="12476" max="12723" width="13.375" style="215"/>
    <col min="12724" max="12729" width="20.75" style="215" customWidth="1"/>
    <col min="12730" max="12731" width="13.375" style="215" customWidth="1"/>
    <col min="12732" max="12979" width="13.375" style="215"/>
    <col min="12980" max="12985" width="20.75" style="215" customWidth="1"/>
    <col min="12986" max="12987" width="13.375" style="215" customWidth="1"/>
    <col min="12988" max="13235" width="13.375" style="215"/>
    <col min="13236" max="13241" width="20.75" style="215" customWidth="1"/>
    <col min="13242" max="13243" width="13.375" style="215" customWidth="1"/>
    <col min="13244" max="13491" width="13.375" style="215"/>
    <col min="13492" max="13497" width="20.75" style="215" customWidth="1"/>
    <col min="13498" max="13499" width="13.375" style="215" customWidth="1"/>
    <col min="13500" max="13747" width="13.375" style="215"/>
    <col min="13748" max="13753" width="20.75" style="215" customWidth="1"/>
    <col min="13754" max="13755" width="13.375" style="215" customWidth="1"/>
    <col min="13756" max="14003" width="13.375" style="215"/>
    <col min="14004" max="14009" width="20.75" style="215" customWidth="1"/>
    <col min="14010" max="14011" width="13.375" style="215" customWidth="1"/>
    <col min="14012" max="14259" width="13.375" style="215"/>
    <col min="14260" max="14265" width="20.75" style="215" customWidth="1"/>
    <col min="14266" max="14267" width="13.375" style="215" customWidth="1"/>
    <col min="14268" max="14515" width="13.375" style="215"/>
    <col min="14516" max="14521" width="20.75" style="215" customWidth="1"/>
    <col min="14522" max="14523" width="13.375" style="215" customWidth="1"/>
    <col min="14524" max="14771" width="13.375" style="215"/>
    <col min="14772" max="14777" width="20.75" style="215" customWidth="1"/>
    <col min="14778" max="14779" width="13.375" style="215" customWidth="1"/>
    <col min="14780" max="15027" width="13.375" style="215"/>
    <col min="15028" max="15033" width="20.75" style="215" customWidth="1"/>
    <col min="15034" max="15035" width="13.375" style="215" customWidth="1"/>
    <col min="15036" max="15283" width="13.375" style="215"/>
    <col min="15284" max="15289" width="20.75" style="215" customWidth="1"/>
    <col min="15290" max="15291" width="13.375" style="215" customWidth="1"/>
    <col min="15292" max="15539" width="13.375" style="215"/>
    <col min="15540" max="15545" width="20.75" style="215" customWidth="1"/>
    <col min="15546" max="15547" width="13.375" style="215" customWidth="1"/>
    <col min="15548" max="15795" width="13.375" style="215"/>
    <col min="15796" max="15801" width="20.75" style="215" customWidth="1"/>
    <col min="15802" max="15803" width="13.375" style="215" customWidth="1"/>
    <col min="15804" max="16051" width="13.375" style="215"/>
    <col min="16052" max="16057" width="20.75" style="215" customWidth="1"/>
    <col min="16058" max="16059" width="13.375" style="215" customWidth="1"/>
    <col min="16060" max="16384" width="13.375" style="215"/>
  </cols>
  <sheetData>
    <row r="1" spans="1:14" s="235" customFormat="1" ht="27" customHeight="1">
      <c r="A1" s="1037" t="s">
        <v>1330</v>
      </c>
      <c r="B1" s="1037"/>
      <c r="C1" s="1037"/>
      <c r="D1" s="1037"/>
      <c r="E1" s="1037"/>
      <c r="F1" s="1037"/>
      <c r="G1" s="1037"/>
      <c r="H1" s="1037"/>
      <c r="I1" s="1037"/>
      <c r="J1" s="1037"/>
      <c r="K1" s="1037"/>
      <c r="L1" s="1037"/>
      <c r="M1" s="1037"/>
      <c r="N1" s="1037"/>
    </row>
    <row r="2" spans="1:14" s="235" customFormat="1" ht="27" customHeight="1">
      <c r="A2" s="1104" t="s">
        <v>1331</v>
      </c>
      <c r="B2" s="1104"/>
      <c r="C2" s="1104"/>
      <c r="D2" s="1104"/>
      <c r="E2" s="1104"/>
      <c r="F2" s="1104"/>
      <c r="G2" s="1104"/>
      <c r="H2" s="1104"/>
      <c r="I2" s="1104"/>
      <c r="J2" s="1104"/>
      <c r="K2" s="1104"/>
      <c r="L2" s="1104"/>
      <c r="M2" s="1104"/>
      <c r="N2" s="1104"/>
    </row>
    <row r="3" spans="1:14" ht="17.25" customHeight="1">
      <c r="A3" s="1105" t="s">
        <v>285</v>
      </c>
      <c r="B3" s="1105"/>
      <c r="C3" s="1106"/>
      <c r="D3" s="1107" t="s">
        <v>286</v>
      </c>
      <c r="E3" s="1107"/>
      <c r="F3" s="1107"/>
      <c r="G3" s="1107"/>
      <c r="H3" s="1107"/>
      <c r="I3" s="1107"/>
      <c r="J3" s="1107"/>
      <c r="K3" s="1107"/>
      <c r="L3" s="1107"/>
      <c r="M3" s="1107"/>
      <c r="N3" s="1108"/>
    </row>
    <row r="4" spans="1:14" ht="33" customHeight="1">
      <c r="A4" s="1109" t="s">
        <v>759</v>
      </c>
      <c r="B4" s="1110" t="s">
        <v>930</v>
      </c>
      <c r="C4" s="1110" t="s">
        <v>931</v>
      </c>
      <c r="D4" s="1110" t="s">
        <v>932</v>
      </c>
      <c r="E4" s="1110" t="s">
        <v>933</v>
      </c>
      <c r="F4" s="1110" t="s">
        <v>934</v>
      </c>
      <c r="G4" s="1110" t="s">
        <v>937</v>
      </c>
      <c r="H4" s="1112" t="s">
        <v>942</v>
      </c>
      <c r="I4" s="1114" t="s">
        <v>935</v>
      </c>
      <c r="J4" s="1115"/>
      <c r="K4" s="1114" t="s">
        <v>936</v>
      </c>
      <c r="L4" s="1115"/>
      <c r="M4" s="1110" t="s">
        <v>52</v>
      </c>
      <c r="N4" s="1109" t="s">
        <v>762</v>
      </c>
    </row>
    <row r="5" spans="1:14" ht="33" customHeight="1">
      <c r="A5" s="1109"/>
      <c r="B5" s="1111"/>
      <c r="C5" s="1111"/>
      <c r="D5" s="1111"/>
      <c r="E5" s="1111"/>
      <c r="F5" s="1111"/>
      <c r="G5" s="1111"/>
      <c r="H5" s="1113"/>
      <c r="I5" s="550" t="s">
        <v>938</v>
      </c>
      <c r="J5" s="550" t="s">
        <v>939</v>
      </c>
      <c r="K5" s="550" t="s">
        <v>940</v>
      </c>
      <c r="L5" s="550" t="s">
        <v>941</v>
      </c>
      <c r="M5" s="1111"/>
      <c r="N5" s="1109"/>
    </row>
    <row r="6" spans="1:14" ht="33" customHeight="1">
      <c r="A6" s="1109"/>
      <c r="B6" s="1110" t="s">
        <v>945</v>
      </c>
      <c r="C6" s="1119" t="s">
        <v>946</v>
      </c>
      <c r="D6" s="1119" t="s">
        <v>955</v>
      </c>
      <c r="E6" s="1110" t="s">
        <v>947</v>
      </c>
      <c r="F6" s="1119" t="s">
        <v>948</v>
      </c>
      <c r="G6" s="1119" t="s">
        <v>949</v>
      </c>
      <c r="H6" s="1119" t="s">
        <v>950</v>
      </c>
      <c r="I6" s="1114" t="s">
        <v>943</v>
      </c>
      <c r="J6" s="1115"/>
      <c r="K6" s="1114" t="s">
        <v>944</v>
      </c>
      <c r="L6" s="1115"/>
      <c r="M6" s="1110" t="s">
        <v>36</v>
      </c>
      <c r="N6" s="1109"/>
    </row>
    <row r="7" spans="1:14" ht="33" customHeight="1">
      <c r="A7" s="1109"/>
      <c r="B7" s="1111"/>
      <c r="C7" s="1120"/>
      <c r="D7" s="1120"/>
      <c r="E7" s="1111"/>
      <c r="F7" s="1120"/>
      <c r="G7" s="1120"/>
      <c r="H7" s="1120"/>
      <c r="I7" s="556" t="s">
        <v>951</v>
      </c>
      <c r="J7" s="556" t="s">
        <v>952</v>
      </c>
      <c r="K7" s="556" t="s">
        <v>953</v>
      </c>
      <c r="L7" s="556" t="s">
        <v>954</v>
      </c>
      <c r="M7" s="1111"/>
      <c r="N7" s="1109"/>
    </row>
    <row r="8" spans="1:14" ht="24.95" customHeight="1">
      <c r="A8" s="549" t="s">
        <v>101</v>
      </c>
      <c r="B8" s="330">
        <v>234078</v>
      </c>
      <c r="C8" s="330">
        <v>25980</v>
      </c>
      <c r="D8" s="330">
        <v>106304</v>
      </c>
      <c r="E8" s="330">
        <v>56793</v>
      </c>
      <c r="F8" s="330">
        <v>31354</v>
      </c>
      <c r="G8" s="330">
        <v>47060</v>
      </c>
      <c r="H8" s="330">
        <v>213523</v>
      </c>
      <c r="I8" s="330">
        <v>13598</v>
      </c>
      <c r="J8" s="330">
        <v>6349</v>
      </c>
      <c r="K8" s="330">
        <v>115375</v>
      </c>
      <c r="L8" s="330">
        <v>171618</v>
      </c>
      <c r="M8" s="330">
        <f>SUM(B8:L8)</f>
        <v>1022032</v>
      </c>
      <c r="N8" s="549" t="s">
        <v>2</v>
      </c>
    </row>
    <row r="9" spans="1:14" ht="24.95" customHeight="1">
      <c r="A9" s="549" t="s">
        <v>697</v>
      </c>
      <c r="B9" s="555">
        <v>294682</v>
      </c>
      <c r="C9" s="310">
        <v>2491</v>
      </c>
      <c r="D9" s="310">
        <v>42685</v>
      </c>
      <c r="E9" s="310">
        <v>33380</v>
      </c>
      <c r="F9" s="310">
        <v>4664</v>
      </c>
      <c r="G9" s="310">
        <v>38227</v>
      </c>
      <c r="H9" s="310">
        <v>121018</v>
      </c>
      <c r="I9" s="310">
        <v>1517</v>
      </c>
      <c r="J9" s="310">
        <v>6708</v>
      </c>
      <c r="K9" s="310">
        <v>46755</v>
      </c>
      <c r="L9" s="310">
        <v>75465</v>
      </c>
      <c r="M9" s="310">
        <f>SUM(B9:L9)</f>
        <v>667592</v>
      </c>
      <c r="N9" s="549" t="s">
        <v>887</v>
      </c>
    </row>
    <row r="10" spans="1:14" ht="24.95" customHeight="1">
      <c r="A10" s="549" t="s">
        <v>102</v>
      </c>
      <c r="B10" s="330">
        <v>57549</v>
      </c>
      <c r="C10" s="330">
        <v>20971</v>
      </c>
      <c r="D10" s="330">
        <v>24860</v>
      </c>
      <c r="E10" s="330">
        <v>26841</v>
      </c>
      <c r="F10" s="330">
        <v>22339</v>
      </c>
      <c r="G10" s="330">
        <v>23784</v>
      </c>
      <c r="H10" s="330">
        <v>37970</v>
      </c>
      <c r="I10" s="330">
        <v>6454</v>
      </c>
      <c r="J10" s="330">
        <v>8215</v>
      </c>
      <c r="K10" s="330">
        <v>43307</v>
      </c>
      <c r="L10" s="330">
        <v>59307</v>
      </c>
      <c r="M10" s="330">
        <f t="shared" ref="M10:M26" si="0">SUM(B10:L10)</f>
        <v>331597</v>
      </c>
      <c r="N10" s="549" t="s">
        <v>5</v>
      </c>
    </row>
    <row r="11" spans="1:14" ht="24.95" customHeight="1">
      <c r="A11" s="549" t="s">
        <v>103</v>
      </c>
      <c r="B11" s="555">
        <v>117061</v>
      </c>
      <c r="C11" s="310">
        <v>592</v>
      </c>
      <c r="D11" s="310">
        <v>10557</v>
      </c>
      <c r="E11" s="310">
        <v>27533</v>
      </c>
      <c r="F11" s="310">
        <v>582</v>
      </c>
      <c r="G11" s="310">
        <v>12043</v>
      </c>
      <c r="H11" s="310">
        <v>37831</v>
      </c>
      <c r="I11" s="310">
        <v>442</v>
      </c>
      <c r="J11" s="310">
        <v>517</v>
      </c>
      <c r="K11" s="310">
        <v>14603</v>
      </c>
      <c r="L11" s="310">
        <v>38157</v>
      </c>
      <c r="M11" s="310">
        <f t="shared" si="0"/>
        <v>259918</v>
      </c>
      <c r="N11" s="549" t="s">
        <v>7</v>
      </c>
    </row>
    <row r="12" spans="1:14" ht="24.95" customHeight="1">
      <c r="A12" s="549" t="s">
        <v>104</v>
      </c>
      <c r="B12" s="330">
        <v>27935</v>
      </c>
      <c r="C12" s="330">
        <v>18576</v>
      </c>
      <c r="D12" s="330">
        <v>36076</v>
      </c>
      <c r="E12" s="330">
        <v>35544</v>
      </c>
      <c r="F12" s="330">
        <v>14781</v>
      </c>
      <c r="G12" s="330">
        <v>14154</v>
      </c>
      <c r="H12" s="330">
        <v>71272</v>
      </c>
      <c r="I12" s="330">
        <v>4640</v>
      </c>
      <c r="J12" s="330">
        <v>7918</v>
      </c>
      <c r="K12" s="330">
        <v>36807</v>
      </c>
      <c r="L12" s="330">
        <v>25405</v>
      </c>
      <c r="M12" s="330">
        <f t="shared" si="0"/>
        <v>293108</v>
      </c>
      <c r="N12" s="549" t="s">
        <v>8</v>
      </c>
    </row>
    <row r="13" spans="1:14" ht="24.95" customHeight="1">
      <c r="A13" s="549" t="s">
        <v>105</v>
      </c>
      <c r="B13" s="555">
        <v>47430</v>
      </c>
      <c r="C13" s="310">
        <v>6470</v>
      </c>
      <c r="D13" s="310">
        <v>32995</v>
      </c>
      <c r="E13" s="310">
        <v>12906</v>
      </c>
      <c r="F13" s="310">
        <v>5579</v>
      </c>
      <c r="G13" s="310">
        <v>7240</v>
      </c>
      <c r="H13" s="310">
        <v>15400</v>
      </c>
      <c r="I13" s="310">
        <v>7455</v>
      </c>
      <c r="J13" s="310">
        <v>9352</v>
      </c>
      <c r="K13" s="310">
        <v>24032</v>
      </c>
      <c r="L13" s="310">
        <v>64750</v>
      </c>
      <c r="M13" s="310">
        <f t="shared" si="0"/>
        <v>233609</v>
      </c>
      <c r="N13" s="549" t="s">
        <v>106</v>
      </c>
    </row>
    <row r="14" spans="1:14" ht="24.95" customHeight="1">
      <c r="A14" s="549" t="s">
        <v>107</v>
      </c>
      <c r="B14" s="330">
        <v>96430</v>
      </c>
      <c r="C14" s="330">
        <v>6778</v>
      </c>
      <c r="D14" s="330">
        <v>46151</v>
      </c>
      <c r="E14" s="330">
        <v>148306</v>
      </c>
      <c r="F14" s="330">
        <v>7821</v>
      </c>
      <c r="G14" s="330">
        <v>16988</v>
      </c>
      <c r="H14" s="330">
        <v>32422</v>
      </c>
      <c r="I14" s="330">
        <v>2013</v>
      </c>
      <c r="J14" s="330">
        <v>8763</v>
      </c>
      <c r="K14" s="330">
        <v>50790</v>
      </c>
      <c r="L14" s="330">
        <v>70406</v>
      </c>
      <c r="M14" s="330">
        <f t="shared" si="0"/>
        <v>486868</v>
      </c>
      <c r="N14" s="549" t="s">
        <v>11</v>
      </c>
    </row>
    <row r="15" spans="1:14" ht="24.95" customHeight="1">
      <c r="A15" s="549" t="s">
        <v>108</v>
      </c>
      <c r="B15" s="555">
        <v>212098</v>
      </c>
      <c r="C15" s="310">
        <v>8717</v>
      </c>
      <c r="D15" s="310">
        <v>42645</v>
      </c>
      <c r="E15" s="310">
        <v>62013</v>
      </c>
      <c r="F15" s="310">
        <v>384</v>
      </c>
      <c r="G15" s="310">
        <v>14304</v>
      </c>
      <c r="H15" s="310">
        <v>93681</v>
      </c>
      <c r="I15" s="310">
        <v>1102</v>
      </c>
      <c r="J15" s="310">
        <v>1964</v>
      </c>
      <c r="K15" s="310">
        <v>16161</v>
      </c>
      <c r="L15" s="310">
        <v>73456</v>
      </c>
      <c r="M15" s="310">
        <f t="shared" si="0"/>
        <v>526525</v>
      </c>
      <c r="N15" s="549" t="s">
        <v>13</v>
      </c>
    </row>
    <row r="16" spans="1:14" ht="24.95" customHeight="1">
      <c r="A16" s="549" t="s">
        <v>121</v>
      </c>
      <c r="B16" s="330">
        <v>45320</v>
      </c>
      <c r="C16" s="330">
        <v>228</v>
      </c>
      <c r="D16" s="330">
        <v>12300</v>
      </c>
      <c r="E16" s="330">
        <v>12386</v>
      </c>
      <c r="F16" s="330">
        <v>187</v>
      </c>
      <c r="G16" s="330">
        <v>1754</v>
      </c>
      <c r="H16" s="330">
        <v>17364</v>
      </c>
      <c r="I16" s="330">
        <v>204</v>
      </c>
      <c r="J16" s="330">
        <v>598</v>
      </c>
      <c r="K16" s="330">
        <v>7469</v>
      </c>
      <c r="L16" s="330">
        <v>8467</v>
      </c>
      <c r="M16" s="330">
        <f t="shared" si="0"/>
        <v>106277</v>
      </c>
      <c r="N16" s="549" t="s">
        <v>15</v>
      </c>
    </row>
    <row r="17" spans="1:14" ht="24.95" customHeight="1">
      <c r="A17" s="549" t="s">
        <v>109</v>
      </c>
      <c r="B17" s="555">
        <v>21576</v>
      </c>
      <c r="C17" s="310">
        <v>23895</v>
      </c>
      <c r="D17" s="310">
        <v>35310</v>
      </c>
      <c r="E17" s="310">
        <v>13254</v>
      </c>
      <c r="F17" s="310">
        <v>13768</v>
      </c>
      <c r="G17" s="310">
        <v>15186</v>
      </c>
      <c r="H17" s="310">
        <v>13285</v>
      </c>
      <c r="I17" s="310">
        <v>5372</v>
      </c>
      <c r="J17" s="310">
        <v>19528</v>
      </c>
      <c r="K17" s="310">
        <v>37544</v>
      </c>
      <c r="L17" s="310">
        <v>191087</v>
      </c>
      <c r="M17" s="310">
        <f t="shared" si="0"/>
        <v>389805</v>
      </c>
      <c r="N17" s="549" t="s">
        <v>17</v>
      </c>
    </row>
    <row r="18" spans="1:14" ht="24.95" customHeight="1">
      <c r="A18" s="549" t="s">
        <v>40</v>
      </c>
      <c r="B18" s="330">
        <v>10256</v>
      </c>
      <c r="C18" s="330">
        <v>8462</v>
      </c>
      <c r="D18" s="330">
        <v>13946</v>
      </c>
      <c r="E18" s="330">
        <v>9446</v>
      </c>
      <c r="F18" s="330">
        <v>183</v>
      </c>
      <c r="G18" s="330">
        <v>7149</v>
      </c>
      <c r="H18" s="330">
        <v>27528</v>
      </c>
      <c r="I18" s="330">
        <v>434</v>
      </c>
      <c r="J18" s="330">
        <v>1210</v>
      </c>
      <c r="K18" s="330">
        <v>12184</v>
      </c>
      <c r="L18" s="330">
        <v>13596</v>
      </c>
      <c r="M18" s="330">
        <f t="shared" si="0"/>
        <v>104394</v>
      </c>
      <c r="N18" s="549" t="s">
        <v>18</v>
      </c>
    </row>
    <row r="19" spans="1:14" ht="24.95" customHeight="1">
      <c r="A19" s="549" t="s">
        <v>110</v>
      </c>
      <c r="B19" s="555">
        <v>7464</v>
      </c>
      <c r="C19" s="310">
        <v>709</v>
      </c>
      <c r="D19" s="310">
        <v>21071</v>
      </c>
      <c r="E19" s="310">
        <v>35102</v>
      </c>
      <c r="F19" s="310">
        <v>4857</v>
      </c>
      <c r="G19" s="310">
        <v>17440</v>
      </c>
      <c r="H19" s="310">
        <v>50639</v>
      </c>
      <c r="I19" s="310">
        <v>552</v>
      </c>
      <c r="J19" s="310">
        <v>1120</v>
      </c>
      <c r="K19" s="310">
        <v>8305</v>
      </c>
      <c r="L19" s="310">
        <v>35935</v>
      </c>
      <c r="M19" s="310">
        <f t="shared" si="0"/>
        <v>183194</v>
      </c>
      <c r="N19" s="549" t="s">
        <v>20</v>
      </c>
    </row>
    <row r="20" spans="1:14" ht="24.95" customHeight="1">
      <c r="A20" s="549" t="s">
        <v>21</v>
      </c>
      <c r="B20" s="330">
        <v>2410</v>
      </c>
      <c r="C20" s="330">
        <v>1634</v>
      </c>
      <c r="D20" s="330">
        <v>43363</v>
      </c>
      <c r="E20" s="330">
        <v>18231</v>
      </c>
      <c r="F20" s="330">
        <v>3959</v>
      </c>
      <c r="G20" s="330">
        <v>4110</v>
      </c>
      <c r="H20" s="330">
        <v>25678</v>
      </c>
      <c r="I20" s="330">
        <v>674</v>
      </c>
      <c r="J20" s="330">
        <v>561</v>
      </c>
      <c r="K20" s="330">
        <v>11247</v>
      </c>
      <c r="L20" s="330">
        <v>19878</v>
      </c>
      <c r="M20" s="330">
        <f t="shared" si="0"/>
        <v>131745</v>
      </c>
      <c r="N20" s="549" t="s">
        <v>111</v>
      </c>
    </row>
    <row r="21" spans="1:14" ht="24.95" customHeight="1">
      <c r="A21" s="549" t="s">
        <v>42</v>
      </c>
      <c r="B21" s="555">
        <v>98071</v>
      </c>
      <c r="C21" s="310">
        <v>3020</v>
      </c>
      <c r="D21" s="310">
        <v>19223</v>
      </c>
      <c r="E21" s="310">
        <v>14000</v>
      </c>
      <c r="F21" s="310">
        <v>7161</v>
      </c>
      <c r="G21" s="310">
        <v>11181</v>
      </c>
      <c r="H21" s="310">
        <v>2488</v>
      </c>
      <c r="I21" s="310">
        <v>1884</v>
      </c>
      <c r="J21" s="310">
        <v>5687</v>
      </c>
      <c r="K21" s="310">
        <v>11805</v>
      </c>
      <c r="L21" s="310">
        <v>29403</v>
      </c>
      <c r="M21" s="310">
        <f t="shared" si="0"/>
        <v>203923</v>
      </c>
      <c r="N21" s="549" t="s">
        <v>1346</v>
      </c>
    </row>
    <row r="22" spans="1:14" ht="24.95" customHeight="1">
      <c r="A22" s="549" t="s">
        <v>122</v>
      </c>
      <c r="B22" s="330">
        <v>1861</v>
      </c>
      <c r="C22" s="330">
        <v>25600</v>
      </c>
      <c r="D22" s="330">
        <v>51902</v>
      </c>
      <c r="E22" s="330">
        <v>78107</v>
      </c>
      <c r="F22" s="330">
        <v>8046</v>
      </c>
      <c r="G22" s="330">
        <v>50397</v>
      </c>
      <c r="H22" s="330">
        <v>102248</v>
      </c>
      <c r="I22" s="330">
        <v>2598</v>
      </c>
      <c r="J22" s="330">
        <v>2496</v>
      </c>
      <c r="K22" s="330">
        <v>17316</v>
      </c>
      <c r="L22" s="330">
        <v>104433</v>
      </c>
      <c r="M22" s="330">
        <f t="shared" si="0"/>
        <v>445004</v>
      </c>
      <c r="N22" s="549" t="s">
        <v>25</v>
      </c>
    </row>
    <row r="23" spans="1:14" ht="24.95" customHeight="1">
      <c r="A23" s="549" t="s">
        <v>113</v>
      </c>
      <c r="B23" s="555">
        <v>15128</v>
      </c>
      <c r="C23" s="310">
        <v>4101</v>
      </c>
      <c r="D23" s="310">
        <v>20711</v>
      </c>
      <c r="E23" s="310">
        <v>26333</v>
      </c>
      <c r="F23" s="310">
        <v>1545</v>
      </c>
      <c r="G23" s="310">
        <v>14363</v>
      </c>
      <c r="H23" s="310">
        <v>46272</v>
      </c>
      <c r="I23" s="310">
        <v>839</v>
      </c>
      <c r="J23" s="310">
        <v>3143</v>
      </c>
      <c r="K23" s="310">
        <v>17110</v>
      </c>
      <c r="L23" s="310">
        <v>48634</v>
      </c>
      <c r="M23" s="310">
        <f t="shared" si="0"/>
        <v>198179</v>
      </c>
      <c r="N23" s="549" t="s">
        <v>114</v>
      </c>
    </row>
    <row r="24" spans="1:14" ht="24.95" customHeight="1">
      <c r="A24" s="549" t="s">
        <v>115</v>
      </c>
      <c r="B24" s="330">
        <v>12013</v>
      </c>
      <c r="C24" s="330">
        <v>13025</v>
      </c>
      <c r="D24" s="330">
        <v>27786</v>
      </c>
      <c r="E24" s="330">
        <v>13145</v>
      </c>
      <c r="F24" s="330">
        <v>5144</v>
      </c>
      <c r="G24" s="330">
        <v>7637</v>
      </c>
      <c r="H24" s="330">
        <v>62689</v>
      </c>
      <c r="I24" s="330">
        <v>940</v>
      </c>
      <c r="J24" s="330">
        <v>4217</v>
      </c>
      <c r="K24" s="330">
        <v>18434</v>
      </c>
      <c r="L24" s="330">
        <v>32247</v>
      </c>
      <c r="M24" s="330">
        <f t="shared" si="0"/>
        <v>197277</v>
      </c>
      <c r="N24" s="549" t="s">
        <v>28</v>
      </c>
    </row>
    <row r="25" spans="1:14" ht="24.95" customHeight="1">
      <c r="A25" s="549" t="s">
        <v>123</v>
      </c>
      <c r="B25" s="555">
        <v>1443</v>
      </c>
      <c r="C25" s="555">
        <v>5405</v>
      </c>
      <c r="D25" s="555">
        <v>10157</v>
      </c>
      <c r="E25" s="555">
        <v>6357</v>
      </c>
      <c r="F25" s="555">
        <v>14201</v>
      </c>
      <c r="G25" s="555">
        <v>11479</v>
      </c>
      <c r="H25" s="555">
        <v>7506</v>
      </c>
      <c r="I25" s="555">
        <v>1810</v>
      </c>
      <c r="J25" s="555">
        <v>6949</v>
      </c>
      <c r="K25" s="555">
        <v>24727</v>
      </c>
      <c r="L25" s="555">
        <v>20678</v>
      </c>
      <c r="M25" s="555">
        <f t="shared" si="0"/>
        <v>110712</v>
      </c>
      <c r="N25" s="549" t="s">
        <v>30</v>
      </c>
    </row>
    <row r="26" spans="1:14" ht="24.95" customHeight="1">
      <c r="A26" s="549" t="s">
        <v>33</v>
      </c>
      <c r="B26" s="330">
        <v>6737</v>
      </c>
      <c r="C26" s="330">
        <v>398</v>
      </c>
      <c r="D26" s="330">
        <v>1545</v>
      </c>
      <c r="E26" s="330">
        <v>5789</v>
      </c>
      <c r="F26" s="330">
        <v>542</v>
      </c>
      <c r="G26" s="330">
        <v>9654</v>
      </c>
      <c r="H26" s="330">
        <v>10304</v>
      </c>
      <c r="I26" s="330">
        <v>78</v>
      </c>
      <c r="J26" s="330">
        <v>141</v>
      </c>
      <c r="K26" s="330">
        <v>55432</v>
      </c>
      <c r="L26" s="330">
        <v>13457</v>
      </c>
      <c r="M26" s="330">
        <f t="shared" si="0"/>
        <v>104077</v>
      </c>
      <c r="N26" s="549" t="s">
        <v>34</v>
      </c>
    </row>
    <row r="27" spans="1:14" ht="24.95" customHeight="1">
      <c r="A27" s="528" t="s">
        <v>57</v>
      </c>
      <c r="B27" s="533">
        <f t="shared" ref="B27:M27" si="1">SUM(B8:B26)</f>
        <v>1309542</v>
      </c>
      <c r="C27" s="533">
        <f t="shared" si="1"/>
        <v>177052</v>
      </c>
      <c r="D27" s="533">
        <f t="shared" si="1"/>
        <v>599587</v>
      </c>
      <c r="E27" s="533">
        <f t="shared" si="1"/>
        <v>635466</v>
      </c>
      <c r="F27" s="533">
        <f t="shared" si="1"/>
        <v>147097</v>
      </c>
      <c r="G27" s="533">
        <f t="shared" si="1"/>
        <v>324150</v>
      </c>
      <c r="H27" s="533">
        <f t="shared" si="1"/>
        <v>989118</v>
      </c>
      <c r="I27" s="533">
        <f t="shared" si="1"/>
        <v>52606</v>
      </c>
      <c r="J27" s="533">
        <f t="shared" si="1"/>
        <v>95436</v>
      </c>
      <c r="K27" s="533">
        <f t="shared" si="1"/>
        <v>569403</v>
      </c>
      <c r="L27" s="533">
        <f t="shared" si="1"/>
        <v>1096379</v>
      </c>
      <c r="M27" s="533">
        <f t="shared" si="1"/>
        <v>5995836</v>
      </c>
      <c r="N27" s="528" t="s">
        <v>36</v>
      </c>
    </row>
    <row r="28" spans="1:14" ht="30" customHeight="1">
      <c r="A28" s="1116" t="s">
        <v>294</v>
      </c>
      <c r="B28" s="1117"/>
      <c r="C28" s="1117"/>
      <c r="D28" s="1117"/>
      <c r="E28" s="1117"/>
      <c r="F28" s="1117"/>
      <c r="G28" s="1117"/>
      <c r="H28" s="1117" t="s">
        <v>295</v>
      </c>
      <c r="I28" s="1117"/>
      <c r="J28" s="1117"/>
      <c r="K28" s="1117"/>
      <c r="L28" s="1117"/>
      <c r="M28" s="1117"/>
      <c r="N28" s="1118"/>
    </row>
    <row r="29" spans="1:14" ht="24.95" customHeight="1">
      <c r="A29" s="347"/>
      <c r="B29" s="348"/>
      <c r="C29" s="348"/>
      <c r="D29" s="348"/>
      <c r="E29" s="347"/>
      <c r="F29" s="347"/>
      <c r="G29" s="347"/>
      <c r="H29" s="347"/>
      <c r="I29" s="347"/>
      <c r="J29" s="347"/>
      <c r="K29" s="347"/>
      <c r="L29" s="347"/>
      <c r="M29" s="347"/>
      <c r="N29" s="347"/>
    </row>
    <row r="30" spans="1:14" ht="24.95" customHeight="1">
      <c r="B30" s="236"/>
      <c r="M30" s="857"/>
    </row>
    <row r="32" spans="1:14"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</row>
  </sheetData>
  <mergeCells count="28">
    <mergeCell ref="F4:F5"/>
    <mergeCell ref="I6:J6"/>
    <mergeCell ref="K6:L6"/>
    <mergeCell ref="A28:G28"/>
    <mergeCell ref="H28:N28"/>
    <mergeCell ref="C6:C7"/>
    <mergeCell ref="D6:D7"/>
    <mergeCell ref="E6:E7"/>
    <mergeCell ref="F6:F7"/>
    <mergeCell ref="G6:G7"/>
    <mergeCell ref="H6:H7"/>
    <mergeCell ref="M4:M5"/>
    <mergeCell ref="A1:N1"/>
    <mergeCell ref="A2:N2"/>
    <mergeCell ref="A3:C3"/>
    <mergeCell ref="D3:N3"/>
    <mergeCell ref="A4:A7"/>
    <mergeCell ref="N4:N7"/>
    <mergeCell ref="M6:M7"/>
    <mergeCell ref="G4:G5"/>
    <mergeCell ref="H4:H5"/>
    <mergeCell ref="B6:B7"/>
    <mergeCell ref="I4:J4"/>
    <mergeCell ref="K4:L4"/>
    <mergeCell ref="B4:B5"/>
    <mergeCell ref="C4:C5"/>
    <mergeCell ref="D4:D5"/>
    <mergeCell ref="E4:E5"/>
  </mergeCells>
  <pageMargins left="0.7" right="0.7" top="0.75" bottom="0.75" header="0.3" footer="0.3"/>
  <pageSetup paperSize="9" scale="5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008657"/>
    <pageSetUpPr fitToPage="1"/>
  </sheetPr>
  <dimension ref="A1:G31"/>
  <sheetViews>
    <sheetView rightToLeft="1" zoomScaleNormal="100" workbookViewId="0">
      <selection activeCell="F6" sqref="F6:F24"/>
    </sheetView>
  </sheetViews>
  <sheetFormatPr defaultColWidth="13.375" defaultRowHeight="14.25"/>
  <cols>
    <col min="1" max="6" width="29.75" style="215" customWidth="1"/>
    <col min="7" max="231" width="13.375" style="215"/>
    <col min="232" max="237" width="20.75" style="215" customWidth="1"/>
    <col min="238" max="239" width="13.375" style="215" customWidth="1"/>
    <col min="240" max="487" width="13.375" style="215"/>
    <col min="488" max="493" width="20.75" style="215" customWidth="1"/>
    <col min="494" max="495" width="13.375" style="215" customWidth="1"/>
    <col min="496" max="743" width="13.375" style="215"/>
    <col min="744" max="749" width="20.75" style="215" customWidth="1"/>
    <col min="750" max="751" width="13.375" style="215" customWidth="1"/>
    <col min="752" max="999" width="13.375" style="215"/>
    <col min="1000" max="1005" width="20.75" style="215" customWidth="1"/>
    <col min="1006" max="1007" width="13.375" style="215" customWidth="1"/>
    <col min="1008" max="1255" width="13.375" style="215"/>
    <col min="1256" max="1261" width="20.75" style="215" customWidth="1"/>
    <col min="1262" max="1263" width="13.375" style="215" customWidth="1"/>
    <col min="1264" max="1511" width="13.375" style="215"/>
    <col min="1512" max="1517" width="20.75" style="215" customWidth="1"/>
    <col min="1518" max="1519" width="13.375" style="215" customWidth="1"/>
    <col min="1520" max="1767" width="13.375" style="215"/>
    <col min="1768" max="1773" width="20.75" style="215" customWidth="1"/>
    <col min="1774" max="1775" width="13.375" style="215" customWidth="1"/>
    <col min="1776" max="2023" width="13.375" style="215"/>
    <col min="2024" max="2029" width="20.75" style="215" customWidth="1"/>
    <col min="2030" max="2031" width="13.375" style="215" customWidth="1"/>
    <col min="2032" max="2279" width="13.375" style="215"/>
    <col min="2280" max="2285" width="20.75" style="215" customWidth="1"/>
    <col min="2286" max="2287" width="13.375" style="215" customWidth="1"/>
    <col min="2288" max="2535" width="13.375" style="215"/>
    <col min="2536" max="2541" width="20.75" style="215" customWidth="1"/>
    <col min="2542" max="2543" width="13.375" style="215" customWidth="1"/>
    <col min="2544" max="2791" width="13.375" style="215"/>
    <col min="2792" max="2797" width="20.75" style="215" customWidth="1"/>
    <col min="2798" max="2799" width="13.375" style="215" customWidth="1"/>
    <col min="2800" max="3047" width="13.375" style="215"/>
    <col min="3048" max="3053" width="20.75" style="215" customWidth="1"/>
    <col min="3054" max="3055" width="13.375" style="215" customWidth="1"/>
    <col min="3056" max="3303" width="13.375" style="215"/>
    <col min="3304" max="3309" width="20.75" style="215" customWidth="1"/>
    <col min="3310" max="3311" width="13.375" style="215" customWidth="1"/>
    <col min="3312" max="3559" width="13.375" style="215"/>
    <col min="3560" max="3565" width="20.75" style="215" customWidth="1"/>
    <col min="3566" max="3567" width="13.375" style="215" customWidth="1"/>
    <col min="3568" max="3815" width="13.375" style="215"/>
    <col min="3816" max="3821" width="20.75" style="215" customWidth="1"/>
    <col min="3822" max="3823" width="13.375" style="215" customWidth="1"/>
    <col min="3824" max="4071" width="13.375" style="215"/>
    <col min="4072" max="4077" width="20.75" style="215" customWidth="1"/>
    <col min="4078" max="4079" width="13.375" style="215" customWidth="1"/>
    <col min="4080" max="4327" width="13.375" style="215"/>
    <col min="4328" max="4333" width="20.75" style="215" customWidth="1"/>
    <col min="4334" max="4335" width="13.375" style="215" customWidth="1"/>
    <col min="4336" max="4583" width="13.375" style="215"/>
    <col min="4584" max="4589" width="20.75" style="215" customWidth="1"/>
    <col min="4590" max="4591" width="13.375" style="215" customWidth="1"/>
    <col min="4592" max="4839" width="13.375" style="215"/>
    <col min="4840" max="4845" width="20.75" style="215" customWidth="1"/>
    <col min="4846" max="4847" width="13.375" style="215" customWidth="1"/>
    <col min="4848" max="5095" width="13.375" style="215"/>
    <col min="5096" max="5101" width="20.75" style="215" customWidth="1"/>
    <col min="5102" max="5103" width="13.375" style="215" customWidth="1"/>
    <col min="5104" max="5351" width="13.375" style="215"/>
    <col min="5352" max="5357" width="20.75" style="215" customWidth="1"/>
    <col min="5358" max="5359" width="13.375" style="215" customWidth="1"/>
    <col min="5360" max="5607" width="13.375" style="215"/>
    <col min="5608" max="5613" width="20.75" style="215" customWidth="1"/>
    <col min="5614" max="5615" width="13.375" style="215" customWidth="1"/>
    <col min="5616" max="5863" width="13.375" style="215"/>
    <col min="5864" max="5869" width="20.75" style="215" customWidth="1"/>
    <col min="5870" max="5871" width="13.375" style="215" customWidth="1"/>
    <col min="5872" max="6119" width="13.375" style="215"/>
    <col min="6120" max="6125" width="20.75" style="215" customWidth="1"/>
    <col min="6126" max="6127" width="13.375" style="215" customWidth="1"/>
    <col min="6128" max="6375" width="13.375" style="215"/>
    <col min="6376" max="6381" width="20.75" style="215" customWidth="1"/>
    <col min="6382" max="6383" width="13.375" style="215" customWidth="1"/>
    <col min="6384" max="6631" width="13.375" style="215"/>
    <col min="6632" max="6637" width="20.75" style="215" customWidth="1"/>
    <col min="6638" max="6639" width="13.375" style="215" customWidth="1"/>
    <col min="6640" max="6887" width="13.375" style="215"/>
    <col min="6888" max="6893" width="20.75" style="215" customWidth="1"/>
    <col min="6894" max="6895" width="13.375" style="215" customWidth="1"/>
    <col min="6896" max="7143" width="13.375" style="215"/>
    <col min="7144" max="7149" width="20.75" style="215" customWidth="1"/>
    <col min="7150" max="7151" width="13.375" style="215" customWidth="1"/>
    <col min="7152" max="7399" width="13.375" style="215"/>
    <col min="7400" max="7405" width="20.75" style="215" customWidth="1"/>
    <col min="7406" max="7407" width="13.375" style="215" customWidth="1"/>
    <col min="7408" max="7655" width="13.375" style="215"/>
    <col min="7656" max="7661" width="20.75" style="215" customWidth="1"/>
    <col min="7662" max="7663" width="13.375" style="215" customWidth="1"/>
    <col min="7664" max="7911" width="13.375" style="215"/>
    <col min="7912" max="7917" width="20.75" style="215" customWidth="1"/>
    <col min="7918" max="7919" width="13.375" style="215" customWidth="1"/>
    <col min="7920" max="8167" width="13.375" style="215"/>
    <col min="8168" max="8173" width="20.75" style="215" customWidth="1"/>
    <col min="8174" max="8175" width="13.375" style="215" customWidth="1"/>
    <col min="8176" max="8423" width="13.375" style="215"/>
    <col min="8424" max="8429" width="20.75" style="215" customWidth="1"/>
    <col min="8430" max="8431" width="13.375" style="215" customWidth="1"/>
    <col min="8432" max="8679" width="13.375" style="215"/>
    <col min="8680" max="8685" width="20.75" style="215" customWidth="1"/>
    <col min="8686" max="8687" width="13.375" style="215" customWidth="1"/>
    <col min="8688" max="8935" width="13.375" style="215"/>
    <col min="8936" max="8941" width="20.75" style="215" customWidth="1"/>
    <col min="8942" max="8943" width="13.375" style="215" customWidth="1"/>
    <col min="8944" max="9191" width="13.375" style="215"/>
    <col min="9192" max="9197" width="20.75" style="215" customWidth="1"/>
    <col min="9198" max="9199" width="13.375" style="215" customWidth="1"/>
    <col min="9200" max="9447" width="13.375" style="215"/>
    <col min="9448" max="9453" width="20.75" style="215" customWidth="1"/>
    <col min="9454" max="9455" width="13.375" style="215" customWidth="1"/>
    <col min="9456" max="9703" width="13.375" style="215"/>
    <col min="9704" max="9709" width="20.75" style="215" customWidth="1"/>
    <col min="9710" max="9711" width="13.375" style="215" customWidth="1"/>
    <col min="9712" max="9959" width="13.375" style="215"/>
    <col min="9960" max="9965" width="20.75" style="215" customWidth="1"/>
    <col min="9966" max="9967" width="13.375" style="215" customWidth="1"/>
    <col min="9968" max="10215" width="13.375" style="215"/>
    <col min="10216" max="10221" width="20.75" style="215" customWidth="1"/>
    <col min="10222" max="10223" width="13.375" style="215" customWidth="1"/>
    <col min="10224" max="10471" width="13.375" style="215"/>
    <col min="10472" max="10477" width="20.75" style="215" customWidth="1"/>
    <col min="10478" max="10479" width="13.375" style="215" customWidth="1"/>
    <col min="10480" max="10727" width="13.375" style="215"/>
    <col min="10728" max="10733" width="20.75" style="215" customWidth="1"/>
    <col min="10734" max="10735" width="13.375" style="215" customWidth="1"/>
    <col min="10736" max="10983" width="13.375" style="215"/>
    <col min="10984" max="10989" width="20.75" style="215" customWidth="1"/>
    <col min="10990" max="10991" width="13.375" style="215" customWidth="1"/>
    <col min="10992" max="11239" width="13.375" style="215"/>
    <col min="11240" max="11245" width="20.75" style="215" customWidth="1"/>
    <col min="11246" max="11247" width="13.375" style="215" customWidth="1"/>
    <col min="11248" max="11495" width="13.375" style="215"/>
    <col min="11496" max="11501" width="20.75" style="215" customWidth="1"/>
    <col min="11502" max="11503" width="13.375" style="215" customWidth="1"/>
    <col min="11504" max="11751" width="13.375" style="215"/>
    <col min="11752" max="11757" width="20.75" style="215" customWidth="1"/>
    <col min="11758" max="11759" width="13.375" style="215" customWidth="1"/>
    <col min="11760" max="12007" width="13.375" style="215"/>
    <col min="12008" max="12013" width="20.75" style="215" customWidth="1"/>
    <col min="12014" max="12015" width="13.375" style="215" customWidth="1"/>
    <col min="12016" max="12263" width="13.375" style="215"/>
    <col min="12264" max="12269" width="20.75" style="215" customWidth="1"/>
    <col min="12270" max="12271" width="13.375" style="215" customWidth="1"/>
    <col min="12272" max="12519" width="13.375" style="215"/>
    <col min="12520" max="12525" width="20.75" style="215" customWidth="1"/>
    <col min="12526" max="12527" width="13.375" style="215" customWidth="1"/>
    <col min="12528" max="12775" width="13.375" style="215"/>
    <col min="12776" max="12781" width="20.75" style="215" customWidth="1"/>
    <col min="12782" max="12783" width="13.375" style="215" customWidth="1"/>
    <col min="12784" max="13031" width="13.375" style="215"/>
    <col min="13032" max="13037" width="20.75" style="215" customWidth="1"/>
    <col min="13038" max="13039" width="13.375" style="215" customWidth="1"/>
    <col min="13040" max="13287" width="13.375" style="215"/>
    <col min="13288" max="13293" width="20.75" style="215" customWidth="1"/>
    <col min="13294" max="13295" width="13.375" style="215" customWidth="1"/>
    <col min="13296" max="13543" width="13.375" style="215"/>
    <col min="13544" max="13549" width="20.75" style="215" customWidth="1"/>
    <col min="13550" max="13551" width="13.375" style="215" customWidth="1"/>
    <col min="13552" max="13799" width="13.375" style="215"/>
    <col min="13800" max="13805" width="20.75" style="215" customWidth="1"/>
    <col min="13806" max="13807" width="13.375" style="215" customWidth="1"/>
    <col min="13808" max="14055" width="13.375" style="215"/>
    <col min="14056" max="14061" width="20.75" style="215" customWidth="1"/>
    <col min="14062" max="14063" width="13.375" style="215" customWidth="1"/>
    <col min="14064" max="14311" width="13.375" style="215"/>
    <col min="14312" max="14317" width="20.75" style="215" customWidth="1"/>
    <col min="14318" max="14319" width="13.375" style="215" customWidth="1"/>
    <col min="14320" max="14567" width="13.375" style="215"/>
    <col min="14568" max="14573" width="20.75" style="215" customWidth="1"/>
    <col min="14574" max="14575" width="13.375" style="215" customWidth="1"/>
    <col min="14576" max="14823" width="13.375" style="215"/>
    <col min="14824" max="14829" width="20.75" style="215" customWidth="1"/>
    <col min="14830" max="14831" width="13.375" style="215" customWidth="1"/>
    <col min="14832" max="15079" width="13.375" style="215"/>
    <col min="15080" max="15085" width="20.75" style="215" customWidth="1"/>
    <col min="15086" max="15087" width="13.375" style="215" customWidth="1"/>
    <col min="15088" max="15335" width="13.375" style="215"/>
    <col min="15336" max="15341" width="20.75" style="215" customWidth="1"/>
    <col min="15342" max="15343" width="13.375" style="215" customWidth="1"/>
    <col min="15344" max="15591" width="13.375" style="215"/>
    <col min="15592" max="15597" width="20.75" style="215" customWidth="1"/>
    <col min="15598" max="15599" width="13.375" style="215" customWidth="1"/>
    <col min="15600" max="15847" width="13.375" style="215"/>
    <col min="15848" max="15853" width="20.75" style="215" customWidth="1"/>
    <col min="15854" max="15855" width="13.375" style="215" customWidth="1"/>
    <col min="15856" max="16103" width="13.375" style="215"/>
    <col min="16104" max="16109" width="20.75" style="215" customWidth="1"/>
    <col min="16110" max="16111" width="13.375" style="215" customWidth="1"/>
    <col min="16112" max="16384" width="13.375" style="215"/>
  </cols>
  <sheetData>
    <row r="1" spans="1:7" s="235" customFormat="1" ht="27" customHeight="1">
      <c r="A1" s="1037" t="s">
        <v>1332</v>
      </c>
      <c r="B1" s="1037"/>
      <c r="C1" s="1037"/>
      <c r="D1" s="1037"/>
      <c r="E1" s="1037"/>
      <c r="F1" s="1037"/>
      <c r="G1" s="345"/>
    </row>
    <row r="2" spans="1:7" s="235" customFormat="1" ht="27" customHeight="1">
      <c r="A2" s="1123" t="s">
        <v>1333</v>
      </c>
      <c r="B2" s="1124"/>
      <c r="C2" s="1124"/>
      <c r="D2" s="1124"/>
      <c r="E2" s="1124"/>
      <c r="F2" s="1125"/>
      <c r="G2" s="345"/>
    </row>
    <row r="3" spans="1:7" ht="21.75" customHeight="1">
      <c r="A3" s="1105" t="s">
        <v>296</v>
      </c>
      <c r="B3" s="1105"/>
      <c r="C3" s="1106"/>
      <c r="D3" s="1107" t="s">
        <v>297</v>
      </c>
      <c r="E3" s="1107"/>
      <c r="F3" s="1108"/>
      <c r="G3" s="346"/>
    </row>
    <row r="4" spans="1:7" ht="41.25" customHeight="1">
      <c r="A4" s="1109" t="s">
        <v>759</v>
      </c>
      <c r="B4" s="292" t="s">
        <v>352</v>
      </c>
      <c r="C4" s="292" t="s">
        <v>353</v>
      </c>
      <c r="D4" s="292" t="s">
        <v>354</v>
      </c>
      <c r="E4" s="292" t="s">
        <v>355</v>
      </c>
      <c r="F4" s="1109" t="s">
        <v>762</v>
      </c>
      <c r="G4" s="346"/>
    </row>
    <row r="5" spans="1:7" ht="45" customHeight="1">
      <c r="A5" s="1109"/>
      <c r="B5" s="292" t="s">
        <v>356</v>
      </c>
      <c r="C5" s="292" t="s">
        <v>357</v>
      </c>
      <c r="D5" s="292" t="s">
        <v>358</v>
      </c>
      <c r="E5" s="292" t="s">
        <v>627</v>
      </c>
      <c r="F5" s="1109"/>
      <c r="G5" s="346"/>
    </row>
    <row r="6" spans="1:7" ht="24.95" customHeight="1">
      <c r="A6" s="270" t="s">
        <v>101</v>
      </c>
      <c r="B6" s="330">
        <v>54678</v>
      </c>
      <c r="C6" s="330">
        <v>39658</v>
      </c>
      <c r="D6" s="328">
        <f>SUM(B6:C6)</f>
        <v>94336</v>
      </c>
      <c r="E6" s="330">
        <v>5035</v>
      </c>
      <c r="F6" s="549" t="s">
        <v>2</v>
      </c>
      <c r="G6" s="346"/>
    </row>
    <row r="7" spans="1:7" ht="24.95" customHeight="1">
      <c r="A7" s="270" t="s">
        <v>697</v>
      </c>
      <c r="B7" s="555">
        <v>20908</v>
      </c>
      <c r="C7" s="310">
        <v>19382</v>
      </c>
      <c r="D7" s="328">
        <f t="shared" ref="D7:D24" si="0">SUM(B7:C7)</f>
        <v>40290</v>
      </c>
      <c r="E7" s="310">
        <v>2395</v>
      </c>
      <c r="F7" s="549" t="s">
        <v>887</v>
      </c>
      <c r="G7" s="368"/>
    </row>
    <row r="8" spans="1:7" ht="24.95" customHeight="1">
      <c r="A8" s="270" t="s">
        <v>102</v>
      </c>
      <c r="B8" s="330">
        <v>9711</v>
      </c>
      <c r="C8" s="330">
        <v>17586</v>
      </c>
      <c r="D8" s="328">
        <f t="shared" si="0"/>
        <v>27297</v>
      </c>
      <c r="E8" s="330">
        <v>7633</v>
      </c>
      <c r="F8" s="549" t="s">
        <v>5</v>
      </c>
      <c r="G8" s="346"/>
    </row>
    <row r="9" spans="1:7" ht="24.95" customHeight="1">
      <c r="A9" s="270" t="s">
        <v>103</v>
      </c>
      <c r="B9" s="555">
        <v>12566</v>
      </c>
      <c r="C9" s="310">
        <v>10557</v>
      </c>
      <c r="D9" s="328">
        <f t="shared" si="0"/>
        <v>23123</v>
      </c>
      <c r="E9" s="310">
        <v>352</v>
      </c>
      <c r="F9" s="549" t="s">
        <v>7</v>
      </c>
      <c r="G9" s="346"/>
    </row>
    <row r="10" spans="1:7" ht="24.95" customHeight="1">
      <c r="A10" s="270" t="s">
        <v>104</v>
      </c>
      <c r="B10" s="330">
        <v>14901</v>
      </c>
      <c r="C10" s="330">
        <v>20192</v>
      </c>
      <c r="D10" s="328">
        <f t="shared" si="0"/>
        <v>35093</v>
      </c>
      <c r="E10" s="330">
        <v>3434</v>
      </c>
      <c r="F10" s="549" t="s">
        <v>8</v>
      </c>
      <c r="G10" s="346"/>
    </row>
    <row r="11" spans="1:7" ht="24.95" customHeight="1">
      <c r="A11" s="270" t="s">
        <v>105</v>
      </c>
      <c r="B11" s="555">
        <v>6950</v>
      </c>
      <c r="C11" s="310">
        <v>25050</v>
      </c>
      <c r="D11" s="328">
        <f t="shared" si="0"/>
        <v>32000</v>
      </c>
      <c r="E11" s="310">
        <v>995</v>
      </c>
      <c r="F11" s="549" t="s">
        <v>106</v>
      </c>
      <c r="G11" s="346"/>
    </row>
    <row r="12" spans="1:7" ht="24.95" customHeight="1">
      <c r="A12" s="270" t="s">
        <v>107</v>
      </c>
      <c r="B12" s="330">
        <v>22253</v>
      </c>
      <c r="C12" s="330">
        <v>20073</v>
      </c>
      <c r="D12" s="328">
        <f t="shared" si="0"/>
        <v>42326</v>
      </c>
      <c r="E12" s="330">
        <v>7186</v>
      </c>
      <c r="F12" s="549" t="s">
        <v>11</v>
      </c>
      <c r="G12" s="346"/>
    </row>
    <row r="13" spans="1:7" ht="24.95" customHeight="1">
      <c r="A13" s="270" t="s">
        <v>108</v>
      </c>
      <c r="B13" s="555">
        <v>19479</v>
      </c>
      <c r="C13" s="310">
        <v>18014</v>
      </c>
      <c r="D13" s="328">
        <f t="shared" si="0"/>
        <v>37493</v>
      </c>
      <c r="E13" s="310">
        <v>5152</v>
      </c>
      <c r="F13" s="549" t="s">
        <v>13</v>
      </c>
      <c r="G13" s="346"/>
    </row>
    <row r="14" spans="1:7" ht="24.95" customHeight="1">
      <c r="A14" s="270" t="s">
        <v>121</v>
      </c>
      <c r="B14" s="330">
        <v>6600</v>
      </c>
      <c r="C14" s="330">
        <v>7488</v>
      </c>
      <c r="D14" s="328">
        <f t="shared" si="0"/>
        <v>14088</v>
      </c>
      <c r="E14" s="330">
        <v>223</v>
      </c>
      <c r="F14" s="549" t="s">
        <v>15</v>
      </c>
      <c r="G14" s="346"/>
    </row>
    <row r="15" spans="1:7" ht="24.95" customHeight="1">
      <c r="A15" s="270" t="s">
        <v>109</v>
      </c>
      <c r="B15" s="555">
        <v>20985</v>
      </c>
      <c r="C15" s="310">
        <v>14325</v>
      </c>
      <c r="D15" s="328">
        <f t="shared" si="0"/>
        <v>35310</v>
      </c>
      <c r="E15" s="310">
        <v>4231</v>
      </c>
      <c r="F15" s="549" t="s">
        <v>17</v>
      </c>
      <c r="G15" s="346"/>
    </row>
    <row r="16" spans="1:7" ht="24.95" customHeight="1">
      <c r="A16" s="270" t="s">
        <v>40</v>
      </c>
      <c r="B16" s="330">
        <v>6405</v>
      </c>
      <c r="C16" s="330">
        <v>7541</v>
      </c>
      <c r="D16" s="328">
        <f t="shared" si="0"/>
        <v>13946</v>
      </c>
      <c r="E16" s="330">
        <v>2448</v>
      </c>
      <c r="F16" s="549" t="s">
        <v>18</v>
      </c>
      <c r="G16" s="346"/>
    </row>
    <row r="17" spans="1:7" ht="24.95" customHeight="1">
      <c r="A17" s="270" t="s">
        <v>110</v>
      </c>
      <c r="B17" s="555">
        <v>9854</v>
      </c>
      <c r="C17" s="310">
        <v>6870</v>
      </c>
      <c r="D17" s="328">
        <f t="shared" si="0"/>
        <v>16724</v>
      </c>
      <c r="E17" s="310">
        <v>4777</v>
      </c>
      <c r="F17" s="549" t="s">
        <v>20</v>
      </c>
      <c r="G17" s="346"/>
    </row>
    <row r="18" spans="1:7" ht="24.95" customHeight="1">
      <c r="A18" s="270" t="s">
        <v>21</v>
      </c>
      <c r="B18" s="330">
        <v>30655</v>
      </c>
      <c r="C18" s="330">
        <v>12357</v>
      </c>
      <c r="D18" s="328">
        <f t="shared" si="0"/>
        <v>43012</v>
      </c>
      <c r="E18" s="330">
        <v>351</v>
      </c>
      <c r="F18" s="549" t="s">
        <v>111</v>
      </c>
      <c r="G18" s="346"/>
    </row>
    <row r="19" spans="1:7" ht="24.95" customHeight="1">
      <c r="A19" s="270" t="s">
        <v>42</v>
      </c>
      <c r="B19" s="555">
        <v>8191</v>
      </c>
      <c r="C19" s="310">
        <v>11805</v>
      </c>
      <c r="D19" s="328">
        <f t="shared" si="0"/>
        <v>19996</v>
      </c>
      <c r="E19" s="310">
        <v>0</v>
      </c>
      <c r="F19" s="549" t="s">
        <v>1346</v>
      </c>
      <c r="G19" s="346"/>
    </row>
    <row r="20" spans="1:7" ht="24.95" customHeight="1">
      <c r="A20" s="270" t="s">
        <v>122</v>
      </c>
      <c r="B20" s="330">
        <v>26154</v>
      </c>
      <c r="C20" s="330">
        <v>23441</v>
      </c>
      <c r="D20" s="328">
        <f t="shared" si="0"/>
        <v>49595</v>
      </c>
      <c r="E20" s="330">
        <v>3455</v>
      </c>
      <c r="F20" s="549" t="s">
        <v>25</v>
      </c>
      <c r="G20" s="346"/>
    </row>
    <row r="21" spans="1:7" ht="24.95" customHeight="1">
      <c r="A21" s="270" t="s">
        <v>113</v>
      </c>
      <c r="B21" s="555">
        <v>11496</v>
      </c>
      <c r="C21" s="310">
        <v>6966</v>
      </c>
      <c r="D21" s="328">
        <f t="shared" si="0"/>
        <v>18462</v>
      </c>
      <c r="E21" s="310">
        <v>2249</v>
      </c>
      <c r="F21" s="549" t="s">
        <v>114</v>
      </c>
      <c r="G21" s="346"/>
    </row>
    <row r="22" spans="1:7" ht="24.95" customHeight="1">
      <c r="A22" s="270" t="s">
        <v>115</v>
      </c>
      <c r="B22" s="330">
        <v>9602</v>
      </c>
      <c r="C22" s="330">
        <v>7819</v>
      </c>
      <c r="D22" s="328">
        <f t="shared" si="0"/>
        <v>17421</v>
      </c>
      <c r="E22" s="330">
        <v>4094</v>
      </c>
      <c r="F22" s="549" t="s">
        <v>28</v>
      </c>
      <c r="G22" s="346"/>
    </row>
    <row r="23" spans="1:7" ht="24.95" customHeight="1">
      <c r="A23" s="270" t="s">
        <v>123</v>
      </c>
      <c r="B23" s="555">
        <v>7452</v>
      </c>
      <c r="C23" s="310">
        <v>10939</v>
      </c>
      <c r="D23" s="328">
        <f t="shared" si="0"/>
        <v>18391</v>
      </c>
      <c r="E23" s="310">
        <v>1117</v>
      </c>
      <c r="F23" s="549" t="s">
        <v>30</v>
      </c>
      <c r="G23" s="346"/>
    </row>
    <row r="24" spans="1:7" ht="24.95" customHeight="1">
      <c r="A24" s="270" t="s">
        <v>33</v>
      </c>
      <c r="B24" s="330">
        <v>3407</v>
      </c>
      <c r="C24" s="330">
        <v>5591</v>
      </c>
      <c r="D24" s="328">
        <f t="shared" si="0"/>
        <v>8998</v>
      </c>
      <c r="E24" s="330">
        <v>74</v>
      </c>
      <c r="F24" s="549" t="s">
        <v>34</v>
      </c>
      <c r="G24" s="346"/>
    </row>
    <row r="25" spans="1:7" ht="24.95" customHeight="1">
      <c r="A25" s="271" t="s">
        <v>57</v>
      </c>
      <c r="B25" s="533">
        <f>SUM(B6:B24)</f>
        <v>302247</v>
      </c>
      <c r="C25" s="533">
        <f>SUM(C6:C24)</f>
        <v>285654</v>
      </c>
      <c r="D25" s="533">
        <f>SUM(D6:D24)</f>
        <v>587901</v>
      </c>
      <c r="E25" s="533">
        <f>SUM(E6:E24)</f>
        <v>55201</v>
      </c>
      <c r="F25" s="271" t="s">
        <v>36</v>
      </c>
      <c r="G25" s="346"/>
    </row>
    <row r="26" spans="1:7" ht="20.25" customHeight="1">
      <c r="A26" s="1126" t="s">
        <v>359</v>
      </c>
      <c r="B26" s="1126"/>
      <c r="C26" s="1126"/>
      <c r="D26" s="1116" t="s">
        <v>360</v>
      </c>
      <c r="E26" s="1117"/>
      <c r="F26" s="1121"/>
      <c r="G26" s="346"/>
    </row>
    <row r="27" spans="1:7" ht="30">
      <c r="A27" s="1122" t="s">
        <v>294</v>
      </c>
      <c r="B27" s="1122"/>
      <c r="C27" s="1122"/>
      <c r="D27" s="1116" t="s">
        <v>295</v>
      </c>
      <c r="E27" s="1117"/>
      <c r="F27" s="1121"/>
      <c r="G27" s="346"/>
    </row>
    <row r="28" spans="1:7" ht="24.95" customHeight="1">
      <c r="A28" s="347"/>
      <c r="B28" s="348"/>
      <c r="C28" s="348"/>
      <c r="D28" s="348"/>
      <c r="E28" s="347"/>
      <c r="F28" s="347"/>
    </row>
    <row r="29" spans="1:7" ht="24.95" customHeight="1">
      <c r="B29" s="236"/>
    </row>
    <row r="30" spans="1:7">
      <c r="B30" s="857"/>
      <c r="C30" s="857"/>
      <c r="D30" s="857"/>
      <c r="E30" s="857"/>
    </row>
    <row r="31" spans="1:7">
      <c r="B31" s="236"/>
      <c r="C31" s="236"/>
      <c r="D31" s="236"/>
      <c r="E31" s="236"/>
      <c r="F31" s="236"/>
    </row>
  </sheetData>
  <mergeCells count="10">
    <mergeCell ref="A1:F1"/>
    <mergeCell ref="A2:F2"/>
    <mergeCell ref="A3:C3"/>
    <mergeCell ref="D3:F3"/>
    <mergeCell ref="A26:C26"/>
    <mergeCell ref="D27:F27"/>
    <mergeCell ref="D26:F26"/>
    <mergeCell ref="A4:A5"/>
    <mergeCell ref="F4:F5"/>
    <mergeCell ref="A27:C27"/>
  </mergeCells>
  <pageMargins left="0.7" right="0.7" top="0.75" bottom="0.75" header="0.3" footer="0.3"/>
  <pageSetup paperSize="9" scale="6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008657"/>
    <pageSetUpPr fitToPage="1"/>
  </sheetPr>
  <dimension ref="A1:H32"/>
  <sheetViews>
    <sheetView rightToLeft="1" zoomScale="80" zoomScaleNormal="80" workbookViewId="0">
      <selection activeCell="E12" sqref="E12"/>
    </sheetView>
  </sheetViews>
  <sheetFormatPr defaultRowHeight="15.75"/>
  <cols>
    <col min="1" max="1" width="23.75" style="526" customWidth="1"/>
    <col min="2" max="7" width="15.75" style="526" customWidth="1"/>
    <col min="8" max="8" width="23.75" style="465" customWidth="1"/>
    <col min="9" max="68" width="9.125" style="465"/>
    <col min="69" max="76" width="12" style="465" customWidth="1"/>
    <col min="77" max="78" width="9.125" style="465"/>
    <col min="79" max="79" width="8.25" style="465" bestFit="1" customWidth="1"/>
    <col min="80" max="324" width="9.125" style="465"/>
    <col min="325" max="332" width="12" style="465" customWidth="1"/>
    <col min="333" max="334" width="9.125" style="465"/>
    <col min="335" max="335" width="8.25" style="465" bestFit="1" customWidth="1"/>
    <col min="336" max="580" width="9.125" style="465"/>
    <col min="581" max="588" width="12" style="465" customWidth="1"/>
    <col min="589" max="590" width="9.125" style="465"/>
    <col min="591" max="591" width="8.25" style="465" bestFit="1" customWidth="1"/>
    <col min="592" max="836" width="9.125" style="465"/>
    <col min="837" max="844" width="12" style="465" customWidth="1"/>
    <col min="845" max="846" width="9.125" style="465"/>
    <col min="847" max="847" width="8.25" style="465" bestFit="1" customWidth="1"/>
    <col min="848" max="1092" width="9.125" style="465"/>
    <col min="1093" max="1100" width="12" style="465" customWidth="1"/>
    <col min="1101" max="1102" width="9.125" style="465"/>
    <col min="1103" max="1103" width="8.25" style="465" bestFit="1" customWidth="1"/>
    <col min="1104" max="1348" width="9.125" style="465"/>
    <col min="1349" max="1356" width="12" style="465" customWidth="1"/>
    <col min="1357" max="1358" width="9.125" style="465"/>
    <col min="1359" max="1359" width="8.25" style="465" bestFit="1" customWidth="1"/>
    <col min="1360" max="1604" width="9.125" style="465"/>
    <col min="1605" max="1612" width="12" style="465" customWidth="1"/>
    <col min="1613" max="1614" width="9.125" style="465"/>
    <col min="1615" max="1615" width="8.25" style="465" bestFit="1" customWidth="1"/>
    <col min="1616" max="1860" width="9.125" style="465"/>
    <col min="1861" max="1868" width="12" style="465" customWidth="1"/>
    <col min="1869" max="1870" width="9.125" style="465"/>
    <col min="1871" max="1871" width="8.25" style="465" bestFit="1" customWidth="1"/>
    <col min="1872" max="2116" width="9.125" style="465"/>
    <col min="2117" max="2124" width="12" style="465" customWidth="1"/>
    <col min="2125" max="2126" width="9.125" style="465"/>
    <col min="2127" max="2127" width="8.25" style="465" bestFit="1" customWidth="1"/>
    <col min="2128" max="2372" width="9.125" style="465"/>
    <col min="2373" max="2380" width="12" style="465" customWidth="1"/>
    <col min="2381" max="2382" width="9.125" style="465"/>
    <col min="2383" max="2383" width="8.25" style="465" bestFit="1" customWidth="1"/>
    <col min="2384" max="2628" width="9.125" style="465"/>
    <col min="2629" max="2636" width="12" style="465" customWidth="1"/>
    <col min="2637" max="2638" width="9.125" style="465"/>
    <col min="2639" max="2639" width="8.25" style="465" bestFit="1" customWidth="1"/>
    <col min="2640" max="2884" width="9.125" style="465"/>
    <col min="2885" max="2892" width="12" style="465" customWidth="1"/>
    <col min="2893" max="2894" width="9.125" style="465"/>
    <col min="2895" max="2895" width="8.25" style="465" bestFit="1" customWidth="1"/>
    <col min="2896" max="3140" width="9.125" style="465"/>
    <col min="3141" max="3148" width="12" style="465" customWidth="1"/>
    <col min="3149" max="3150" width="9.125" style="465"/>
    <col min="3151" max="3151" width="8.25" style="465" bestFit="1" customWidth="1"/>
    <col min="3152" max="3396" width="9.125" style="465"/>
    <col min="3397" max="3404" width="12" style="465" customWidth="1"/>
    <col min="3405" max="3406" width="9.125" style="465"/>
    <col min="3407" max="3407" width="8.25" style="465" bestFit="1" customWidth="1"/>
    <col min="3408" max="3652" width="9.125" style="465"/>
    <col min="3653" max="3660" width="12" style="465" customWidth="1"/>
    <col min="3661" max="3662" width="9.125" style="465"/>
    <col min="3663" max="3663" width="8.25" style="465" bestFit="1" customWidth="1"/>
    <col min="3664" max="3908" width="9.125" style="465"/>
    <col min="3909" max="3916" width="12" style="465" customWidth="1"/>
    <col min="3917" max="3918" width="9.125" style="465"/>
    <col min="3919" max="3919" width="8.25" style="465" bestFit="1" customWidth="1"/>
    <col min="3920" max="4164" width="9.125" style="465"/>
    <col min="4165" max="4172" width="12" style="465" customWidth="1"/>
    <col min="4173" max="4174" width="9.125" style="465"/>
    <col min="4175" max="4175" width="8.25" style="465" bestFit="1" customWidth="1"/>
    <col min="4176" max="4420" width="9.125" style="465"/>
    <col min="4421" max="4428" width="12" style="465" customWidth="1"/>
    <col min="4429" max="4430" width="9.125" style="465"/>
    <col min="4431" max="4431" width="8.25" style="465" bestFit="1" customWidth="1"/>
    <col min="4432" max="4676" width="9.125" style="465"/>
    <col min="4677" max="4684" width="12" style="465" customWidth="1"/>
    <col min="4685" max="4686" width="9.125" style="465"/>
    <col min="4687" max="4687" width="8.25" style="465" bestFit="1" customWidth="1"/>
    <col min="4688" max="4932" width="9.125" style="465"/>
    <col min="4933" max="4940" width="12" style="465" customWidth="1"/>
    <col min="4941" max="4942" width="9.125" style="465"/>
    <col min="4943" max="4943" width="8.25" style="465" bestFit="1" customWidth="1"/>
    <col min="4944" max="5188" width="9.125" style="465"/>
    <col min="5189" max="5196" width="12" style="465" customWidth="1"/>
    <col min="5197" max="5198" width="9.125" style="465"/>
    <col min="5199" max="5199" width="8.25" style="465" bestFit="1" customWidth="1"/>
    <col min="5200" max="5444" width="9.125" style="465"/>
    <col min="5445" max="5452" width="12" style="465" customWidth="1"/>
    <col min="5453" max="5454" width="9.125" style="465"/>
    <col min="5455" max="5455" width="8.25" style="465" bestFit="1" customWidth="1"/>
    <col min="5456" max="5700" width="9.125" style="465"/>
    <col min="5701" max="5708" width="12" style="465" customWidth="1"/>
    <col min="5709" max="5710" width="9.125" style="465"/>
    <col min="5711" max="5711" width="8.25" style="465" bestFit="1" customWidth="1"/>
    <col min="5712" max="5956" width="9.125" style="465"/>
    <col min="5957" max="5964" width="12" style="465" customWidth="1"/>
    <col min="5965" max="5966" width="9.125" style="465"/>
    <col min="5967" max="5967" width="8.25" style="465" bestFit="1" customWidth="1"/>
    <col min="5968" max="6212" width="9.125" style="465"/>
    <col min="6213" max="6220" width="12" style="465" customWidth="1"/>
    <col min="6221" max="6222" width="9.125" style="465"/>
    <col min="6223" max="6223" width="8.25" style="465" bestFit="1" customWidth="1"/>
    <col min="6224" max="6468" width="9.125" style="465"/>
    <col min="6469" max="6476" width="12" style="465" customWidth="1"/>
    <col min="6477" max="6478" width="9.125" style="465"/>
    <col min="6479" max="6479" width="8.25" style="465" bestFit="1" customWidth="1"/>
    <col min="6480" max="6724" width="9.125" style="465"/>
    <col min="6725" max="6732" width="12" style="465" customWidth="1"/>
    <col min="6733" max="6734" width="9.125" style="465"/>
    <col min="6735" max="6735" width="8.25" style="465" bestFit="1" customWidth="1"/>
    <col min="6736" max="6980" width="9.125" style="465"/>
    <col min="6981" max="6988" width="12" style="465" customWidth="1"/>
    <col min="6989" max="6990" width="9.125" style="465"/>
    <col min="6991" max="6991" width="8.25" style="465" bestFit="1" customWidth="1"/>
    <col min="6992" max="7236" width="9.125" style="465"/>
    <col min="7237" max="7244" width="12" style="465" customWidth="1"/>
    <col min="7245" max="7246" width="9.125" style="465"/>
    <col min="7247" max="7247" width="8.25" style="465" bestFit="1" customWidth="1"/>
    <col min="7248" max="7492" width="9.125" style="465"/>
    <col min="7493" max="7500" width="12" style="465" customWidth="1"/>
    <col min="7501" max="7502" width="9.125" style="465"/>
    <col min="7503" max="7503" width="8.25" style="465" bestFit="1" customWidth="1"/>
    <col min="7504" max="7748" width="9.125" style="465"/>
    <col min="7749" max="7756" width="12" style="465" customWidth="1"/>
    <col min="7757" max="7758" width="9.125" style="465"/>
    <col min="7759" max="7759" width="8.25" style="465" bestFit="1" customWidth="1"/>
    <col min="7760" max="8004" width="9.125" style="465"/>
    <col min="8005" max="8012" width="12" style="465" customWidth="1"/>
    <col min="8013" max="8014" width="9.125" style="465"/>
    <col min="8015" max="8015" width="8.25" style="465" bestFit="1" customWidth="1"/>
    <col min="8016" max="8260" width="9.125" style="465"/>
    <col min="8261" max="8268" width="12" style="465" customWidth="1"/>
    <col min="8269" max="8270" width="9.125" style="465"/>
    <col min="8271" max="8271" width="8.25" style="465" bestFit="1" customWidth="1"/>
    <col min="8272" max="8516" width="9.125" style="465"/>
    <col min="8517" max="8524" width="12" style="465" customWidth="1"/>
    <col min="8525" max="8526" width="9.125" style="465"/>
    <col min="8527" max="8527" width="8.25" style="465" bestFit="1" customWidth="1"/>
    <col min="8528" max="8772" width="9.125" style="465"/>
    <col min="8773" max="8780" width="12" style="465" customWidth="1"/>
    <col min="8781" max="8782" width="9.125" style="465"/>
    <col min="8783" max="8783" width="8.25" style="465" bestFit="1" customWidth="1"/>
    <col min="8784" max="9028" width="9.125" style="465"/>
    <col min="9029" max="9036" width="12" style="465" customWidth="1"/>
    <col min="9037" max="9038" width="9.125" style="465"/>
    <col min="9039" max="9039" width="8.25" style="465" bestFit="1" customWidth="1"/>
    <col min="9040" max="9284" width="9.125" style="465"/>
    <col min="9285" max="9292" width="12" style="465" customWidth="1"/>
    <col min="9293" max="9294" width="9.125" style="465"/>
    <col min="9295" max="9295" width="8.25" style="465" bestFit="1" customWidth="1"/>
    <col min="9296" max="9540" width="9.125" style="465"/>
    <col min="9541" max="9548" width="12" style="465" customWidth="1"/>
    <col min="9549" max="9550" width="9.125" style="465"/>
    <col min="9551" max="9551" width="8.25" style="465" bestFit="1" customWidth="1"/>
    <col min="9552" max="9796" width="9.125" style="465"/>
    <col min="9797" max="9804" width="12" style="465" customWidth="1"/>
    <col min="9805" max="9806" width="9.125" style="465"/>
    <col min="9807" max="9807" width="8.25" style="465" bestFit="1" customWidth="1"/>
    <col min="9808" max="10052" width="9.125" style="465"/>
    <col min="10053" max="10060" width="12" style="465" customWidth="1"/>
    <col min="10061" max="10062" width="9.125" style="465"/>
    <col min="10063" max="10063" width="8.25" style="465" bestFit="1" customWidth="1"/>
    <col min="10064" max="10308" width="9.125" style="465"/>
    <col min="10309" max="10316" width="12" style="465" customWidth="1"/>
    <col min="10317" max="10318" width="9.125" style="465"/>
    <col min="10319" max="10319" width="8.25" style="465" bestFit="1" customWidth="1"/>
    <col min="10320" max="10564" width="9.125" style="465"/>
    <col min="10565" max="10572" width="12" style="465" customWidth="1"/>
    <col min="10573" max="10574" width="9.125" style="465"/>
    <col min="10575" max="10575" width="8.25" style="465" bestFit="1" customWidth="1"/>
    <col min="10576" max="10820" width="9.125" style="465"/>
    <col min="10821" max="10828" width="12" style="465" customWidth="1"/>
    <col min="10829" max="10830" width="9.125" style="465"/>
    <col min="10831" max="10831" width="8.25" style="465" bestFit="1" customWidth="1"/>
    <col min="10832" max="11076" width="9.125" style="465"/>
    <col min="11077" max="11084" width="12" style="465" customWidth="1"/>
    <col min="11085" max="11086" width="9.125" style="465"/>
    <col min="11087" max="11087" width="8.25" style="465" bestFit="1" customWidth="1"/>
    <col min="11088" max="11332" width="9.125" style="465"/>
    <col min="11333" max="11340" width="12" style="465" customWidth="1"/>
    <col min="11341" max="11342" width="9.125" style="465"/>
    <col min="11343" max="11343" width="8.25" style="465" bestFit="1" customWidth="1"/>
    <col min="11344" max="11588" width="9.125" style="465"/>
    <col min="11589" max="11596" width="12" style="465" customWidth="1"/>
    <col min="11597" max="11598" width="9.125" style="465"/>
    <col min="11599" max="11599" width="8.25" style="465" bestFit="1" customWidth="1"/>
    <col min="11600" max="11844" width="9.125" style="465"/>
    <col min="11845" max="11852" width="12" style="465" customWidth="1"/>
    <col min="11853" max="11854" width="9.125" style="465"/>
    <col min="11855" max="11855" width="8.25" style="465" bestFit="1" customWidth="1"/>
    <col min="11856" max="12100" width="9.125" style="465"/>
    <col min="12101" max="12108" width="12" style="465" customWidth="1"/>
    <col min="12109" max="12110" width="9.125" style="465"/>
    <col min="12111" max="12111" width="8.25" style="465" bestFit="1" customWidth="1"/>
    <col min="12112" max="12356" width="9.125" style="465"/>
    <col min="12357" max="12364" width="12" style="465" customWidth="1"/>
    <col min="12365" max="12366" width="9.125" style="465"/>
    <col min="12367" max="12367" width="8.25" style="465" bestFit="1" customWidth="1"/>
    <col min="12368" max="12612" width="9.125" style="465"/>
    <col min="12613" max="12620" width="12" style="465" customWidth="1"/>
    <col min="12621" max="12622" width="9.125" style="465"/>
    <col min="12623" max="12623" width="8.25" style="465" bestFit="1" customWidth="1"/>
    <col min="12624" max="12868" width="9.125" style="465"/>
    <col min="12869" max="12876" width="12" style="465" customWidth="1"/>
    <col min="12877" max="12878" width="9.125" style="465"/>
    <col min="12879" max="12879" width="8.25" style="465" bestFit="1" customWidth="1"/>
    <col min="12880" max="13124" width="9.125" style="465"/>
    <col min="13125" max="13132" width="12" style="465" customWidth="1"/>
    <col min="13133" max="13134" width="9.125" style="465"/>
    <col min="13135" max="13135" width="8.25" style="465" bestFit="1" customWidth="1"/>
    <col min="13136" max="13380" width="9.125" style="465"/>
    <col min="13381" max="13388" width="12" style="465" customWidth="1"/>
    <col min="13389" max="13390" width="9.125" style="465"/>
    <col min="13391" max="13391" width="8.25" style="465" bestFit="1" customWidth="1"/>
    <col min="13392" max="13636" width="9.125" style="465"/>
    <col min="13637" max="13644" width="12" style="465" customWidth="1"/>
    <col min="13645" max="13646" width="9.125" style="465"/>
    <col min="13647" max="13647" width="8.25" style="465" bestFit="1" customWidth="1"/>
    <col min="13648" max="13892" width="9.125" style="465"/>
    <col min="13893" max="13900" width="12" style="465" customWidth="1"/>
    <col min="13901" max="13902" width="9.125" style="465"/>
    <col min="13903" max="13903" width="8.25" style="465" bestFit="1" customWidth="1"/>
    <col min="13904" max="14148" width="9.125" style="465"/>
    <col min="14149" max="14156" width="12" style="465" customWidth="1"/>
    <col min="14157" max="14158" width="9.125" style="465"/>
    <col min="14159" max="14159" width="8.25" style="465" bestFit="1" customWidth="1"/>
    <col min="14160" max="14404" width="9.125" style="465"/>
    <col min="14405" max="14412" width="12" style="465" customWidth="1"/>
    <col min="14413" max="14414" width="9.125" style="465"/>
    <col min="14415" max="14415" width="8.25" style="465" bestFit="1" customWidth="1"/>
    <col min="14416" max="14660" width="9.125" style="465"/>
    <col min="14661" max="14668" width="12" style="465" customWidth="1"/>
    <col min="14669" max="14670" width="9.125" style="465"/>
    <col min="14671" max="14671" width="8.25" style="465" bestFit="1" customWidth="1"/>
    <col min="14672" max="14916" width="9.125" style="465"/>
    <col min="14917" max="14924" width="12" style="465" customWidth="1"/>
    <col min="14925" max="14926" width="9.125" style="465"/>
    <col min="14927" max="14927" width="8.25" style="465" bestFit="1" customWidth="1"/>
    <col min="14928" max="15172" width="9.125" style="465"/>
    <col min="15173" max="15180" width="12" style="465" customWidth="1"/>
    <col min="15181" max="15182" width="9.125" style="465"/>
    <col min="15183" max="15183" width="8.25" style="465" bestFit="1" customWidth="1"/>
    <col min="15184" max="15428" width="9.125" style="465"/>
    <col min="15429" max="15436" width="12" style="465" customWidth="1"/>
    <col min="15437" max="15438" width="9.125" style="465"/>
    <col min="15439" max="15439" width="8.25" style="465" bestFit="1" customWidth="1"/>
    <col min="15440" max="15684" width="9.125" style="465"/>
    <col min="15685" max="15692" width="12" style="465" customWidth="1"/>
    <col min="15693" max="15694" width="9.125" style="465"/>
    <col min="15695" max="15695" width="8.25" style="465" bestFit="1" customWidth="1"/>
    <col min="15696" max="15940" width="9.125" style="465"/>
    <col min="15941" max="15948" width="12" style="465" customWidth="1"/>
    <col min="15949" max="15950" width="9.125" style="465"/>
    <col min="15951" max="15951" width="8.25" style="465" bestFit="1" customWidth="1"/>
    <col min="15952" max="16196" width="9.125" style="465"/>
    <col min="16197" max="16384" width="9" style="465" customWidth="1"/>
  </cols>
  <sheetData>
    <row r="1" spans="1:8" ht="33" customHeight="1">
      <c r="A1" s="1080" t="s">
        <v>1274</v>
      </c>
      <c r="B1" s="1081"/>
      <c r="C1" s="1081"/>
      <c r="D1" s="1081"/>
      <c r="E1" s="1081"/>
      <c r="F1" s="1081"/>
      <c r="G1" s="1081"/>
      <c r="H1" s="1081"/>
    </row>
    <row r="2" spans="1:8" ht="33" customHeight="1">
      <c r="A2" s="1078" t="s">
        <v>1275</v>
      </c>
      <c r="B2" s="1079"/>
      <c r="C2" s="1079"/>
      <c r="D2" s="1079"/>
      <c r="E2" s="1079"/>
      <c r="F2" s="1079"/>
      <c r="G2" s="1079"/>
      <c r="H2" s="1079"/>
    </row>
    <row r="3" spans="1:8" ht="14.25" customHeight="1">
      <c r="A3" s="1130" t="s">
        <v>307</v>
      </c>
      <c r="B3" s="1130"/>
      <c r="C3" s="1130"/>
      <c r="D3" s="1082"/>
      <c r="E3" s="1084" t="s">
        <v>308</v>
      </c>
      <c r="F3" s="1084"/>
      <c r="G3" s="1084"/>
      <c r="H3" s="1084"/>
    </row>
    <row r="4" spans="1:8" ht="50.25" customHeight="1">
      <c r="A4" s="1020" t="s">
        <v>758</v>
      </c>
      <c r="B4" s="713" t="s">
        <v>75</v>
      </c>
      <c r="C4" s="713" t="s">
        <v>298</v>
      </c>
      <c r="D4" s="713" t="s">
        <v>299</v>
      </c>
      <c r="E4" s="713" t="s">
        <v>300</v>
      </c>
      <c r="F4" s="713" t="s">
        <v>301</v>
      </c>
      <c r="G4" s="713" t="s">
        <v>93</v>
      </c>
      <c r="H4" s="1020" t="s">
        <v>762</v>
      </c>
    </row>
    <row r="5" spans="1:8" ht="33" customHeight="1">
      <c r="A5" s="1020"/>
      <c r="B5" s="713" t="s">
        <v>215</v>
      </c>
      <c r="C5" s="713" t="s">
        <v>1079</v>
      </c>
      <c r="D5" s="713" t="s">
        <v>1080</v>
      </c>
      <c r="E5" s="713" t="s">
        <v>1081</v>
      </c>
      <c r="F5" s="713" t="s">
        <v>302</v>
      </c>
      <c r="G5" s="713" t="s">
        <v>303</v>
      </c>
      <c r="H5" s="1020"/>
    </row>
    <row r="6" spans="1:8" ht="33" customHeight="1">
      <c r="A6" s="554" t="s">
        <v>101</v>
      </c>
      <c r="B6" s="524">
        <v>171179</v>
      </c>
      <c r="C6" s="524">
        <v>26572</v>
      </c>
      <c r="D6" s="524">
        <v>14304</v>
      </c>
      <c r="E6" s="524">
        <f>C6+D6</f>
        <v>40876</v>
      </c>
      <c r="F6" s="544">
        <f>E6+B6</f>
        <v>212055</v>
      </c>
      <c r="G6" s="521">
        <f>B6/F6</f>
        <v>0.80723868807620669</v>
      </c>
      <c r="H6" s="554" t="s">
        <v>2</v>
      </c>
    </row>
    <row r="7" spans="1:8" ht="33" customHeight="1">
      <c r="A7" s="554" t="s">
        <v>697</v>
      </c>
      <c r="B7" s="515">
        <v>63147</v>
      </c>
      <c r="C7" s="515">
        <v>24205</v>
      </c>
      <c r="D7" s="515">
        <v>9945</v>
      </c>
      <c r="E7" s="515">
        <f t="shared" ref="E7:E25" si="0">C7+D7</f>
        <v>34150</v>
      </c>
      <c r="F7" s="544">
        <f t="shared" ref="F7:F25" si="1">E7+B7</f>
        <v>97297</v>
      </c>
      <c r="G7" s="522">
        <f t="shared" ref="G7:G26" si="2">B7/F7</f>
        <v>0.6490128164280502</v>
      </c>
      <c r="H7" s="554" t="s">
        <v>887</v>
      </c>
    </row>
    <row r="8" spans="1:8" ht="33" customHeight="1">
      <c r="A8" s="554" t="s">
        <v>102</v>
      </c>
      <c r="B8" s="524">
        <v>63054</v>
      </c>
      <c r="C8" s="524">
        <v>13274</v>
      </c>
      <c r="D8" s="524">
        <v>6848</v>
      </c>
      <c r="E8" s="524">
        <f t="shared" si="0"/>
        <v>20122</v>
      </c>
      <c r="F8" s="544">
        <f t="shared" si="1"/>
        <v>83176</v>
      </c>
      <c r="G8" s="521">
        <f t="shared" si="2"/>
        <v>0.75807925363085504</v>
      </c>
      <c r="H8" s="554" t="s">
        <v>5</v>
      </c>
    </row>
    <row r="9" spans="1:8" ht="33" customHeight="1">
      <c r="A9" s="554" t="s">
        <v>103</v>
      </c>
      <c r="B9" s="515">
        <v>59068</v>
      </c>
      <c r="C9" s="515">
        <v>6270</v>
      </c>
      <c r="D9" s="515">
        <v>2340</v>
      </c>
      <c r="E9" s="515">
        <f t="shared" si="0"/>
        <v>8610</v>
      </c>
      <c r="F9" s="544">
        <f t="shared" si="1"/>
        <v>67678</v>
      </c>
      <c r="G9" s="522">
        <f t="shared" si="2"/>
        <v>0.87277992848488428</v>
      </c>
      <c r="H9" s="554" t="s">
        <v>7</v>
      </c>
    </row>
    <row r="10" spans="1:8" ht="33" customHeight="1">
      <c r="A10" s="554" t="s">
        <v>104</v>
      </c>
      <c r="B10" s="524">
        <v>91078</v>
      </c>
      <c r="C10" s="524">
        <v>15558</v>
      </c>
      <c r="D10" s="524">
        <v>1796</v>
      </c>
      <c r="E10" s="524">
        <f t="shared" si="0"/>
        <v>17354</v>
      </c>
      <c r="F10" s="544">
        <f t="shared" si="1"/>
        <v>108432</v>
      </c>
      <c r="G10" s="521">
        <f t="shared" si="2"/>
        <v>0.83995499483547287</v>
      </c>
      <c r="H10" s="554" t="s">
        <v>8</v>
      </c>
    </row>
    <row r="11" spans="1:8" ht="33" customHeight="1">
      <c r="A11" s="554" t="s">
        <v>105</v>
      </c>
      <c r="B11" s="515">
        <v>120462</v>
      </c>
      <c r="C11" s="515">
        <v>11674</v>
      </c>
      <c r="D11" s="515">
        <v>4688</v>
      </c>
      <c r="E11" s="515">
        <f t="shared" si="0"/>
        <v>16362</v>
      </c>
      <c r="F11" s="544">
        <f t="shared" si="1"/>
        <v>136824</v>
      </c>
      <c r="G11" s="522">
        <f t="shared" si="2"/>
        <v>0.88041571654095774</v>
      </c>
      <c r="H11" s="554" t="s">
        <v>106</v>
      </c>
    </row>
    <row r="12" spans="1:8" ht="33" customHeight="1">
      <c r="A12" s="554" t="s">
        <v>107</v>
      </c>
      <c r="B12" s="524">
        <v>78496</v>
      </c>
      <c r="C12" s="524">
        <v>9883</v>
      </c>
      <c r="D12" s="524">
        <v>4469</v>
      </c>
      <c r="E12" s="524">
        <f t="shared" si="0"/>
        <v>14352</v>
      </c>
      <c r="F12" s="544">
        <f t="shared" si="1"/>
        <v>92848</v>
      </c>
      <c r="G12" s="521">
        <f t="shared" si="2"/>
        <v>0.84542478028605894</v>
      </c>
      <c r="H12" s="554" t="s">
        <v>11</v>
      </c>
    </row>
    <row r="13" spans="1:8" s="466" customFormat="1" ht="33" customHeight="1">
      <c r="A13" s="554" t="s">
        <v>108</v>
      </c>
      <c r="B13" s="515">
        <v>59141</v>
      </c>
      <c r="C13" s="515">
        <v>5091</v>
      </c>
      <c r="D13" s="515">
        <v>710</v>
      </c>
      <c r="E13" s="515">
        <f t="shared" si="0"/>
        <v>5801</v>
      </c>
      <c r="F13" s="544">
        <f t="shared" si="1"/>
        <v>64942</v>
      </c>
      <c r="G13" s="522">
        <f t="shared" si="2"/>
        <v>0.91067414000184777</v>
      </c>
      <c r="H13" s="554" t="s">
        <v>13</v>
      </c>
    </row>
    <row r="14" spans="1:8" ht="33" customHeight="1">
      <c r="A14" s="554" t="s">
        <v>121</v>
      </c>
      <c r="B14" s="524">
        <v>26347</v>
      </c>
      <c r="C14" s="524">
        <v>3280</v>
      </c>
      <c r="D14" s="524">
        <v>1238</v>
      </c>
      <c r="E14" s="524">
        <f t="shared" si="0"/>
        <v>4518</v>
      </c>
      <c r="F14" s="544">
        <f t="shared" si="1"/>
        <v>30865</v>
      </c>
      <c r="G14" s="521">
        <f t="shared" si="2"/>
        <v>0.85362060586424748</v>
      </c>
      <c r="H14" s="554" t="s">
        <v>15</v>
      </c>
    </row>
    <row r="15" spans="1:8" ht="33" customHeight="1">
      <c r="A15" s="554" t="s">
        <v>109</v>
      </c>
      <c r="B15" s="515">
        <v>100652</v>
      </c>
      <c r="C15" s="515">
        <v>6809</v>
      </c>
      <c r="D15" s="515">
        <v>2940</v>
      </c>
      <c r="E15" s="515">
        <f t="shared" si="0"/>
        <v>9749</v>
      </c>
      <c r="F15" s="544">
        <f t="shared" si="1"/>
        <v>110401</v>
      </c>
      <c r="G15" s="522">
        <f t="shared" si="2"/>
        <v>0.91169464044709736</v>
      </c>
      <c r="H15" s="554" t="s">
        <v>17</v>
      </c>
    </row>
    <row r="16" spans="1:8" ht="33" customHeight="1">
      <c r="A16" s="554" t="s">
        <v>40</v>
      </c>
      <c r="B16" s="524">
        <v>24635</v>
      </c>
      <c r="C16" s="524">
        <v>2026</v>
      </c>
      <c r="D16" s="524">
        <v>643</v>
      </c>
      <c r="E16" s="524">
        <f t="shared" si="0"/>
        <v>2669</v>
      </c>
      <c r="F16" s="544">
        <f t="shared" si="1"/>
        <v>27304</v>
      </c>
      <c r="G16" s="521">
        <f t="shared" si="2"/>
        <v>0.90224875476120714</v>
      </c>
      <c r="H16" s="554" t="s">
        <v>18</v>
      </c>
    </row>
    <row r="17" spans="1:8" ht="33" customHeight="1">
      <c r="A17" s="554" t="s">
        <v>110</v>
      </c>
      <c r="B17" s="515">
        <v>39563</v>
      </c>
      <c r="C17" s="515">
        <v>4369</v>
      </c>
      <c r="D17" s="515">
        <v>2895</v>
      </c>
      <c r="E17" s="515">
        <f t="shared" si="0"/>
        <v>7264</v>
      </c>
      <c r="F17" s="544">
        <f>E17+B17</f>
        <v>46827</v>
      </c>
      <c r="G17" s="522">
        <f t="shared" si="2"/>
        <v>0.84487581950584068</v>
      </c>
      <c r="H17" s="554" t="s">
        <v>20</v>
      </c>
    </row>
    <row r="18" spans="1:8" ht="33" customHeight="1">
      <c r="A18" s="554" t="s">
        <v>21</v>
      </c>
      <c r="B18" s="524">
        <v>34089</v>
      </c>
      <c r="C18" s="524">
        <v>2962</v>
      </c>
      <c r="D18" s="524">
        <v>794</v>
      </c>
      <c r="E18" s="524">
        <f t="shared" si="0"/>
        <v>3756</v>
      </c>
      <c r="F18" s="544">
        <f t="shared" si="1"/>
        <v>37845</v>
      </c>
      <c r="G18" s="521">
        <f t="shared" si="2"/>
        <v>0.90075307173999208</v>
      </c>
      <c r="H18" s="554" t="s">
        <v>111</v>
      </c>
    </row>
    <row r="19" spans="1:8" ht="33" customHeight="1">
      <c r="A19" s="554" t="s">
        <v>112</v>
      </c>
      <c r="B19" s="515">
        <v>25604</v>
      </c>
      <c r="C19" s="515">
        <v>2373</v>
      </c>
      <c r="D19" s="515">
        <v>733</v>
      </c>
      <c r="E19" s="515">
        <f>C19+D19</f>
        <v>3106</v>
      </c>
      <c r="F19" s="544">
        <f t="shared" si="1"/>
        <v>28710</v>
      </c>
      <c r="G19" s="522">
        <f t="shared" si="2"/>
        <v>0.89181469871125041</v>
      </c>
      <c r="H19" s="554" t="s">
        <v>1346</v>
      </c>
    </row>
    <row r="20" spans="1:8" ht="33" customHeight="1">
      <c r="A20" s="554" t="s">
        <v>24</v>
      </c>
      <c r="B20" s="524">
        <v>84208</v>
      </c>
      <c r="C20" s="524">
        <v>14344</v>
      </c>
      <c r="D20" s="524">
        <v>7839</v>
      </c>
      <c r="E20" s="524">
        <f t="shared" si="0"/>
        <v>22183</v>
      </c>
      <c r="F20" s="544">
        <f t="shared" si="1"/>
        <v>106391</v>
      </c>
      <c r="G20" s="521">
        <f t="shared" si="2"/>
        <v>0.79149552123769873</v>
      </c>
      <c r="H20" s="554" t="s">
        <v>25</v>
      </c>
    </row>
    <row r="21" spans="1:8" ht="33" customHeight="1">
      <c r="A21" s="554" t="s">
        <v>113</v>
      </c>
      <c r="B21" s="515">
        <v>38024</v>
      </c>
      <c r="C21" s="515">
        <v>4386</v>
      </c>
      <c r="D21" s="515">
        <v>9066</v>
      </c>
      <c r="E21" s="515">
        <f t="shared" si="0"/>
        <v>13452</v>
      </c>
      <c r="F21" s="544">
        <f t="shared" si="1"/>
        <v>51476</v>
      </c>
      <c r="G21" s="522">
        <f t="shared" si="2"/>
        <v>0.73867433367005986</v>
      </c>
      <c r="H21" s="554" t="s">
        <v>114</v>
      </c>
    </row>
    <row r="22" spans="1:8" ht="33" customHeight="1">
      <c r="A22" s="554" t="s">
        <v>115</v>
      </c>
      <c r="B22" s="524">
        <v>34556</v>
      </c>
      <c r="C22" s="524">
        <v>1752</v>
      </c>
      <c r="D22" s="524">
        <v>837</v>
      </c>
      <c r="E22" s="524">
        <f t="shared" si="0"/>
        <v>2589</v>
      </c>
      <c r="F22" s="544">
        <f t="shared" si="1"/>
        <v>37145</v>
      </c>
      <c r="G22" s="521">
        <f t="shared" si="2"/>
        <v>0.93030017498990447</v>
      </c>
      <c r="H22" s="554" t="s">
        <v>28</v>
      </c>
    </row>
    <row r="23" spans="1:8" ht="33" customHeight="1">
      <c r="A23" s="554" t="s">
        <v>123</v>
      </c>
      <c r="B23" s="515">
        <v>38004</v>
      </c>
      <c r="C23" s="515">
        <v>2695</v>
      </c>
      <c r="D23" s="515">
        <v>1809</v>
      </c>
      <c r="E23" s="515">
        <f t="shared" si="0"/>
        <v>4504</v>
      </c>
      <c r="F23" s="544">
        <f t="shared" si="1"/>
        <v>42508</v>
      </c>
      <c r="G23" s="522">
        <f t="shared" si="2"/>
        <v>0.89404347416956809</v>
      </c>
      <c r="H23" s="554" t="s">
        <v>30</v>
      </c>
    </row>
    <row r="24" spans="1:8" ht="33" customHeight="1">
      <c r="A24" s="554" t="s">
        <v>31</v>
      </c>
      <c r="B24" s="524">
        <v>16045</v>
      </c>
      <c r="C24" s="524">
        <v>1248</v>
      </c>
      <c r="D24" s="524">
        <v>834</v>
      </c>
      <c r="E24" s="524">
        <f t="shared" si="0"/>
        <v>2082</v>
      </c>
      <c r="F24" s="544">
        <f t="shared" si="1"/>
        <v>18127</v>
      </c>
      <c r="G24" s="521">
        <f t="shared" si="2"/>
        <v>0.88514370828046562</v>
      </c>
      <c r="H24" s="554" t="s">
        <v>304</v>
      </c>
    </row>
    <row r="25" spans="1:8" ht="33" customHeight="1">
      <c r="A25" s="554" t="s">
        <v>33</v>
      </c>
      <c r="B25" s="515">
        <v>16091</v>
      </c>
      <c r="C25" s="515">
        <v>892</v>
      </c>
      <c r="D25" s="515">
        <v>403</v>
      </c>
      <c r="E25" s="515">
        <f t="shared" si="0"/>
        <v>1295</v>
      </c>
      <c r="F25" s="544">
        <f t="shared" si="1"/>
        <v>17386</v>
      </c>
      <c r="G25" s="522">
        <f t="shared" si="2"/>
        <v>0.92551478200851256</v>
      </c>
      <c r="H25" s="554" t="s">
        <v>34</v>
      </c>
    </row>
    <row r="26" spans="1:8" ht="33" customHeight="1">
      <c r="A26" s="520" t="s">
        <v>57</v>
      </c>
      <c r="B26" s="543">
        <f>SUM(B6:B25)</f>
        <v>1183443</v>
      </c>
      <c r="C26" s="543">
        <f>SUM(C6:C25)</f>
        <v>159663</v>
      </c>
      <c r="D26" s="543">
        <f>SUM(D6:D25)</f>
        <v>75131</v>
      </c>
      <c r="E26" s="543">
        <f>SUM(E6:E25)</f>
        <v>234794</v>
      </c>
      <c r="F26" s="543">
        <f>SUM(F6:F25)</f>
        <v>1418237</v>
      </c>
      <c r="G26" s="523">
        <f t="shared" si="2"/>
        <v>0.83444656993154176</v>
      </c>
      <c r="H26" s="520" t="s">
        <v>36</v>
      </c>
    </row>
    <row r="27" spans="1:8" ht="33" customHeight="1">
      <c r="A27" s="1129" t="s">
        <v>305</v>
      </c>
      <c r="B27" s="1129"/>
      <c r="C27" s="1129"/>
      <c r="D27" s="1129"/>
      <c r="E27" s="1127" t="s">
        <v>306</v>
      </c>
      <c r="F27" s="1128"/>
      <c r="G27" s="1128"/>
      <c r="H27" s="1128"/>
    </row>
    <row r="28" spans="1:8">
      <c r="A28" s="542"/>
      <c r="B28" s="542"/>
      <c r="C28" s="542"/>
      <c r="D28" s="542"/>
      <c r="E28" s="542"/>
      <c r="F28" s="542"/>
      <c r="G28" s="542"/>
    </row>
    <row r="29" spans="1:8" s="466" customFormat="1">
      <c r="A29" s="526"/>
      <c r="B29" s="526"/>
      <c r="C29" s="526"/>
      <c r="D29" s="526"/>
      <c r="E29" s="526"/>
      <c r="F29" s="526"/>
      <c r="G29" s="526"/>
    </row>
    <row r="30" spans="1:8" s="466" customFormat="1">
      <c r="A30" s="526"/>
      <c r="B30" s="526"/>
      <c r="C30" s="526"/>
      <c r="D30" s="526"/>
      <c r="E30" s="526"/>
      <c r="F30" s="526"/>
      <c r="G30" s="526"/>
    </row>
    <row r="31" spans="1:8" s="466" customFormat="1">
      <c r="A31" s="526"/>
      <c r="B31" s="526"/>
      <c r="C31" s="526"/>
      <c r="D31" s="526"/>
      <c r="E31" s="526"/>
      <c r="F31" s="526"/>
      <c r="G31" s="526"/>
    </row>
    <row r="32" spans="1:8" s="466" customFormat="1">
      <c r="A32" s="526"/>
      <c r="B32" s="526"/>
      <c r="C32" s="526"/>
      <c r="D32" s="526"/>
      <c r="E32" s="526"/>
      <c r="F32" s="526"/>
      <c r="G32" s="526"/>
    </row>
  </sheetData>
  <mergeCells count="8">
    <mergeCell ref="H4:H5"/>
    <mergeCell ref="A1:H1"/>
    <mergeCell ref="A2:H2"/>
    <mergeCell ref="E3:H3"/>
    <mergeCell ref="E27:H27"/>
    <mergeCell ref="A27:D27"/>
    <mergeCell ref="A3:D3"/>
    <mergeCell ref="A4:A5"/>
  </mergeCells>
  <pageMargins left="0.7" right="0.7" top="0.75" bottom="0.75" header="0.3" footer="0.3"/>
  <pageSetup paperSize="9" scale="6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008657"/>
    <pageSetUpPr fitToPage="1"/>
  </sheetPr>
  <dimension ref="A1:J28"/>
  <sheetViews>
    <sheetView rightToLeft="1" zoomScale="70" zoomScaleNormal="70" workbookViewId="0">
      <selection activeCell="J25" sqref="J25"/>
    </sheetView>
  </sheetViews>
  <sheetFormatPr defaultColWidth="17.75" defaultRowHeight="15.75"/>
  <cols>
    <col min="1" max="1" width="25.75" style="223" customWidth="1"/>
    <col min="2" max="2" width="17.75" style="526" customWidth="1"/>
    <col min="3" max="4" width="17.75" style="223" customWidth="1"/>
    <col min="5" max="5" width="17.75" style="526" customWidth="1"/>
    <col min="6" max="9" width="17.75" style="223" customWidth="1"/>
    <col min="10" max="10" width="25.75" style="223" customWidth="1"/>
    <col min="11" max="11" width="30.125" style="223" customWidth="1"/>
    <col min="12" max="16384" width="17.75" style="223"/>
  </cols>
  <sheetData>
    <row r="1" spans="1:10" ht="45" customHeight="1">
      <c r="A1" s="1063" t="s">
        <v>1217</v>
      </c>
      <c r="B1" s="1063"/>
      <c r="C1" s="1063"/>
      <c r="D1" s="1063"/>
      <c r="E1" s="1063"/>
      <c r="F1" s="1063"/>
      <c r="G1" s="1063"/>
      <c r="H1" s="1063"/>
      <c r="I1" s="1063"/>
      <c r="J1" s="1063"/>
    </row>
    <row r="2" spans="1:10" ht="45" customHeight="1">
      <c r="A2" s="1064" t="s">
        <v>1218</v>
      </c>
      <c r="B2" s="1064"/>
      <c r="C2" s="1064"/>
      <c r="D2" s="1064"/>
      <c r="E2" s="1064"/>
      <c r="F2" s="1064"/>
      <c r="G2" s="1064"/>
      <c r="H2" s="1064"/>
      <c r="I2" s="1064"/>
      <c r="J2" s="1064"/>
    </row>
    <row r="3" spans="1:10" ht="19.5" customHeight="1">
      <c r="A3" s="1029" t="s">
        <v>971</v>
      </c>
      <c r="B3" s="1029"/>
      <c r="C3" s="1029"/>
      <c r="D3" s="1029"/>
      <c r="E3" s="1024"/>
      <c r="F3" s="1024"/>
      <c r="G3" s="1026" t="s">
        <v>972</v>
      </c>
      <c r="H3" s="1026"/>
      <c r="I3" s="1026"/>
      <c r="J3" s="1027"/>
    </row>
    <row r="4" spans="1:10" ht="21" customHeight="1">
      <c r="A4" s="1020" t="s">
        <v>758</v>
      </c>
      <c r="B4" s="576" t="s">
        <v>993</v>
      </c>
      <c r="C4" s="1134" t="s">
        <v>994</v>
      </c>
      <c r="D4" s="1135"/>
      <c r="E4" s="578" t="s">
        <v>996</v>
      </c>
      <c r="F4" s="1136" t="s">
        <v>995</v>
      </c>
      <c r="G4" s="1137"/>
      <c r="H4" s="1138" t="s">
        <v>1005</v>
      </c>
      <c r="I4" s="1138" t="s">
        <v>1004</v>
      </c>
      <c r="J4" s="1020" t="s">
        <v>762</v>
      </c>
    </row>
    <row r="5" spans="1:10" s="526" customFormat="1" ht="21" customHeight="1">
      <c r="A5" s="1020"/>
      <c r="B5" s="398" t="s">
        <v>824</v>
      </c>
      <c r="C5" s="398" t="s">
        <v>999</v>
      </c>
      <c r="D5" s="398" t="s">
        <v>1000</v>
      </c>
      <c r="E5" s="398" t="s">
        <v>1001</v>
      </c>
      <c r="F5" s="398" t="s">
        <v>998</v>
      </c>
      <c r="G5" s="398" t="s">
        <v>1000</v>
      </c>
      <c r="H5" s="1139"/>
      <c r="I5" s="1139"/>
      <c r="J5" s="1020"/>
    </row>
    <row r="6" spans="1:10" ht="21" customHeight="1">
      <c r="A6" s="1020"/>
      <c r="B6" s="398" t="s">
        <v>818</v>
      </c>
      <c r="C6" s="577" t="s">
        <v>1002</v>
      </c>
      <c r="D6" s="398" t="s">
        <v>248</v>
      </c>
      <c r="E6" s="398" t="s">
        <v>818</v>
      </c>
      <c r="F6" s="398" t="s">
        <v>997</v>
      </c>
      <c r="G6" s="398" t="s">
        <v>248</v>
      </c>
      <c r="H6" s="398" t="s">
        <v>1003</v>
      </c>
      <c r="I6" s="398" t="s">
        <v>302</v>
      </c>
      <c r="J6" s="1020"/>
    </row>
    <row r="7" spans="1:10" ht="24.95" customHeight="1">
      <c r="A7" s="202" t="s">
        <v>101</v>
      </c>
      <c r="B7" s="524">
        <v>1</v>
      </c>
      <c r="C7" s="524">
        <v>95</v>
      </c>
      <c r="D7" s="524">
        <v>137</v>
      </c>
      <c r="E7" s="524">
        <v>17</v>
      </c>
      <c r="F7" s="524">
        <v>90</v>
      </c>
      <c r="G7" s="524">
        <v>73</v>
      </c>
      <c r="H7" s="630">
        <f>C7+F7</f>
        <v>185</v>
      </c>
      <c r="I7" s="630">
        <f>D7+G7</f>
        <v>210</v>
      </c>
      <c r="J7" s="202" t="s">
        <v>2</v>
      </c>
    </row>
    <row r="8" spans="1:10" ht="24.95" customHeight="1">
      <c r="A8" s="202" t="s">
        <v>697</v>
      </c>
      <c r="B8" s="515">
        <v>1</v>
      </c>
      <c r="C8" s="515">
        <v>100</v>
      </c>
      <c r="D8" s="515">
        <v>105</v>
      </c>
      <c r="E8" s="515">
        <v>0</v>
      </c>
      <c r="F8" s="515">
        <v>0</v>
      </c>
      <c r="G8" s="515">
        <v>0</v>
      </c>
      <c r="H8" s="630">
        <f t="shared" ref="H8:H26" si="0">C8+F8</f>
        <v>100</v>
      </c>
      <c r="I8" s="630">
        <f t="shared" ref="I8:I26" si="1">D8+G8</f>
        <v>105</v>
      </c>
      <c r="J8" s="202" t="s">
        <v>887</v>
      </c>
    </row>
    <row r="9" spans="1:10" ht="24.95" customHeight="1">
      <c r="A9" s="202" t="s">
        <v>102</v>
      </c>
      <c r="B9" s="524">
        <v>0</v>
      </c>
      <c r="C9" s="524">
        <v>0</v>
      </c>
      <c r="D9" s="524">
        <v>0</v>
      </c>
      <c r="E9" s="524">
        <v>7</v>
      </c>
      <c r="F9" s="524">
        <v>21</v>
      </c>
      <c r="G9" s="524">
        <v>29</v>
      </c>
      <c r="H9" s="630">
        <f t="shared" si="0"/>
        <v>21</v>
      </c>
      <c r="I9" s="630">
        <f t="shared" si="1"/>
        <v>29</v>
      </c>
      <c r="J9" s="202" t="s">
        <v>5</v>
      </c>
    </row>
    <row r="10" spans="1:10" ht="24.95" customHeight="1">
      <c r="A10" s="202" t="s">
        <v>103</v>
      </c>
      <c r="B10" s="515">
        <v>0</v>
      </c>
      <c r="C10" s="515">
        <v>0</v>
      </c>
      <c r="D10" s="515">
        <v>0</v>
      </c>
      <c r="E10" s="515">
        <v>2</v>
      </c>
      <c r="F10" s="515">
        <v>10</v>
      </c>
      <c r="G10" s="515">
        <v>11</v>
      </c>
      <c r="H10" s="630">
        <f t="shared" si="0"/>
        <v>10</v>
      </c>
      <c r="I10" s="630">
        <f t="shared" si="1"/>
        <v>11</v>
      </c>
      <c r="J10" s="202" t="s">
        <v>7</v>
      </c>
    </row>
    <row r="11" spans="1:10" ht="24.95" customHeight="1">
      <c r="A11" s="202" t="s">
        <v>104</v>
      </c>
      <c r="B11" s="524">
        <v>0</v>
      </c>
      <c r="C11" s="524">
        <v>0</v>
      </c>
      <c r="D11" s="524">
        <v>0</v>
      </c>
      <c r="E11" s="524">
        <v>8</v>
      </c>
      <c r="F11" s="524">
        <v>35</v>
      </c>
      <c r="G11" s="524">
        <v>16</v>
      </c>
      <c r="H11" s="630">
        <f t="shared" si="0"/>
        <v>35</v>
      </c>
      <c r="I11" s="630">
        <f t="shared" si="1"/>
        <v>16</v>
      </c>
      <c r="J11" s="202" t="s">
        <v>8</v>
      </c>
    </row>
    <row r="12" spans="1:10" ht="24.95" customHeight="1">
      <c r="A12" s="202" t="s">
        <v>105</v>
      </c>
      <c r="B12" s="515">
        <v>1</v>
      </c>
      <c r="C12" s="515">
        <v>50</v>
      </c>
      <c r="D12" s="515">
        <v>28</v>
      </c>
      <c r="E12" s="515">
        <v>1</v>
      </c>
      <c r="F12" s="515">
        <v>12</v>
      </c>
      <c r="G12" s="515">
        <v>11</v>
      </c>
      <c r="H12" s="630">
        <f t="shared" si="0"/>
        <v>62</v>
      </c>
      <c r="I12" s="630">
        <f t="shared" si="1"/>
        <v>39</v>
      </c>
      <c r="J12" s="202" t="s">
        <v>10</v>
      </c>
    </row>
    <row r="13" spans="1:10" ht="24.95" customHeight="1">
      <c r="A13" s="202" t="s">
        <v>107</v>
      </c>
      <c r="B13" s="524">
        <v>1</v>
      </c>
      <c r="C13" s="524">
        <v>60</v>
      </c>
      <c r="D13" s="524">
        <v>205</v>
      </c>
      <c r="E13" s="524">
        <v>0</v>
      </c>
      <c r="F13" s="524">
        <v>0</v>
      </c>
      <c r="G13" s="524">
        <v>0</v>
      </c>
      <c r="H13" s="630">
        <f t="shared" si="0"/>
        <v>60</v>
      </c>
      <c r="I13" s="630">
        <f t="shared" si="1"/>
        <v>205</v>
      </c>
      <c r="J13" s="202" t="s">
        <v>11</v>
      </c>
    </row>
    <row r="14" spans="1:10" ht="24.95" customHeight="1">
      <c r="A14" s="548" t="s">
        <v>108</v>
      </c>
      <c r="B14" s="515">
        <v>1</v>
      </c>
      <c r="C14" s="515">
        <v>80</v>
      </c>
      <c r="D14" s="515">
        <v>22</v>
      </c>
      <c r="E14" s="515">
        <v>4</v>
      </c>
      <c r="F14" s="515">
        <v>44</v>
      </c>
      <c r="G14" s="515">
        <v>67</v>
      </c>
      <c r="H14" s="630">
        <f t="shared" si="0"/>
        <v>124</v>
      </c>
      <c r="I14" s="630">
        <f t="shared" si="1"/>
        <v>89</v>
      </c>
      <c r="J14" s="202" t="s">
        <v>13</v>
      </c>
    </row>
    <row r="15" spans="1:10" ht="24.95" customHeight="1">
      <c r="A15" s="202" t="s">
        <v>121</v>
      </c>
      <c r="B15" s="524">
        <v>1</v>
      </c>
      <c r="C15" s="524">
        <v>44</v>
      </c>
      <c r="D15" s="524">
        <v>26</v>
      </c>
      <c r="E15" s="524">
        <v>1</v>
      </c>
      <c r="F15" s="524">
        <v>7</v>
      </c>
      <c r="G15" s="524">
        <v>2</v>
      </c>
      <c r="H15" s="630">
        <f t="shared" si="0"/>
        <v>51</v>
      </c>
      <c r="I15" s="630">
        <f t="shared" si="1"/>
        <v>28</v>
      </c>
      <c r="J15" s="202" t="s">
        <v>15</v>
      </c>
    </row>
    <row r="16" spans="1:10" ht="24.95" customHeight="1">
      <c r="A16" s="202" t="s">
        <v>109</v>
      </c>
      <c r="B16" s="515">
        <v>0</v>
      </c>
      <c r="C16" s="515">
        <v>0</v>
      </c>
      <c r="D16" s="515">
        <v>0</v>
      </c>
      <c r="E16" s="515">
        <v>3</v>
      </c>
      <c r="F16" s="515">
        <v>15</v>
      </c>
      <c r="G16" s="515">
        <v>23</v>
      </c>
      <c r="H16" s="630">
        <f t="shared" si="0"/>
        <v>15</v>
      </c>
      <c r="I16" s="630">
        <f t="shared" si="1"/>
        <v>23</v>
      </c>
      <c r="J16" s="202" t="s">
        <v>17</v>
      </c>
    </row>
    <row r="17" spans="1:10" ht="24.95" customHeight="1">
      <c r="A17" s="202" t="s">
        <v>40</v>
      </c>
      <c r="B17" s="524">
        <v>1</v>
      </c>
      <c r="C17" s="524">
        <v>50</v>
      </c>
      <c r="D17" s="524">
        <v>36</v>
      </c>
      <c r="E17" s="524">
        <v>1</v>
      </c>
      <c r="F17" s="524">
        <v>5</v>
      </c>
      <c r="G17" s="524">
        <v>7</v>
      </c>
      <c r="H17" s="630">
        <f t="shared" si="0"/>
        <v>55</v>
      </c>
      <c r="I17" s="630">
        <f t="shared" si="1"/>
        <v>43</v>
      </c>
      <c r="J17" s="202" t="s">
        <v>18</v>
      </c>
    </row>
    <row r="18" spans="1:10" ht="24.95" customHeight="1">
      <c r="A18" s="202" t="s">
        <v>110</v>
      </c>
      <c r="B18" s="515">
        <v>0</v>
      </c>
      <c r="C18" s="515">
        <v>0</v>
      </c>
      <c r="D18" s="515">
        <v>0</v>
      </c>
      <c r="E18" s="515">
        <v>2</v>
      </c>
      <c r="F18" s="515">
        <v>8</v>
      </c>
      <c r="G18" s="515">
        <v>8</v>
      </c>
      <c r="H18" s="630">
        <f t="shared" si="0"/>
        <v>8</v>
      </c>
      <c r="I18" s="630">
        <f t="shared" si="1"/>
        <v>8</v>
      </c>
      <c r="J18" s="202" t="s">
        <v>20</v>
      </c>
    </row>
    <row r="19" spans="1:10" ht="24.95" customHeight="1">
      <c r="A19" s="202" t="s">
        <v>21</v>
      </c>
      <c r="B19" s="524">
        <v>1</v>
      </c>
      <c r="C19" s="524">
        <v>44</v>
      </c>
      <c r="D19" s="524">
        <v>62</v>
      </c>
      <c r="E19" s="524">
        <v>0</v>
      </c>
      <c r="F19" s="524">
        <v>0</v>
      </c>
      <c r="G19" s="524">
        <v>0</v>
      </c>
      <c r="H19" s="630">
        <f t="shared" si="0"/>
        <v>44</v>
      </c>
      <c r="I19" s="630">
        <f t="shared" si="1"/>
        <v>62</v>
      </c>
      <c r="J19" s="202" t="s">
        <v>22</v>
      </c>
    </row>
    <row r="20" spans="1:10" ht="24.95" customHeight="1">
      <c r="A20" s="202" t="s">
        <v>112</v>
      </c>
      <c r="B20" s="515">
        <v>1</v>
      </c>
      <c r="C20" s="515">
        <v>38</v>
      </c>
      <c r="D20" s="515">
        <v>46</v>
      </c>
      <c r="E20" s="515">
        <v>1</v>
      </c>
      <c r="F20" s="515">
        <v>5</v>
      </c>
      <c r="G20" s="515">
        <v>1</v>
      </c>
      <c r="H20" s="630">
        <f t="shared" si="0"/>
        <v>43</v>
      </c>
      <c r="I20" s="630">
        <f t="shared" si="1"/>
        <v>47</v>
      </c>
      <c r="J20" s="202" t="s">
        <v>1346</v>
      </c>
    </row>
    <row r="21" spans="1:10" ht="24.95" customHeight="1">
      <c r="A21" s="202" t="s">
        <v>24</v>
      </c>
      <c r="B21" s="524">
        <v>0</v>
      </c>
      <c r="C21" s="524">
        <v>0</v>
      </c>
      <c r="D21" s="524">
        <v>0</v>
      </c>
      <c r="E21" s="524">
        <v>3</v>
      </c>
      <c r="F21" s="524">
        <v>18</v>
      </c>
      <c r="G21" s="524">
        <v>18</v>
      </c>
      <c r="H21" s="630">
        <f t="shared" si="0"/>
        <v>18</v>
      </c>
      <c r="I21" s="630">
        <f t="shared" si="1"/>
        <v>18</v>
      </c>
      <c r="J21" s="202" t="s">
        <v>25</v>
      </c>
    </row>
    <row r="22" spans="1:10" ht="24.95" customHeight="1">
      <c r="A22" s="202" t="s">
        <v>113</v>
      </c>
      <c r="B22" s="515">
        <v>0</v>
      </c>
      <c r="C22" s="515">
        <v>0</v>
      </c>
      <c r="D22" s="515">
        <v>0</v>
      </c>
      <c r="E22" s="515">
        <v>3</v>
      </c>
      <c r="F22" s="515">
        <v>16</v>
      </c>
      <c r="G22" s="515">
        <v>6</v>
      </c>
      <c r="H22" s="630">
        <f t="shared" si="0"/>
        <v>16</v>
      </c>
      <c r="I22" s="630">
        <f t="shared" si="1"/>
        <v>6</v>
      </c>
      <c r="J22" s="202" t="s">
        <v>114</v>
      </c>
    </row>
    <row r="23" spans="1:10" ht="24.95" customHeight="1">
      <c r="A23" s="202" t="s">
        <v>115</v>
      </c>
      <c r="B23" s="524">
        <v>1</v>
      </c>
      <c r="C23" s="524">
        <v>45</v>
      </c>
      <c r="D23" s="524">
        <v>22</v>
      </c>
      <c r="E23" s="524">
        <v>0</v>
      </c>
      <c r="F23" s="524">
        <v>0</v>
      </c>
      <c r="G23" s="524">
        <v>0</v>
      </c>
      <c r="H23" s="630">
        <f t="shared" si="0"/>
        <v>45</v>
      </c>
      <c r="I23" s="630">
        <f t="shared" si="1"/>
        <v>22</v>
      </c>
      <c r="J23" s="202" t="s">
        <v>145</v>
      </c>
    </row>
    <row r="24" spans="1:10" ht="24.95" customHeight="1">
      <c r="A24" s="202" t="s">
        <v>123</v>
      </c>
      <c r="B24" s="515">
        <v>0</v>
      </c>
      <c r="C24" s="515">
        <v>0</v>
      </c>
      <c r="D24" s="515">
        <v>0</v>
      </c>
      <c r="E24" s="515">
        <v>1</v>
      </c>
      <c r="F24" s="515">
        <v>5</v>
      </c>
      <c r="G24" s="515">
        <v>6</v>
      </c>
      <c r="H24" s="630">
        <f t="shared" si="0"/>
        <v>5</v>
      </c>
      <c r="I24" s="630">
        <f t="shared" si="1"/>
        <v>6</v>
      </c>
      <c r="J24" s="202" t="s">
        <v>30</v>
      </c>
    </row>
    <row r="25" spans="1:10" ht="24.95" customHeight="1">
      <c r="A25" s="202" t="s">
        <v>31</v>
      </c>
      <c r="B25" s="524">
        <v>0</v>
      </c>
      <c r="C25" s="524">
        <v>0</v>
      </c>
      <c r="D25" s="524">
        <v>0</v>
      </c>
      <c r="E25" s="524">
        <v>1</v>
      </c>
      <c r="F25" s="524">
        <v>10</v>
      </c>
      <c r="G25" s="524">
        <v>10</v>
      </c>
      <c r="H25" s="630">
        <f t="shared" si="0"/>
        <v>10</v>
      </c>
      <c r="I25" s="630">
        <f t="shared" si="1"/>
        <v>10</v>
      </c>
      <c r="J25" s="202" t="s">
        <v>304</v>
      </c>
    </row>
    <row r="26" spans="1:10" ht="24.95" customHeight="1">
      <c r="A26" s="202" t="s">
        <v>33</v>
      </c>
      <c r="B26" s="515">
        <v>0</v>
      </c>
      <c r="C26" s="515">
        <v>0</v>
      </c>
      <c r="D26" s="515">
        <v>0</v>
      </c>
      <c r="E26" s="515">
        <v>1</v>
      </c>
      <c r="F26" s="515">
        <v>4</v>
      </c>
      <c r="G26" s="515">
        <v>3</v>
      </c>
      <c r="H26" s="630">
        <f t="shared" si="0"/>
        <v>4</v>
      </c>
      <c r="I26" s="630">
        <f t="shared" si="1"/>
        <v>3</v>
      </c>
      <c r="J26" s="202" t="s">
        <v>34</v>
      </c>
    </row>
    <row r="27" spans="1:10" ht="24.95" customHeight="1">
      <c r="A27" s="182" t="s">
        <v>57</v>
      </c>
      <c r="B27" s="265">
        <f>SUM(B7:B26)</f>
        <v>10</v>
      </c>
      <c r="C27" s="182">
        <f t="shared" ref="C27:I27" si="2">SUM(C7:C26)</f>
        <v>606</v>
      </c>
      <c r="D27" s="182">
        <f t="shared" si="2"/>
        <v>689</v>
      </c>
      <c r="E27" s="520">
        <f>SUM(E7:E26)</f>
        <v>56</v>
      </c>
      <c r="F27" s="182">
        <f t="shared" si="2"/>
        <v>305</v>
      </c>
      <c r="G27" s="182">
        <f t="shared" si="2"/>
        <v>291</v>
      </c>
      <c r="H27" s="182">
        <f t="shared" si="2"/>
        <v>911</v>
      </c>
      <c r="I27" s="182">
        <f t="shared" si="2"/>
        <v>980</v>
      </c>
      <c r="J27" s="182" t="s">
        <v>36</v>
      </c>
    </row>
    <row r="28" spans="1:10">
      <c r="A28" s="1131"/>
      <c r="B28" s="1132"/>
      <c r="C28" s="1132"/>
      <c r="D28" s="1133"/>
      <c r="E28" s="557"/>
      <c r="F28" s="526"/>
      <c r="G28" s="360"/>
      <c r="H28" s="360"/>
      <c r="I28" s="361"/>
      <c r="J28" s="361"/>
    </row>
  </sheetData>
  <mergeCells count="11">
    <mergeCell ref="A28:D28"/>
    <mergeCell ref="A4:A6"/>
    <mergeCell ref="J4:J6"/>
    <mergeCell ref="A1:J1"/>
    <mergeCell ref="A2:J2"/>
    <mergeCell ref="A3:F3"/>
    <mergeCell ref="G3:J3"/>
    <mergeCell ref="C4:D4"/>
    <mergeCell ref="F4:G4"/>
    <mergeCell ref="H4:H5"/>
    <mergeCell ref="I4:I5"/>
  </mergeCells>
  <pageMargins left="0.7" right="0.7" top="0.75" bottom="0.75" header="0.3" footer="0.3"/>
  <pageSetup paperSize="9" scale="4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008657"/>
    <pageSetUpPr fitToPage="1"/>
  </sheetPr>
  <dimension ref="A1:Y29"/>
  <sheetViews>
    <sheetView rightToLeft="1" zoomScaleNormal="100" workbookViewId="0">
      <selection activeCell="B13" sqref="B13"/>
    </sheetView>
  </sheetViews>
  <sheetFormatPr defaultColWidth="8.875" defaultRowHeight="15.75"/>
  <cols>
    <col min="1" max="1" width="27.75" style="224" customWidth="1"/>
    <col min="2" max="7" width="15.875" style="224" customWidth="1"/>
    <col min="8" max="8" width="27.75" style="224" customWidth="1"/>
    <col min="9" max="11" width="8.875" style="224"/>
    <col min="12" max="15" width="13.125" style="224" bestFit="1" customWidth="1"/>
    <col min="16" max="17" width="11.875" style="224" bestFit="1" customWidth="1"/>
    <col min="18" max="205" width="8.875" style="224"/>
    <col min="206" max="206" width="19" style="224" customWidth="1"/>
    <col min="207" max="207" width="18" style="224" customWidth="1"/>
    <col min="208" max="213" width="15.875" style="224" customWidth="1"/>
    <col min="214" max="215" width="8.875" style="224"/>
    <col min="216" max="220" width="9.125" style="224" customWidth="1"/>
    <col min="221" max="461" width="8.875" style="224"/>
    <col min="462" max="462" width="19" style="224" customWidth="1"/>
    <col min="463" max="463" width="18" style="224" customWidth="1"/>
    <col min="464" max="469" width="15.875" style="224" customWidth="1"/>
    <col min="470" max="471" width="8.875" style="224"/>
    <col min="472" max="476" width="9.125" style="224" customWidth="1"/>
    <col min="477" max="717" width="8.875" style="224"/>
    <col min="718" max="718" width="19" style="224" customWidth="1"/>
    <col min="719" max="719" width="18" style="224" customWidth="1"/>
    <col min="720" max="725" width="15.875" style="224" customWidth="1"/>
    <col min="726" max="727" width="8.875" style="224"/>
    <col min="728" max="732" width="9.125" style="224" customWidth="1"/>
    <col min="733" max="973" width="8.875" style="224"/>
    <col min="974" max="974" width="19" style="224" customWidth="1"/>
    <col min="975" max="975" width="18" style="224" customWidth="1"/>
    <col min="976" max="981" width="15.875" style="224" customWidth="1"/>
    <col min="982" max="983" width="8.875" style="224"/>
    <col min="984" max="988" width="9.125" style="224" customWidth="1"/>
    <col min="989" max="1229" width="8.875" style="224"/>
    <col min="1230" max="1230" width="19" style="224" customWidth="1"/>
    <col min="1231" max="1231" width="18" style="224" customWidth="1"/>
    <col min="1232" max="1237" width="15.875" style="224" customWidth="1"/>
    <col min="1238" max="1239" width="8.875" style="224"/>
    <col min="1240" max="1244" width="9.125" style="224" customWidth="1"/>
    <col min="1245" max="1485" width="8.875" style="224"/>
    <col min="1486" max="1486" width="19" style="224" customWidth="1"/>
    <col min="1487" max="1487" width="18" style="224" customWidth="1"/>
    <col min="1488" max="1493" width="15.875" style="224" customWidth="1"/>
    <col min="1494" max="1495" width="8.875" style="224"/>
    <col min="1496" max="1500" width="9.125" style="224" customWidth="1"/>
    <col min="1501" max="1741" width="8.875" style="224"/>
    <col min="1742" max="1742" width="19" style="224" customWidth="1"/>
    <col min="1743" max="1743" width="18" style="224" customWidth="1"/>
    <col min="1744" max="1749" width="15.875" style="224" customWidth="1"/>
    <col min="1750" max="1751" width="8.875" style="224"/>
    <col min="1752" max="1756" width="9.125" style="224" customWidth="1"/>
    <col min="1757" max="1997" width="8.875" style="224"/>
    <col min="1998" max="1998" width="19" style="224" customWidth="1"/>
    <col min="1999" max="1999" width="18" style="224" customWidth="1"/>
    <col min="2000" max="2005" width="15.875" style="224" customWidth="1"/>
    <col min="2006" max="2007" width="8.875" style="224"/>
    <col min="2008" max="2012" width="9.125" style="224" customWidth="1"/>
    <col min="2013" max="2253" width="8.875" style="224"/>
    <col min="2254" max="2254" width="19" style="224" customWidth="1"/>
    <col min="2255" max="2255" width="18" style="224" customWidth="1"/>
    <col min="2256" max="2261" width="15.875" style="224" customWidth="1"/>
    <col min="2262" max="2263" width="8.875" style="224"/>
    <col min="2264" max="2268" width="9.125" style="224" customWidth="1"/>
    <col min="2269" max="2509" width="8.875" style="224"/>
    <col min="2510" max="2510" width="19" style="224" customWidth="1"/>
    <col min="2511" max="2511" width="18" style="224" customWidth="1"/>
    <col min="2512" max="2517" width="15.875" style="224" customWidth="1"/>
    <col min="2518" max="2519" width="8.875" style="224"/>
    <col min="2520" max="2524" width="9.125" style="224" customWidth="1"/>
    <col min="2525" max="2765" width="8.875" style="224"/>
    <col min="2766" max="2766" width="19" style="224" customWidth="1"/>
    <col min="2767" max="2767" width="18" style="224" customWidth="1"/>
    <col min="2768" max="2773" width="15.875" style="224" customWidth="1"/>
    <col min="2774" max="2775" width="8.875" style="224"/>
    <col min="2776" max="2780" width="9.125" style="224" customWidth="1"/>
    <col min="2781" max="3021" width="8.875" style="224"/>
    <col min="3022" max="3022" width="19" style="224" customWidth="1"/>
    <col min="3023" max="3023" width="18" style="224" customWidth="1"/>
    <col min="3024" max="3029" width="15.875" style="224" customWidth="1"/>
    <col min="3030" max="3031" width="8.875" style="224"/>
    <col min="3032" max="3036" width="9.125" style="224" customWidth="1"/>
    <col min="3037" max="3277" width="8.875" style="224"/>
    <col min="3278" max="3278" width="19" style="224" customWidth="1"/>
    <col min="3279" max="3279" width="18" style="224" customWidth="1"/>
    <col min="3280" max="3285" width="15.875" style="224" customWidth="1"/>
    <col min="3286" max="3287" width="8.875" style="224"/>
    <col min="3288" max="3292" width="9.125" style="224" customWidth="1"/>
    <col min="3293" max="3533" width="8.875" style="224"/>
    <col min="3534" max="3534" width="19" style="224" customWidth="1"/>
    <col min="3535" max="3535" width="18" style="224" customWidth="1"/>
    <col min="3536" max="3541" width="15.875" style="224" customWidth="1"/>
    <col min="3542" max="3543" width="8.875" style="224"/>
    <col min="3544" max="3548" width="9.125" style="224" customWidth="1"/>
    <col min="3549" max="3789" width="8.875" style="224"/>
    <col min="3790" max="3790" width="19" style="224" customWidth="1"/>
    <col min="3791" max="3791" width="18" style="224" customWidth="1"/>
    <col min="3792" max="3797" width="15.875" style="224" customWidth="1"/>
    <col min="3798" max="3799" width="8.875" style="224"/>
    <col min="3800" max="3804" width="9.125" style="224" customWidth="1"/>
    <col min="3805" max="4045" width="8.875" style="224"/>
    <col min="4046" max="4046" width="19" style="224" customWidth="1"/>
    <col min="4047" max="4047" width="18" style="224" customWidth="1"/>
    <col min="4048" max="4053" width="15.875" style="224" customWidth="1"/>
    <col min="4054" max="4055" width="8.875" style="224"/>
    <col min="4056" max="4060" width="9.125" style="224" customWidth="1"/>
    <col min="4061" max="4301" width="8.875" style="224"/>
    <col min="4302" max="4302" width="19" style="224" customWidth="1"/>
    <col min="4303" max="4303" width="18" style="224" customWidth="1"/>
    <col min="4304" max="4309" width="15.875" style="224" customWidth="1"/>
    <col min="4310" max="4311" width="8.875" style="224"/>
    <col min="4312" max="4316" width="9.125" style="224" customWidth="1"/>
    <col min="4317" max="4557" width="8.875" style="224"/>
    <col min="4558" max="4558" width="19" style="224" customWidth="1"/>
    <col min="4559" max="4559" width="18" style="224" customWidth="1"/>
    <col min="4560" max="4565" width="15.875" style="224" customWidth="1"/>
    <col min="4566" max="4567" width="8.875" style="224"/>
    <col min="4568" max="4572" width="9.125" style="224" customWidth="1"/>
    <col min="4573" max="4813" width="8.875" style="224"/>
    <col min="4814" max="4814" width="19" style="224" customWidth="1"/>
    <col min="4815" max="4815" width="18" style="224" customWidth="1"/>
    <col min="4816" max="4821" width="15.875" style="224" customWidth="1"/>
    <col min="4822" max="4823" width="8.875" style="224"/>
    <col min="4824" max="4828" width="9.125" style="224" customWidth="1"/>
    <col min="4829" max="5069" width="8.875" style="224"/>
    <col min="5070" max="5070" width="19" style="224" customWidth="1"/>
    <col min="5071" max="5071" width="18" style="224" customWidth="1"/>
    <col min="5072" max="5077" width="15.875" style="224" customWidth="1"/>
    <col min="5078" max="5079" width="8.875" style="224"/>
    <col min="5080" max="5084" width="9.125" style="224" customWidth="1"/>
    <col min="5085" max="5325" width="8.875" style="224"/>
    <col min="5326" max="5326" width="19" style="224" customWidth="1"/>
    <col min="5327" max="5327" width="18" style="224" customWidth="1"/>
    <col min="5328" max="5333" width="15.875" style="224" customWidth="1"/>
    <col min="5334" max="5335" width="8.875" style="224"/>
    <col min="5336" max="5340" width="9.125" style="224" customWidth="1"/>
    <col min="5341" max="5581" width="8.875" style="224"/>
    <col min="5582" max="5582" width="19" style="224" customWidth="1"/>
    <col min="5583" max="5583" width="18" style="224" customWidth="1"/>
    <col min="5584" max="5589" width="15.875" style="224" customWidth="1"/>
    <col min="5590" max="5591" width="8.875" style="224"/>
    <col min="5592" max="5596" width="9.125" style="224" customWidth="1"/>
    <col min="5597" max="5837" width="8.875" style="224"/>
    <col min="5838" max="5838" width="19" style="224" customWidth="1"/>
    <col min="5839" max="5839" width="18" style="224" customWidth="1"/>
    <col min="5840" max="5845" width="15.875" style="224" customWidth="1"/>
    <col min="5846" max="5847" width="8.875" style="224"/>
    <col min="5848" max="5852" width="9.125" style="224" customWidth="1"/>
    <col min="5853" max="6093" width="8.875" style="224"/>
    <col min="6094" max="6094" width="19" style="224" customWidth="1"/>
    <col min="6095" max="6095" width="18" style="224" customWidth="1"/>
    <col min="6096" max="6101" width="15.875" style="224" customWidth="1"/>
    <col min="6102" max="6103" width="8.875" style="224"/>
    <col min="6104" max="6108" width="9.125" style="224" customWidth="1"/>
    <col min="6109" max="6349" width="8.875" style="224"/>
    <col min="6350" max="6350" width="19" style="224" customWidth="1"/>
    <col min="6351" max="6351" width="18" style="224" customWidth="1"/>
    <col min="6352" max="6357" width="15.875" style="224" customWidth="1"/>
    <col min="6358" max="6359" width="8.875" style="224"/>
    <col min="6360" max="6364" width="9.125" style="224" customWidth="1"/>
    <col min="6365" max="6605" width="8.875" style="224"/>
    <col min="6606" max="6606" width="19" style="224" customWidth="1"/>
    <col min="6607" max="6607" width="18" style="224" customWidth="1"/>
    <col min="6608" max="6613" width="15.875" style="224" customWidth="1"/>
    <col min="6614" max="6615" width="8.875" style="224"/>
    <col min="6616" max="6620" width="9.125" style="224" customWidth="1"/>
    <col min="6621" max="6861" width="8.875" style="224"/>
    <col min="6862" max="6862" width="19" style="224" customWidth="1"/>
    <col min="6863" max="6863" width="18" style="224" customWidth="1"/>
    <col min="6864" max="6869" width="15.875" style="224" customWidth="1"/>
    <col min="6870" max="6871" width="8.875" style="224"/>
    <col min="6872" max="6876" width="9.125" style="224" customWidth="1"/>
    <col min="6877" max="7117" width="8.875" style="224"/>
    <col min="7118" max="7118" width="19" style="224" customWidth="1"/>
    <col min="7119" max="7119" width="18" style="224" customWidth="1"/>
    <col min="7120" max="7125" width="15.875" style="224" customWidth="1"/>
    <col min="7126" max="7127" width="8.875" style="224"/>
    <col min="7128" max="7132" width="9.125" style="224" customWidth="1"/>
    <col min="7133" max="7373" width="8.875" style="224"/>
    <col min="7374" max="7374" width="19" style="224" customWidth="1"/>
    <col min="7375" max="7375" width="18" style="224" customWidth="1"/>
    <col min="7376" max="7381" width="15.875" style="224" customWidth="1"/>
    <col min="7382" max="7383" width="8.875" style="224"/>
    <col min="7384" max="7388" width="9.125" style="224" customWidth="1"/>
    <col min="7389" max="7629" width="8.875" style="224"/>
    <col min="7630" max="7630" width="19" style="224" customWidth="1"/>
    <col min="7631" max="7631" width="18" style="224" customWidth="1"/>
    <col min="7632" max="7637" width="15.875" style="224" customWidth="1"/>
    <col min="7638" max="7639" width="8.875" style="224"/>
    <col min="7640" max="7644" width="9.125" style="224" customWidth="1"/>
    <col min="7645" max="7885" width="8.875" style="224"/>
    <col min="7886" max="7886" width="19" style="224" customWidth="1"/>
    <col min="7887" max="7887" width="18" style="224" customWidth="1"/>
    <col min="7888" max="7893" width="15.875" style="224" customWidth="1"/>
    <col min="7894" max="7895" width="8.875" style="224"/>
    <col min="7896" max="7900" width="9.125" style="224" customWidth="1"/>
    <col min="7901" max="8141" width="8.875" style="224"/>
    <col min="8142" max="8142" width="19" style="224" customWidth="1"/>
    <col min="8143" max="8143" width="18" style="224" customWidth="1"/>
    <col min="8144" max="8149" width="15.875" style="224" customWidth="1"/>
    <col min="8150" max="8151" width="8.875" style="224"/>
    <col min="8152" max="8156" width="9.125" style="224" customWidth="1"/>
    <col min="8157" max="8397" width="8.875" style="224"/>
    <col min="8398" max="8398" width="19" style="224" customWidth="1"/>
    <col min="8399" max="8399" width="18" style="224" customWidth="1"/>
    <col min="8400" max="8405" width="15.875" style="224" customWidth="1"/>
    <col min="8406" max="8407" width="8.875" style="224"/>
    <col min="8408" max="8412" width="9.125" style="224" customWidth="1"/>
    <col min="8413" max="8653" width="8.875" style="224"/>
    <col min="8654" max="8654" width="19" style="224" customWidth="1"/>
    <col min="8655" max="8655" width="18" style="224" customWidth="1"/>
    <col min="8656" max="8661" width="15.875" style="224" customWidth="1"/>
    <col min="8662" max="8663" width="8.875" style="224"/>
    <col min="8664" max="8668" width="9.125" style="224" customWidth="1"/>
    <col min="8669" max="8909" width="8.875" style="224"/>
    <col min="8910" max="8910" width="19" style="224" customWidth="1"/>
    <col min="8911" max="8911" width="18" style="224" customWidth="1"/>
    <col min="8912" max="8917" width="15.875" style="224" customWidth="1"/>
    <col min="8918" max="8919" width="8.875" style="224"/>
    <col min="8920" max="8924" width="9.125" style="224" customWidth="1"/>
    <col min="8925" max="9165" width="8.875" style="224"/>
    <col min="9166" max="9166" width="19" style="224" customWidth="1"/>
    <col min="9167" max="9167" width="18" style="224" customWidth="1"/>
    <col min="9168" max="9173" width="15.875" style="224" customWidth="1"/>
    <col min="9174" max="9175" width="8.875" style="224"/>
    <col min="9176" max="9180" width="9.125" style="224" customWidth="1"/>
    <col min="9181" max="9421" width="8.875" style="224"/>
    <col min="9422" max="9422" width="19" style="224" customWidth="1"/>
    <col min="9423" max="9423" width="18" style="224" customWidth="1"/>
    <col min="9424" max="9429" width="15.875" style="224" customWidth="1"/>
    <col min="9430" max="9431" width="8.875" style="224"/>
    <col min="9432" max="9436" width="9.125" style="224" customWidth="1"/>
    <col min="9437" max="9677" width="8.875" style="224"/>
    <col min="9678" max="9678" width="19" style="224" customWidth="1"/>
    <col min="9679" max="9679" width="18" style="224" customWidth="1"/>
    <col min="9680" max="9685" width="15.875" style="224" customWidth="1"/>
    <col min="9686" max="9687" width="8.875" style="224"/>
    <col min="9688" max="9692" width="9.125" style="224" customWidth="1"/>
    <col min="9693" max="9933" width="8.875" style="224"/>
    <col min="9934" max="9934" width="19" style="224" customWidth="1"/>
    <col min="9935" max="9935" width="18" style="224" customWidth="1"/>
    <col min="9936" max="9941" width="15.875" style="224" customWidth="1"/>
    <col min="9942" max="9943" width="8.875" style="224"/>
    <col min="9944" max="9948" width="9.125" style="224" customWidth="1"/>
    <col min="9949" max="10189" width="8.875" style="224"/>
    <col min="10190" max="10190" width="19" style="224" customWidth="1"/>
    <col min="10191" max="10191" width="18" style="224" customWidth="1"/>
    <col min="10192" max="10197" width="15.875" style="224" customWidth="1"/>
    <col min="10198" max="10199" width="8.875" style="224"/>
    <col min="10200" max="10204" width="9.125" style="224" customWidth="1"/>
    <col min="10205" max="10445" width="8.875" style="224"/>
    <col min="10446" max="10446" width="19" style="224" customWidth="1"/>
    <col min="10447" max="10447" width="18" style="224" customWidth="1"/>
    <col min="10448" max="10453" width="15.875" style="224" customWidth="1"/>
    <col min="10454" max="10455" width="8.875" style="224"/>
    <col min="10456" max="10460" width="9.125" style="224" customWidth="1"/>
    <col min="10461" max="10701" width="8.875" style="224"/>
    <col min="10702" max="10702" width="19" style="224" customWidth="1"/>
    <col min="10703" max="10703" width="18" style="224" customWidth="1"/>
    <col min="10704" max="10709" width="15.875" style="224" customWidth="1"/>
    <col min="10710" max="10711" width="8.875" style="224"/>
    <col min="10712" max="10716" width="9.125" style="224" customWidth="1"/>
    <col min="10717" max="10957" width="8.875" style="224"/>
    <col min="10958" max="10958" width="19" style="224" customWidth="1"/>
    <col min="10959" max="10959" width="18" style="224" customWidth="1"/>
    <col min="10960" max="10965" width="15.875" style="224" customWidth="1"/>
    <col min="10966" max="10967" width="8.875" style="224"/>
    <col min="10968" max="10972" width="9.125" style="224" customWidth="1"/>
    <col min="10973" max="11213" width="8.875" style="224"/>
    <col min="11214" max="11214" width="19" style="224" customWidth="1"/>
    <col min="11215" max="11215" width="18" style="224" customWidth="1"/>
    <col min="11216" max="11221" width="15.875" style="224" customWidth="1"/>
    <col min="11222" max="11223" width="8.875" style="224"/>
    <col min="11224" max="11228" width="9.125" style="224" customWidth="1"/>
    <col min="11229" max="11469" width="8.875" style="224"/>
    <col min="11470" max="11470" width="19" style="224" customWidth="1"/>
    <col min="11471" max="11471" width="18" style="224" customWidth="1"/>
    <col min="11472" max="11477" width="15.875" style="224" customWidth="1"/>
    <col min="11478" max="11479" width="8.875" style="224"/>
    <col min="11480" max="11484" width="9.125" style="224" customWidth="1"/>
    <col min="11485" max="11725" width="8.875" style="224"/>
    <col min="11726" max="11726" width="19" style="224" customWidth="1"/>
    <col min="11727" max="11727" width="18" style="224" customWidth="1"/>
    <col min="11728" max="11733" width="15.875" style="224" customWidth="1"/>
    <col min="11734" max="11735" width="8.875" style="224"/>
    <col min="11736" max="11740" width="9.125" style="224" customWidth="1"/>
    <col min="11741" max="11981" width="8.875" style="224"/>
    <col min="11982" max="11982" width="19" style="224" customWidth="1"/>
    <col min="11983" max="11983" width="18" style="224" customWidth="1"/>
    <col min="11984" max="11989" width="15.875" style="224" customWidth="1"/>
    <col min="11990" max="11991" width="8.875" style="224"/>
    <col min="11992" max="11996" width="9.125" style="224" customWidth="1"/>
    <col min="11997" max="12237" width="8.875" style="224"/>
    <col min="12238" max="12238" width="19" style="224" customWidth="1"/>
    <col min="12239" max="12239" width="18" style="224" customWidth="1"/>
    <col min="12240" max="12245" width="15.875" style="224" customWidth="1"/>
    <col min="12246" max="12247" width="8.875" style="224"/>
    <col min="12248" max="12252" width="9.125" style="224" customWidth="1"/>
    <col min="12253" max="12493" width="8.875" style="224"/>
    <col min="12494" max="12494" width="19" style="224" customWidth="1"/>
    <col min="12495" max="12495" width="18" style="224" customWidth="1"/>
    <col min="12496" max="12501" width="15.875" style="224" customWidth="1"/>
    <col min="12502" max="12503" width="8.875" style="224"/>
    <col min="12504" max="12508" width="9.125" style="224" customWidth="1"/>
    <col min="12509" max="12749" width="8.875" style="224"/>
    <col min="12750" max="12750" width="19" style="224" customWidth="1"/>
    <col min="12751" max="12751" width="18" style="224" customWidth="1"/>
    <col min="12752" max="12757" width="15.875" style="224" customWidth="1"/>
    <col min="12758" max="12759" width="8.875" style="224"/>
    <col min="12760" max="12764" width="9.125" style="224" customWidth="1"/>
    <col min="12765" max="13005" width="8.875" style="224"/>
    <col min="13006" max="13006" width="19" style="224" customWidth="1"/>
    <col min="13007" max="13007" width="18" style="224" customWidth="1"/>
    <col min="13008" max="13013" width="15.875" style="224" customWidth="1"/>
    <col min="13014" max="13015" width="8.875" style="224"/>
    <col min="13016" max="13020" width="9.125" style="224" customWidth="1"/>
    <col min="13021" max="13261" width="8.875" style="224"/>
    <col min="13262" max="13262" width="19" style="224" customWidth="1"/>
    <col min="13263" max="13263" width="18" style="224" customWidth="1"/>
    <col min="13264" max="13269" width="15.875" style="224" customWidth="1"/>
    <col min="13270" max="13271" width="8.875" style="224"/>
    <col min="13272" max="13276" width="9.125" style="224" customWidth="1"/>
    <col min="13277" max="13517" width="8.875" style="224"/>
    <col min="13518" max="13518" width="19" style="224" customWidth="1"/>
    <col min="13519" max="13519" width="18" style="224" customWidth="1"/>
    <col min="13520" max="13525" width="15.875" style="224" customWidth="1"/>
    <col min="13526" max="13527" width="8.875" style="224"/>
    <col min="13528" max="13532" width="9.125" style="224" customWidth="1"/>
    <col min="13533" max="13773" width="8.875" style="224"/>
    <col min="13774" max="13774" width="19" style="224" customWidth="1"/>
    <col min="13775" max="13775" width="18" style="224" customWidth="1"/>
    <col min="13776" max="13781" width="15.875" style="224" customWidth="1"/>
    <col min="13782" max="13783" width="8.875" style="224"/>
    <col min="13784" max="13788" width="9.125" style="224" customWidth="1"/>
    <col min="13789" max="14029" width="8.875" style="224"/>
    <col min="14030" max="14030" width="19" style="224" customWidth="1"/>
    <col min="14031" max="14031" width="18" style="224" customWidth="1"/>
    <col min="14032" max="14037" width="15.875" style="224" customWidth="1"/>
    <col min="14038" max="14039" width="8.875" style="224"/>
    <col min="14040" max="14044" width="9.125" style="224" customWidth="1"/>
    <col min="14045" max="14285" width="8.875" style="224"/>
    <col min="14286" max="14286" width="19" style="224" customWidth="1"/>
    <col min="14287" max="14287" width="18" style="224" customWidth="1"/>
    <col min="14288" max="14293" width="15.875" style="224" customWidth="1"/>
    <col min="14294" max="14295" width="8.875" style="224"/>
    <col min="14296" max="14300" width="9.125" style="224" customWidth="1"/>
    <col min="14301" max="14541" width="8.875" style="224"/>
    <col min="14542" max="14542" width="19" style="224" customWidth="1"/>
    <col min="14543" max="14543" width="18" style="224" customWidth="1"/>
    <col min="14544" max="14549" width="15.875" style="224" customWidth="1"/>
    <col min="14550" max="14551" width="8.875" style="224"/>
    <col min="14552" max="14556" width="9.125" style="224" customWidth="1"/>
    <col min="14557" max="14797" width="8.875" style="224"/>
    <col min="14798" max="14798" width="19" style="224" customWidth="1"/>
    <col min="14799" max="14799" width="18" style="224" customWidth="1"/>
    <col min="14800" max="14805" width="15.875" style="224" customWidth="1"/>
    <col min="14806" max="14807" width="8.875" style="224"/>
    <col min="14808" max="14812" width="9.125" style="224" customWidth="1"/>
    <col min="14813" max="15053" width="8.875" style="224"/>
    <col min="15054" max="15054" width="19" style="224" customWidth="1"/>
    <col min="15055" max="15055" width="18" style="224" customWidth="1"/>
    <col min="15056" max="15061" width="15.875" style="224" customWidth="1"/>
    <col min="15062" max="15063" width="8.875" style="224"/>
    <col min="15064" max="15068" width="9.125" style="224" customWidth="1"/>
    <col min="15069" max="15309" width="8.875" style="224"/>
    <col min="15310" max="15310" width="19" style="224" customWidth="1"/>
    <col min="15311" max="15311" width="18" style="224" customWidth="1"/>
    <col min="15312" max="15317" width="15.875" style="224" customWidth="1"/>
    <col min="15318" max="15319" width="8.875" style="224"/>
    <col min="15320" max="15324" width="9.125" style="224" customWidth="1"/>
    <col min="15325" max="15565" width="8.875" style="224"/>
    <col min="15566" max="15566" width="19" style="224" customWidth="1"/>
    <col min="15567" max="15567" width="18" style="224" customWidth="1"/>
    <col min="15568" max="15573" width="15.875" style="224" customWidth="1"/>
    <col min="15574" max="15575" width="8.875" style="224"/>
    <col min="15576" max="15580" width="9.125" style="224" customWidth="1"/>
    <col min="15581" max="15821" width="8.875" style="224"/>
    <col min="15822" max="15822" width="19" style="224" customWidth="1"/>
    <col min="15823" max="15823" width="18" style="224" customWidth="1"/>
    <col min="15824" max="15829" width="15.875" style="224" customWidth="1"/>
    <col min="15830" max="15831" width="8.875" style="224"/>
    <col min="15832" max="15836" width="9.125" style="224" customWidth="1"/>
    <col min="15837" max="16077" width="8.875" style="224"/>
    <col min="16078" max="16078" width="19" style="224" customWidth="1"/>
    <col min="16079" max="16079" width="18" style="224" customWidth="1"/>
    <col min="16080" max="16085" width="15.875" style="224" customWidth="1"/>
    <col min="16086" max="16087" width="8.875" style="224"/>
    <col min="16088" max="16092" width="9.125" style="224" customWidth="1"/>
    <col min="16093" max="16335" width="8.875" style="224"/>
    <col min="16336" max="16384" width="9" style="224" customWidth="1"/>
  </cols>
  <sheetData>
    <row r="1" spans="1:25" ht="33" customHeight="1">
      <c r="A1" s="1063" t="s">
        <v>1276</v>
      </c>
      <c r="B1" s="1063"/>
      <c r="C1" s="1063"/>
      <c r="D1" s="1063"/>
      <c r="E1" s="1063"/>
      <c r="F1" s="1063"/>
      <c r="G1" s="1063"/>
      <c r="H1" s="1063"/>
      <c r="I1" s="357"/>
    </row>
    <row r="2" spans="1:25" ht="33" customHeight="1">
      <c r="A2" s="1064" t="s">
        <v>1277</v>
      </c>
      <c r="B2" s="1064"/>
      <c r="C2" s="1064"/>
      <c r="D2" s="1064"/>
      <c r="E2" s="1064"/>
      <c r="F2" s="1064"/>
      <c r="G2" s="1064"/>
      <c r="H2" s="1064"/>
      <c r="I2" s="357"/>
    </row>
    <row r="3" spans="1:25" s="223" customFormat="1" ht="18" customHeight="1">
      <c r="A3" s="1029" t="s">
        <v>973</v>
      </c>
      <c r="B3" s="1029"/>
      <c r="C3" s="1029"/>
      <c r="D3" s="1024"/>
      <c r="E3" s="1026" t="s">
        <v>974</v>
      </c>
      <c r="F3" s="1026"/>
      <c r="G3" s="1026"/>
      <c r="H3" s="1027"/>
      <c r="I3" s="358"/>
    </row>
    <row r="4" spans="1:25" s="223" customFormat="1" ht="41.1" customHeight="1">
      <c r="A4" s="1020" t="s">
        <v>758</v>
      </c>
      <c r="B4" s="713" t="s">
        <v>916</v>
      </c>
      <c r="C4" s="1141" t="s">
        <v>918</v>
      </c>
      <c r="D4" s="1141"/>
      <c r="E4" s="1141"/>
      <c r="F4" s="713" t="s">
        <v>310</v>
      </c>
      <c r="G4" s="713" t="s">
        <v>311</v>
      </c>
      <c r="H4" s="1020" t="s">
        <v>762</v>
      </c>
      <c r="I4" s="358"/>
    </row>
    <row r="5" spans="1:25" s="223" customFormat="1" ht="72.75" customHeight="1">
      <c r="A5" s="1020"/>
      <c r="B5" s="713" t="s">
        <v>917</v>
      </c>
      <c r="C5" s="713" t="s">
        <v>312</v>
      </c>
      <c r="D5" s="713" t="s">
        <v>313</v>
      </c>
      <c r="E5" s="713" t="s">
        <v>314</v>
      </c>
      <c r="F5" s="713" t="s">
        <v>315</v>
      </c>
      <c r="G5" s="713" t="s">
        <v>316</v>
      </c>
      <c r="H5" s="1020"/>
      <c r="I5" s="358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</row>
    <row r="6" spans="1:25" ht="33" customHeight="1">
      <c r="A6" s="202" t="s">
        <v>101</v>
      </c>
      <c r="B6" s="184">
        <v>52.9</v>
      </c>
      <c r="C6" s="184">
        <v>51.2</v>
      </c>
      <c r="D6" s="184">
        <v>40.6</v>
      </c>
      <c r="E6" s="184">
        <v>51.9</v>
      </c>
      <c r="F6" s="184">
        <v>2.9</v>
      </c>
      <c r="G6" s="184">
        <v>5</v>
      </c>
      <c r="H6" s="202" t="s">
        <v>2</v>
      </c>
      <c r="I6" s="357"/>
    </row>
    <row r="7" spans="1:25" ht="33" customHeight="1">
      <c r="A7" s="202" t="s">
        <v>697</v>
      </c>
      <c r="B7" s="185">
        <v>73.703347267237504</v>
      </c>
      <c r="C7" s="185">
        <v>93.020313654056167</v>
      </c>
      <c r="D7" s="185">
        <v>66.549888283759245</v>
      </c>
      <c r="E7" s="185">
        <v>82.503459620542969</v>
      </c>
      <c r="F7" s="185">
        <v>4.2825144281766168</v>
      </c>
      <c r="G7" s="185">
        <v>5.386763402630323</v>
      </c>
      <c r="H7" s="202" t="s">
        <v>887</v>
      </c>
      <c r="I7" s="357"/>
    </row>
    <row r="8" spans="1:25" ht="33" customHeight="1">
      <c r="A8" s="202" t="s">
        <v>102</v>
      </c>
      <c r="B8" s="184">
        <v>63.6</v>
      </c>
      <c r="C8" s="184">
        <v>54.7</v>
      </c>
      <c r="D8" s="184">
        <v>83</v>
      </c>
      <c r="E8" s="184">
        <v>77.599999999999994</v>
      </c>
      <c r="F8" s="184">
        <v>3.4</v>
      </c>
      <c r="G8" s="184">
        <v>5.7</v>
      </c>
      <c r="H8" s="202" t="s">
        <v>5</v>
      </c>
      <c r="I8" s="357"/>
      <c r="J8" s="816"/>
      <c r="K8" s="816"/>
      <c r="L8" s="816"/>
      <c r="M8" s="816"/>
      <c r="N8" s="816"/>
      <c r="O8" s="816"/>
      <c r="P8" s="816"/>
      <c r="Q8" s="816"/>
    </row>
    <row r="9" spans="1:25" ht="33" customHeight="1">
      <c r="A9" s="202" t="s">
        <v>103</v>
      </c>
      <c r="B9" s="185">
        <v>55.280902987892233</v>
      </c>
      <c r="C9" s="185">
        <v>74.476362748898154</v>
      </c>
      <c r="D9" s="185">
        <v>41.533388803550089</v>
      </c>
      <c r="E9" s="185">
        <v>61.081689781855893</v>
      </c>
      <c r="F9" s="185">
        <v>3.3069496229601829</v>
      </c>
      <c r="G9" s="185">
        <v>5.2561806475444266</v>
      </c>
      <c r="H9" s="202" t="s">
        <v>7</v>
      </c>
      <c r="I9" s="357"/>
    </row>
    <row r="10" spans="1:25" ht="33" customHeight="1">
      <c r="A10" s="202" t="s">
        <v>104</v>
      </c>
      <c r="B10" s="184">
        <v>73.485468100658935</v>
      </c>
      <c r="C10" s="184">
        <v>83.506968611417093</v>
      </c>
      <c r="D10" s="184">
        <v>70.781247505472052</v>
      </c>
      <c r="E10" s="184">
        <v>72.981728239154776</v>
      </c>
      <c r="F10" s="184">
        <v>4.6994227286961241</v>
      </c>
      <c r="G10" s="184">
        <v>4.814347755193892</v>
      </c>
      <c r="H10" s="202" t="s">
        <v>8</v>
      </c>
      <c r="I10" s="357"/>
    </row>
    <row r="11" spans="1:25" ht="33" customHeight="1">
      <c r="A11" s="202" t="s">
        <v>105</v>
      </c>
      <c r="B11" s="185">
        <v>57.375186713857744</v>
      </c>
      <c r="C11" s="185">
        <v>63.66895481310803</v>
      </c>
      <c r="D11" s="185">
        <v>50.217135689401211</v>
      </c>
      <c r="E11" s="185">
        <v>78.78285804877477</v>
      </c>
      <c r="F11" s="185">
        <v>5.1974117275324447</v>
      </c>
      <c r="G11" s="185">
        <v>3.4743078903893849</v>
      </c>
      <c r="H11" s="202" t="s">
        <v>10</v>
      </c>
      <c r="I11" s="357"/>
    </row>
    <row r="12" spans="1:25" ht="33" customHeight="1">
      <c r="A12" s="202" t="s">
        <v>107</v>
      </c>
      <c r="B12" s="184">
        <v>64.2211028387364</v>
      </c>
      <c r="C12" s="184">
        <v>66.868117891541843</v>
      </c>
      <c r="D12" s="184">
        <v>51.509649919873965</v>
      </c>
      <c r="E12" s="184">
        <v>60.987909740683563</v>
      </c>
      <c r="F12" s="184">
        <v>4.1185579269388946</v>
      </c>
      <c r="G12" s="184">
        <v>4.7159006823116334</v>
      </c>
      <c r="H12" s="202" t="s">
        <v>11</v>
      </c>
      <c r="I12" s="357"/>
    </row>
    <row r="13" spans="1:25" ht="33" customHeight="1">
      <c r="A13" s="586" t="s">
        <v>108</v>
      </c>
      <c r="B13" s="185">
        <v>50.843578210043994</v>
      </c>
      <c r="C13" s="185">
        <v>56.071150252081672</v>
      </c>
      <c r="D13" s="185">
        <v>45.052483358934978</v>
      </c>
      <c r="E13" s="185">
        <v>51.563988875775856</v>
      </c>
      <c r="F13" s="185">
        <v>4.6871332584348702</v>
      </c>
      <c r="G13" s="185">
        <v>3.3417522606650354</v>
      </c>
      <c r="H13" s="586" t="s">
        <v>13</v>
      </c>
      <c r="I13" s="357"/>
    </row>
    <row r="14" spans="1:25" ht="33" customHeight="1">
      <c r="A14" s="202" t="s">
        <v>121</v>
      </c>
      <c r="B14" s="184">
        <v>49.657257875432379</v>
      </c>
      <c r="C14" s="184">
        <v>68.6152073732719</v>
      </c>
      <c r="D14" s="184">
        <v>39.03689836149514</v>
      </c>
      <c r="E14" s="184">
        <v>39.805102056446138</v>
      </c>
      <c r="F14" s="184">
        <v>3.3589845916333174</v>
      </c>
      <c r="G14" s="184">
        <v>4.5317157678230098</v>
      </c>
      <c r="H14" s="202" t="s">
        <v>15</v>
      </c>
      <c r="I14" s="357"/>
      <c r="S14" s="826"/>
      <c r="T14" s="826"/>
      <c r="U14" s="826"/>
      <c r="V14" s="826"/>
      <c r="W14" s="826"/>
      <c r="X14" s="826"/>
      <c r="Y14" s="826"/>
    </row>
    <row r="15" spans="1:25" ht="33" customHeight="1">
      <c r="A15" s="202" t="s">
        <v>109</v>
      </c>
      <c r="B15" s="185">
        <v>65.657960863870656</v>
      </c>
      <c r="C15" s="185">
        <v>74.585207396301854</v>
      </c>
      <c r="D15" s="185">
        <v>72.452162864349233</v>
      </c>
      <c r="E15" s="185">
        <v>66.607655126800665</v>
      </c>
      <c r="F15" s="185">
        <v>4.9652510622279058</v>
      </c>
      <c r="G15" s="185">
        <v>4.073047224504748</v>
      </c>
      <c r="H15" s="202" t="s">
        <v>17</v>
      </c>
      <c r="I15" s="357"/>
      <c r="S15" s="826"/>
      <c r="T15" s="826"/>
      <c r="U15" s="826"/>
      <c r="V15" s="826"/>
      <c r="W15" s="826"/>
      <c r="X15" s="826"/>
      <c r="Y15" s="826"/>
    </row>
    <row r="16" spans="1:25" ht="33" customHeight="1">
      <c r="A16" s="202" t="s">
        <v>40</v>
      </c>
      <c r="B16" s="184">
        <v>61.099226343399472</v>
      </c>
      <c r="C16" s="184">
        <v>37.216238583455386</v>
      </c>
      <c r="D16" s="184">
        <v>49.58347556465835</v>
      </c>
      <c r="E16" s="184">
        <v>75.46162882026259</v>
      </c>
      <c r="F16" s="184">
        <v>4.1879345587102188</v>
      </c>
      <c r="G16" s="184">
        <v>4.4379369874707093</v>
      </c>
      <c r="H16" s="202" t="s">
        <v>18</v>
      </c>
      <c r="I16" s="357"/>
      <c r="S16" s="826"/>
      <c r="T16" s="826"/>
      <c r="U16" s="826"/>
      <c r="V16" s="826"/>
      <c r="W16" s="826"/>
      <c r="X16" s="826"/>
      <c r="Y16" s="826"/>
    </row>
    <row r="17" spans="1:25" ht="33" customHeight="1">
      <c r="A17" s="202" t="s">
        <v>110</v>
      </c>
      <c r="B17" s="185">
        <v>47.808950763646088</v>
      </c>
      <c r="C17" s="185">
        <v>31.323782344521206</v>
      </c>
      <c r="D17" s="185">
        <v>30.178339924393455</v>
      </c>
      <c r="E17" s="185">
        <v>48.271565638312296</v>
      </c>
      <c r="F17" s="185">
        <v>3.1544655147696083</v>
      </c>
      <c r="G17" s="185">
        <v>4.4374576185980716</v>
      </c>
      <c r="H17" s="202" t="s">
        <v>20</v>
      </c>
      <c r="I17" s="357"/>
      <c r="S17" s="826"/>
      <c r="T17" s="826"/>
      <c r="U17" s="826"/>
      <c r="V17" s="826"/>
      <c r="W17" s="826"/>
      <c r="X17" s="826"/>
      <c r="Y17" s="826"/>
    </row>
    <row r="18" spans="1:25" ht="33" customHeight="1">
      <c r="A18" s="202" t="s">
        <v>21</v>
      </c>
      <c r="B18" s="184">
        <v>60.078712239687583</v>
      </c>
      <c r="C18" s="184">
        <v>71.79459137558716</v>
      </c>
      <c r="D18" s="184">
        <v>57.3547335600907</v>
      </c>
      <c r="E18" s="184">
        <v>72.075629453475756</v>
      </c>
      <c r="F18" s="184">
        <v>3.9293506120045301</v>
      </c>
      <c r="G18" s="184">
        <v>5.0062022183887001</v>
      </c>
      <c r="H18" s="202" t="s">
        <v>22</v>
      </c>
      <c r="I18" s="357"/>
      <c r="S18" s="826"/>
      <c r="T18" s="826"/>
      <c r="U18" s="826"/>
      <c r="V18" s="826"/>
      <c r="W18" s="826"/>
      <c r="X18" s="826"/>
      <c r="Y18" s="826"/>
    </row>
    <row r="19" spans="1:25" ht="33" customHeight="1">
      <c r="A19" s="202" t="s">
        <v>112</v>
      </c>
      <c r="B19" s="185">
        <v>31.890593509344779</v>
      </c>
      <c r="C19" s="185">
        <v>37.292320041816005</v>
      </c>
      <c r="D19" s="185">
        <v>31.132617942093741</v>
      </c>
      <c r="E19" s="185">
        <v>34.964301896951959</v>
      </c>
      <c r="F19" s="185">
        <v>2.3102635900919872</v>
      </c>
      <c r="G19" s="185">
        <v>4.2774723246760367</v>
      </c>
      <c r="H19" s="202" t="s">
        <v>1346</v>
      </c>
      <c r="I19" s="357"/>
      <c r="L19" s="827"/>
      <c r="M19" s="827"/>
      <c r="N19" s="827"/>
      <c r="O19" s="827"/>
      <c r="P19" s="827"/>
      <c r="Q19" s="827"/>
      <c r="S19" s="826"/>
      <c r="T19" s="826"/>
      <c r="U19" s="826"/>
      <c r="V19" s="826"/>
      <c r="W19" s="826"/>
      <c r="X19" s="826"/>
      <c r="Y19" s="826"/>
    </row>
    <row r="20" spans="1:25" ht="33" customHeight="1">
      <c r="A20" s="202" t="s">
        <v>24</v>
      </c>
      <c r="B20" s="184">
        <v>80.620103857769891</v>
      </c>
      <c r="C20" s="184">
        <v>70.643382193409536</v>
      </c>
      <c r="D20" s="184">
        <v>58.590549795186888</v>
      </c>
      <c r="E20" s="184">
        <v>81.388948055968427</v>
      </c>
      <c r="F20" s="184">
        <v>5.0085462633002251</v>
      </c>
      <c r="G20" s="184">
        <v>4.8068639430341458</v>
      </c>
      <c r="H20" s="202" t="s">
        <v>25</v>
      </c>
      <c r="I20" s="357"/>
      <c r="L20" s="827"/>
      <c r="M20" s="827"/>
      <c r="N20" s="827"/>
      <c r="O20" s="827"/>
      <c r="P20" s="827"/>
      <c r="Q20" s="827"/>
      <c r="S20" s="826"/>
      <c r="T20" s="826"/>
      <c r="U20" s="826"/>
      <c r="V20" s="826"/>
      <c r="W20" s="826"/>
      <c r="X20" s="826"/>
      <c r="Y20" s="826"/>
    </row>
    <row r="21" spans="1:25" ht="33" customHeight="1">
      <c r="A21" s="202" t="s">
        <v>113</v>
      </c>
      <c r="B21" s="185">
        <v>81.995389809552279</v>
      </c>
      <c r="C21" s="185">
        <v>93.761882499610422</v>
      </c>
      <c r="D21" s="185">
        <v>87.573818057689039</v>
      </c>
      <c r="E21" s="185">
        <v>56.001555624983723</v>
      </c>
      <c r="F21" s="185">
        <v>5.4455515222338278</v>
      </c>
      <c r="G21" s="185">
        <v>4.5066583747993558</v>
      </c>
      <c r="H21" s="202" t="s">
        <v>114</v>
      </c>
      <c r="I21" s="357"/>
      <c r="L21" s="827"/>
      <c r="M21" s="827"/>
      <c r="N21" s="827"/>
      <c r="O21" s="827"/>
      <c r="P21" s="827"/>
      <c r="Q21" s="827"/>
      <c r="S21" s="826"/>
      <c r="T21" s="826"/>
      <c r="U21" s="826"/>
      <c r="V21" s="826"/>
      <c r="W21" s="826"/>
      <c r="X21" s="826"/>
      <c r="Y21" s="826"/>
    </row>
    <row r="22" spans="1:25" ht="33" customHeight="1">
      <c r="A22" s="202" t="s">
        <v>115</v>
      </c>
      <c r="B22" s="184">
        <v>45.466087370097632</v>
      </c>
      <c r="C22" s="184">
        <v>57.960158973983859</v>
      </c>
      <c r="D22" s="184">
        <v>45.798451100870444</v>
      </c>
      <c r="E22" s="184">
        <v>69.436967602290181</v>
      </c>
      <c r="F22" s="184">
        <v>3.4202346538904105</v>
      </c>
      <c r="G22" s="184">
        <v>4.2976270342366343</v>
      </c>
      <c r="H22" s="202" t="s">
        <v>145</v>
      </c>
      <c r="I22" s="357"/>
      <c r="L22" s="827"/>
      <c r="M22" s="827"/>
      <c r="N22" s="827"/>
      <c r="O22" s="827"/>
      <c r="P22" s="827"/>
      <c r="Q22" s="827"/>
      <c r="S22" s="826"/>
      <c r="T22" s="826"/>
      <c r="U22" s="826"/>
      <c r="V22" s="826"/>
      <c r="W22" s="826"/>
      <c r="X22" s="826"/>
      <c r="Y22" s="826"/>
    </row>
    <row r="23" spans="1:25" ht="33" customHeight="1">
      <c r="A23" s="202" t="s">
        <v>123</v>
      </c>
      <c r="B23" s="185">
        <v>41.389289454990802</v>
      </c>
      <c r="C23" s="185">
        <v>59.434388416243259</v>
      </c>
      <c r="D23" s="185">
        <v>58.053579305998653</v>
      </c>
      <c r="E23" s="185">
        <v>32.70443443125874</v>
      </c>
      <c r="F23" s="185">
        <v>3.7083947333141469</v>
      </c>
      <c r="G23" s="185">
        <v>3.4440130877274679</v>
      </c>
      <c r="H23" s="202" t="s">
        <v>30</v>
      </c>
      <c r="I23" s="357"/>
      <c r="L23" s="827"/>
      <c r="M23" s="827"/>
      <c r="N23" s="827"/>
      <c r="O23" s="827"/>
      <c r="P23" s="827"/>
      <c r="Q23" s="827"/>
      <c r="S23" s="826"/>
      <c r="T23" s="826"/>
      <c r="U23" s="826"/>
      <c r="V23" s="826"/>
      <c r="W23" s="826"/>
      <c r="X23" s="826"/>
      <c r="Y23" s="826"/>
    </row>
    <row r="24" spans="1:25" ht="33" customHeight="1">
      <c r="A24" s="202" t="s">
        <v>31</v>
      </c>
      <c r="B24" s="184">
        <v>70.775985414808886</v>
      </c>
      <c r="C24" s="184">
        <v>72.336616570487536</v>
      </c>
      <c r="D24" s="184">
        <v>55.290375917392034</v>
      </c>
      <c r="E24" s="184">
        <v>59.250107796372653</v>
      </c>
      <c r="F24" s="184">
        <v>6.373350081817823</v>
      </c>
      <c r="G24" s="184">
        <v>3.2872957209438103</v>
      </c>
      <c r="H24" s="202" t="s">
        <v>32</v>
      </c>
      <c r="I24" s="357"/>
      <c r="L24" s="827"/>
      <c r="M24" s="827"/>
      <c r="N24" s="827"/>
      <c r="O24" s="827"/>
      <c r="P24" s="827"/>
      <c r="Q24" s="827"/>
      <c r="S24" s="826"/>
      <c r="T24" s="826"/>
      <c r="U24" s="826"/>
      <c r="V24" s="826"/>
      <c r="W24" s="826"/>
      <c r="X24" s="826"/>
      <c r="Y24" s="826"/>
    </row>
    <row r="25" spans="1:25" ht="33" customHeight="1">
      <c r="A25" s="202" t="s">
        <v>33</v>
      </c>
      <c r="B25" s="185">
        <v>80.714033958856419</v>
      </c>
      <c r="C25" s="185">
        <v>52.808857413933318</v>
      </c>
      <c r="D25" s="185" t="s">
        <v>117</v>
      </c>
      <c r="E25" s="185">
        <v>35.273155259714393</v>
      </c>
      <c r="F25" s="185">
        <v>5.0267352994649626</v>
      </c>
      <c r="G25" s="185">
        <v>4.030926041632382</v>
      </c>
      <c r="H25" s="202" t="s">
        <v>34</v>
      </c>
      <c r="I25" s="357"/>
      <c r="L25" s="827"/>
      <c r="M25" s="827"/>
      <c r="N25" s="827"/>
      <c r="O25" s="827"/>
      <c r="P25" s="827"/>
      <c r="Q25" s="827"/>
      <c r="S25" s="826"/>
      <c r="T25" s="826"/>
      <c r="U25" s="826"/>
      <c r="V25" s="826"/>
      <c r="W25" s="826"/>
      <c r="X25" s="826"/>
      <c r="Y25" s="826"/>
    </row>
    <row r="26" spans="1:25" ht="33" customHeight="1">
      <c r="A26" s="182" t="s">
        <v>591</v>
      </c>
      <c r="B26" s="205">
        <v>60.115213193792641</v>
      </c>
      <c r="C26" s="205">
        <v>65.416271825007769</v>
      </c>
      <c r="D26" s="205">
        <v>54.676257411688255</v>
      </c>
      <c r="E26" s="205">
        <v>64.051288211394123</v>
      </c>
      <c r="F26" s="205">
        <v>3.8774762340890416</v>
      </c>
      <c r="G26" s="205">
        <v>4.5784330743480215</v>
      </c>
      <c r="H26" s="188" t="s">
        <v>592</v>
      </c>
      <c r="I26" s="357"/>
      <c r="L26" s="827"/>
      <c r="M26" s="827"/>
      <c r="N26" s="827"/>
      <c r="O26" s="827"/>
      <c r="P26" s="827"/>
      <c r="Q26" s="827"/>
      <c r="S26" s="826"/>
      <c r="T26" s="826"/>
      <c r="U26" s="826"/>
      <c r="V26" s="826"/>
      <c r="W26" s="826"/>
      <c r="X26" s="826"/>
      <c r="Y26" s="826"/>
    </row>
    <row r="27" spans="1:25" s="223" customFormat="1" ht="16.5" customHeight="1">
      <c r="A27" s="1140" t="s">
        <v>305</v>
      </c>
      <c r="B27" s="1140"/>
      <c r="C27" s="1140"/>
      <c r="D27" s="1140"/>
      <c r="E27" s="1090" t="s">
        <v>306</v>
      </c>
      <c r="F27" s="1091"/>
      <c r="G27" s="1091"/>
      <c r="H27" s="1092"/>
      <c r="I27" s="357"/>
      <c r="J27" s="224"/>
      <c r="K27" s="224"/>
      <c r="L27" s="827"/>
      <c r="M27" s="827"/>
      <c r="N27" s="827"/>
      <c r="O27" s="827"/>
      <c r="P27" s="827"/>
      <c r="Q27" s="827"/>
      <c r="S27" s="826"/>
      <c r="T27" s="826"/>
      <c r="U27" s="826"/>
      <c r="V27" s="826"/>
      <c r="W27" s="826"/>
      <c r="X27" s="826"/>
      <c r="Y27" s="826"/>
    </row>
    <row r="28" spans="1:25">
      <c r="A28" s="359"/>
      <c r="B28" s="359"/>
      <c r="C28" s="359"/>
      <c r="D28" s="359"/>
      <c r="E28" s="359"/>
      <c r="F28" s="359"/>
      <c r="G28" s="359"/>
      <c r="H28" s="359"/>
      <c r="L28" s="827"/>
      <c r="M28" s="827"/>
      <c r="N28" s="827"/>
      <c r="O28" s="827"/>
      <c r="P28" s="827"/>
      <c r="Q28" s="827"/>
      <c r="S28" s="826"/>
      <c r="T28" s="826"/>
      <c r="U28" s="826"/>
      <c r="V28" s="826"/>
      <c r="W28" s="826"/>
      <c r="X28" s="826"/>
      <c r="Y28" s="826"/>
    </row>
    <row r="29" spans="1:25">
      <c r="J29" s="815"/>
      <c r="K29" s="815"/>
      <c r="L29" s="828"/>
      <c r="M29" s="828"/>
      <c r="N29" s="828"/>
      <c r="O29" s="828"/>
      <c r="P29" s="828"/>
      <c r="Q29" s="828"/>
    </row>
  </sheetData>
  <sortState ref="J7:Q31">
    <sortCondition ref="J7:J31"/>
  </sortState>
  <mergeCells count="9">
    <mergeCell ref="A1:H1"/>
    <mergeCell ref="A2:H2"/>
    <mergeCell ref="A3:D3"/>
    <mergeCell ref="A27:D27"/>
    <mergeCell ref="H4:H5"/>
    <mergeCell ref="A4:A5"/>
    <mergeCell ref="C4:E4"/>
    <mergeCell ref="E3:H3"/>
    <mergeCell ref="E27:H27"/>
  </mergeCells>
  <pageMargins left="0.7" right="0.7" top="0.75" bottom="0.75" header="0.3" footer="0.3"/>
  <pageSetup paperSize="9" scale="3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008657"/>
    <pageSetUpPr fitToPage="1"/>
  </sheetPr>
  <dimension ref="A1:I28"/>
  <sheetViews>
    <sheetView rightToLeft="1" zoomScale="80" zoomScaleNormal="80" workbookViewId="0">
      <selection activeCell="B13" sqref="B13"/>
    </sheetView>
  </sheetViews>
  <sheetFormatPr defaultColWidth="8.875" defaultRowHeight="15.75"/>
  <cols>
    <col min="1" max="1" width="27.75" style="224" customWidth="1"/>
    <col min="2" max="7" width="15.875" style="224" customWidth="1"/>
    <col min="8" max="8" width="27.75" style="831" customWidth="1"/>
    <col min="9" max="9" width="8.875" style="357"/>
    <col min="10" max="229" width="8.875" style="224"/>
    <col min="230" max="230" width="19" style="224" customWidth="1"/>
    <col min="231" max="231" width="18" style="224" customWidth="1"/>
    <col min="232" max="237" width="15.875" style="224" customWidth="1"/>
    <col min="238" max="239" width="8.875" style="224"/>
    <col min="240" max="244" width="9.125" style="224" customWidth="1"/>
    <col min="245" max="485" width="8.875" style="224"/>
    <col min="486" max="486" width="19" style="224" customWidth="1"/>
    <col min="487" max="487" width="18" style="224" customWidth="1"/>
    <col min="488" max="493" width="15.875" style="224" customWidth="1"/>
    <col min="494" max="495" width="8.875" style="224"/>
    <col min="496" max="500" width="9.125" style="224" customWidth="1"/>
    <col min="501" max="741" width="8.875" style="224"/>
    <col min="742" max="742" width="19" style="224" customWidth="1"/>
    <col min="743" max="743" width="18" style="224" customWidth="1"/>
    <col min="744" max="749" width="15.875" style="224" customWidth="1"/>
    <col min="750" max="751" width="8.875" style="224"/>
    <col min="752" max="756" width="9.125" style="224" customWidth="1"/>
    <col min="757" max="997" width="8.875" style="224"/>
    <col min="998" max="998" width="19" style="224" customWidth="1"/>
    <col min="999" max="999" width="18" style="224" customWidth="1"/>
    <col min="1000" max="1005" width="15.875" style="224" customWidth="1"/>
    <col min="1006" max="1007" width="8.875" style="224"/>
    <col min="1008" max="1012" width="9.125" style="224" customWidth="1"/>
    <col min="1013" max="1253" width="8.875" style="224"/>
    <col min="1254" max="1254" width="19" style="224" customWidth="1"/>
    <col min="1255" max="1255" width="18" style="224" customWidth="1"/>
    <col min="1256" max="1261" width="15.875" style="224" customWidth="1"/>
    <col min="1262" max="1263" width="8.875" style="224"/>
    <col min="1264" max="1268" width="9.125" style="224" customWidth="1"/>
    <col min="1269" max="1509" width="8.875" style="224"/>
    <col min="1510" max="1510" width="19" style="224" customWidth="1"/>
    <col min="1511" max="1511" width="18" style="224" customWidth="1"/>
    <col min="1512" max="1517" width="15.875" style="224" customWidth="1"/>
    <col min="1518" max="1519" width="8.875" style="224"/>
    <col min="1520" max="1524" width="9.125" style="224" customWidth="1"/>
    <col min="1525" max="1765" width="8.875" style="224"/>
    <col min="1766" max="1766" width="19" style="224" customWidth="1"/>
    <col min="1767" max="1767" width="18" style="224" customWidth="1"/>
    <col min="1768" max="1773" width="15.875" style="224" customWidth="1"/>
    <col min="1774" max="1775" width="8.875" style="224"/>
    <col min="1776" max="1780" width="9.125" style="224" customWidth="1"/>
    <col min="1781" max="2021" width="8.875" style="224"/>
    <col min="2022" max="2022" width="19" style="224" customWidth="1"/>
    <col min="2023" max="2023" width="18" style="224" customWidth="1"/>
    <col min="2024" max="2029" width="15.875" style="224" customWidth="1"/>
    <col min="2030" max="2031" width="8.875" style="224"/>
    <col min="2032" max="2036" width="9.125" style="224" customWidth="1"/>
    <col min="2037" max="2277" width="8.875" style="224"/>
    <col min="2278" max="2278" width="19" style="224" customWidth="1"/>
    <col min="2279" max="2279" width="18" style="224" customWidth="1"/>
    <col min="2280" max="2285" width="15.875" style="224" customWidth="1"/>
    <col min="2286" max="2287" width="8.875" style="224"/>
    <col min="2288" max="2292" width="9.125" style="224" customWidth="1"/>
    <col min="2293" max="2533" width="8.875" style="224"/>
    <col min="2534" max="2534" width="19" style="224" customWidth="1"/>
    <col min="2535" max="2535" width="18" style="224" customWidth="1"/>
    <col min="2536" max="2541" width="15.875" style="224" customWidth="1"/>
    <col min="2542" max="2543" width="8.875" style="224"/>
    <col min="2544" max="2548" width="9.125" style="224" customWidth="1"/>
    <col min="2549" max="2789" width="8.875" style="224"/>
    <col min="2790" max="2790" width="19" style="224" customWidth="1"/>
    <col min="2791" max="2791" width="18" style="224" customWidth="1"/>
    <col min="2792" max="2797" width="15.875" style="224" customWidth="1"/>
    <col min="2798" max="2799" width="8.875" style="224"/>
    <col min="2800" max="2804" width="9.125" style="224" customWidth="1"/>
    <col min="2805" max="3045" width="8.875" style="224"/>
    <col min="3046" max="3046" width="19" style="224" customWidth="1"/>
    <col min="3047" max="3047" width="18" style="224" customWidth="1"/>
    <col min="3048" max="3053" width="15.875" style="224" customWidth="1"/>
    <col min="3054" max="3055" width="8.875" style="224"/>
    <col min="3056" max="3060" width="9.125" style="224" customWidth="1"/>
    <col min="3061" max="3301" width="8.875" style="224"/>
    <col min="3302" max="3302" width="19" style="224" customWidth="1"/>
    <col min="3303" max="3303" width="18" style="224" customWidth="1"/>
    <col min="3304" max="3309" width="15.875" style="224" customWidth="1"/>
    <col min="3310" max="3311" width="8.875" style="224"/>
    <col min="3312" max="3316" width="9.125" style="224" customWidth="1"/>
    <col min="3317" max="3557" width="8.875" style="224"/>
    <col min="3558" max="3558" width="19" style="224" customWidth="1"/>
    <col min="3559" max="3559" width="18" style="224" customWidth="1"/>
    <col min="3560" max="3565" width="15.875" style="224" customWidth="1"/>
    <col min="3566" max="3567" width="8.875" style="224"/>
    <col min="3568" max="3572" width="9.125" style="224" customWidth="1"/>
    <col min="3573" max="3813" width="8.875" style="224"/>
    <col min="3814" max="3814" width="19" style="224" customWidth="1"/>
    <col min="3815" max="3815" width="18" style="224" customWidth="1"/>
    <col min="3816" max="3821" width="15.875" style="224" customWidth="1"/>
    <col min="3822" max="3823" width="8.875" style="224"/>
    <col min="3824" max="3828" width="9.125" style="224" customWidth="1"/>
    <col min="3829" max="4069" width="8.875" style="224"/>
    <col min="4070" max="4070" width="19" style="224" customWidth="1"/>
    <col min="4071" max="4071" width="18" style="224" customWidth="1"/>
    <col min="4072" max="4077" width="15.875" style="224" customWidth="1"/>
    <col min="4078" max="4079" width="8.875" style="224"/>
    <col min="4080" max="4084" width="9.125" style="224" customWidth="1"/>
    <col min="4085" max="4325" width="8.875" style="224"/>
    <col min="4326" max="4326" width="19" style="224" customWidth="1"/>
    <col min="4327" max="4327" width="18" style="224" customWidth="1"/>
    <col min="4328" max="4333" width="15.875" style="224" customWidth="1"/>
    <col min="4334" max="4335" width="8.875" style="224"/>
    <col min="4336" max="4340" width="9.125" style="224" customWidth="1"/>
    <col min="4341" max="4581" width="8.875" style="224"/>
    <col min="4582" max="4582" width="19" style="224" customWidth="1"/>
    <col min="4583" max="4583" width="18" style="224" customWidth="1"/>
    <col min="4584" max="4589" width="15.875" style="224" customWidth="1"/>
    <col min="4590" max="4591" width="8.875" style="224"/>
    <col min="4592" max="4596" width="9.125" style="224" customWidth="1"/>
    <col min="4597" max="4837" width="8.875" style="224"/>
    <col min="4838" max="4838" width="19" style="224" customWidth="1"/>
    <col min="4839" max="4839" width="18" style="224" customWidth="1"/>
    <col min="4840" max="4845" width="15.875" style="224" customWidth="1"/>
    <col min="4846" max="4847" width="8.875" style="224"/>
    <col min="4848" max="4852" width="9.125" style="224" customWidth="1"/>
    <col min="4853" max="5093" width="8.875" style="224"/>
    <col min="5094" max="5094" width="19" style="224" customWidth="1"/>
    <col min="5095" max="5095" width="18" style="224" customWidth="1"/>
    <col min="5096" max="5101" width="15.875" style="224" customWidth="1"/>
    <col min="5102" max="5103" width="8.875" style="224"/>
    <col min="5104" max="5108" width="9.125" style="224" customWidth="1"/>
    <col min="5109" max="5349" width="8.875" style="224"/>
    <col min="5350" max="5350" width="19" style="224" customWidth="1"/>
    <col min="5351" max="5351" width="18" style="224" customWidth="1"/>
    <col min="5352" max="5357" width="15.875" style="224" customWidth="1"/>
    <col min="5358" max="5359" width="8.875" style="224"/>
    <col min="5360" max="5364" width="9.125" style="224" customWidth="1"/>
    <col min="5365" max="5605" width="8.875" style="224"/>
    <col min="5606" max="5606" width="19" style="224" customWidth="1"/>
    <col min="5607" max="5607" width="18" style="224" customWidth="1"/>
    <col min="5608" max="5613" width="15.875" style="224" customWidth="1"/>
    <col min="5614" max="5615" width="8.875" style="224"/>
    <col min="5616" max="5620" width="9.125" style="224" customWidth="1"/>
    <col min="5621" max="5861" width="8.875" style="224"/>
    <col min="5862" max="5862" width="19" style="224" customWidth="1"/>
    <col min="5863" max="5863" width="18" style="224" customWidth="1"/>
    <col min="5864" max="5869" width="15.875" style="224" customWidth="1"/>
    <col min="5870" max="5871" width="8.875" style="224"/>
    <col min="5872" max="5876" width="9.125" style="224" customWidth="1"/>
    <col min="5877" max="6117" width="8.875" style="224"/>
    <col min="6118" max="6118" width="19" style="224" customWidth="1"/>
    <col min="6119" max="6119" width="18" style="224" customWidth="1"/>
    <col min="6120" max="6125" width="15.875" style="224" customWidth="1"/>
    <col min="6126" max="6127" width="8.875" style="224"/>
    <col min="6128" max="6132" width="9.125" style="224" customWidth="1"/>
    <col min="6133" max="6373" width="8.875" style="224"/>
    <col min="6374" max="6374" width="19" style="224" customWidth="1"/>
    <col min="6375" max="6375" width="18" style="224" customWidth="1"/>
    <col min="6376" max="6381" width="15.875" style="224" customWidth="1"/>
    <col min="6382" max="6383" width="8.875" style="224"/>
    <col min="6384" max="6388" width="9.125" style="224" customWidth="1"/>
    <col min="6389" max="6629" width="8.875" style="224"/>
    <col min="6630" max="6630" width="19" style="224" customWidth="1"/>
    <col min="6631" max="6631" width="18" style="224" customWidth="1"/>
    <col min="6632" max="6637" width="15.875" style="224" customWidth="1"/>
    <col min="6638" max="6639" width="8.875" style="224"/>
    <col min="6640" max="6644" width="9.125" style="224" customWidth="1"/>
    <col min="6645" max="6885" width="8.875" style="224"/>
    <col min="6886" max="6886" width="19" style="224" customWidth="1"/>
    <col min="6887" max="6887" width="18" style="224" customWidth="1"/>
    <col min="6888" max="6893" width="15.875" style="224" customWidth="1"/>
    <col min="6894" max="6895" width="8.875" style="224"/>
    <col min="6896" max="6900" width="9.125" style="224" customWidth="1"/>
    <col min="6901" max="7141" width="8.875" style="224"/>
    <col min="7142" max="7142" width="19" style="224" customWidth="1"/>
    <col min="7143" max="7143" width="18" style="224" customWidth="1"/>
    <col min="7144" max="7149" width="15.875" style="224" customWidth="1"/>
    <col min="7150" max="7151" width="8.875" style="224"/>
    <col min="7152" max="7156" width="9.125" style="224" customWidth="1"/>
    <col min="7157" max="7397" width="8.875" style="224"/>
    <col min="7398" max="7398" width="19" style="224" customWidth="1"/>
    <col min="7399" max="7399" width="18" style="224" customWidth="1"/>
    <col min="7400" max="7405" width="15.875" style="224" customWidth="1"/>
    <col min="7406" max="7407" width="8.875" style="224"/>
    <col min="7408" max="7412" width="9.125" style="224" customWidth="1"/>
    <col min="7413" max="7653" width="8.875" style="224"/>
    <col min="7654" max="7654" width="19" style="224" customWidth="1"/>
    <col min="7655" max="7655" width="18" style="224" customWidth="1"/>
    <col min="7656" max="7661" width="15.875" style="224" customWidth="1"/>
    <col min="7662" max="7663" width="8.875" style="224"/>
    <col min="7664" max="7668" width="9.125" style="224" customWidth="1"/>
    <col min="7669" max="7909" width="8.875" style="224"/>
    <col min="7910" max="7910" width="19" style="224" customWidth="1"/>
    <col min="7911" max="7911" width="18" style="224" customWidth="1"/>
    <col min="7912" max="7917" width="15.875" style="224" customWidth="1"/>
    <col min="7918" max="7919" width="8.875" style="224"/>
    <col min="7920" max="7924" width="9.125" style="224" customWidth="1"/>
    <col min="7925" max="8165" width="8.875" style="224"/>
    <col min="8166" max="8166" width="19" style="224" customWidth="1"/>
    <col min="8167" max="8167" width="18" style="224" customWidth="1"/>
    <col min="8168" max="8173" width="15.875" style="224" customWidth="1"/>
    <col min="8174" max="8175" width="8.875" style="224"/>
    <col min="8176" max="8180" width="9.125" style="224" customWidth="1"/>
    <col min="8181" max="8421" width="8.875" style="224"/>
    <col min="8422" max="8422" width="19" style="224" customWidth="1"/>
    <col min="8423" max="8423" width="18" style="224" customWidth="1"/>
    <col min="8424" max="8429" width="15.875" style="224" customWidth="1"/>
    <col min="8430" max="8431" width="8.875" style="224"/>
    <col min="8432" max="8436" width="9.125" style="224" customWidth="1"/>
    <col min="8437" max="8677" width="8.875" style="224"/>
    <col min="8678" max="8678" width="19" style="224" customWidth="1"/>
    <col min="8679" max="8679" width="18" style="224" customWidth="1"/>
    <col min="8680" max="8685" width="15.875" style="224" customWidth="1"/>
    <col min="8686" max="8687" width="8.875" style="224"/>
    <col min="8688" max="8692" width="9.125" style="224" customWidth="1"/>
    <col min="8693" max="8933" width="8.875" style="224"/>
    <col min="8934" max="8934" width="19" style="224" customWidth="1"/>
    <col min="8935" max="8935" width="18" style="224" customWidth="1"/>
    <col min="8936" max="8941" width="15.875" style="224" customWidth="1"/>
    <col min="8942" max="8943" width="8.875" style="224"/>
    <col min="8944" max="8948" width="9.125" style="224" customWidth="1"/>
    <col min="8949" max="9189" width="8.875" style="224"/>
    <col min="9190" max="9190" width="19" style="224" customWidth="1"/>
    <col min="9191" max="9191" width="18" style="224" customWidth="1"/>
    <col min="9192" max="9197" width="15.875" style="224" customWidth="1"/>
    <col min="9198" max="9199" width="8.875" style="224"/>
    <col min="9200" max="9204" width="9.125" style="224" customWidth="1"/>
    <col min="9205" max="9445" width="8.875" style="224"/>
    <col min="9446" max="9446" width="19" style="224" customWidth="1"/>
    <col min="9447" max="9447" width="18" style="224" customWidth="1"/>
    <col min="9448" max="9453" width="15.875" style="224" customWidth="1"/>
    <col min="9454" max="9455" width="8.875" style="224"/>
    <col min="9456" max="9460" width="9.125" style="224" customWidth="1"/>
    <col min="9461" max="9701" width="8.875" style="224"/>
    <col min="9702" max="9702" width="19" style="224" customWidth="1"/>
    <col min="9703" max="9703" width="18" style="224" customWidth="1"/>
    <col min="9704" max="9709" width="15.875" style="224" customWidth="1"/>
    <col min="9710" max="9711" width="8.875" style="224"/>
    <col min="9712" max="9716" width="9.125" style="224" customWidth="1"/>
    <col min="9717" max="9957" width="8.875" style="224"/>
    <col min="9958" max="9958" width="19" style="224" customWidth="1"/>
    <col min="9959" max="9959" width="18" style="224" customWidth="1"/>
    <col min="9960" max="9965" width="15.875" style="224" customWidth="1"/>
    <col min="9966" max="9967" width="8.875" style="224"/>
    <col min="9968" max="9972" width="9.125" style="224" customWidth="1"/>
    <col min="9973" max="10213" width="8.875" style="224"/>
    <col min="10214" max="10214" width="19" style="224" customWidth="1"/>
    <col min="10215" max="10215" width="18" style="224" customWidth="1"/>
    <col min="10216" max="10221" width="15.875" style="224" customWidth="1"/>
    <col min="10222" max="10223" width="8.875" style="224"/>
    <col min="10224" max="10228" width="9.125" style="224" customWidth="1"/>
    <col min="10229" max="10469" width="8.875" style="224"/>
    <col min="10470" max="10470" width="19" style="224" customWidth="1"/>
    <col min="10471" max="10471" width="18" style="224" customWidth="1"/>
    <col min="10472" max="10477" width="15.875" style="224" customWidth="1"/>
    <col min="10478" max="10479" width="8.875" style="224"/>
    <col min="10480" max="10484" width="9.125" style="224" customWidth="1"/>
    <col min="10485" max="10725" width="8.875" style="224"/>
    <col min="10726" max="10726" width="19" style="224" customWidth="1"/>
    <col min="10727" max="10727" width="18" style="224" customWidth="1"/>
    <col min="10728" max="10733" width="15.875" style="224" customWidth="1"/>
    <col min="10734" max="10735" width="8.875" style="224"/>
    <col min="10736" max="10740" width="9.125" style="224" customWidth="1"/>
    <col min="10741" max="10981" width="8.875" style="224"/>
    <col min="10982" max="10982" width="19" style="224" customWidth="1"/>
    <col min="10983" max="10983" width="18" style="224" customWidth="1"/>
    <col min="10984" max="10989" width="15.875" style="224" customWidth="1"/>
    <col min="10990" max="10991" width="8.875" style="224"/>
    <col min="10992" max="10996" width="9.125" style="224" customWidth="1"/>
    <col min="10997" max="11237" width="8.875" style="224"/>
    <col min="11238" max="11238" width="19" style="224" customWidth="1"/>
    <col min="11239" max="11239" width="18" style="224" customWidth="1"/>
    <col min="11240" max="11245" width="15.875" style="224" customWidth="1"/>
    <col min="11246" max="11247" width="8.875" style="224"/>
    <col min="11248" max="11252" width="9.125" style="224" customWidth="1"/>
    <col min="11253" max="11493" width="8.875" style="224"/>
    <col min="11494" max="11494" width="19" style="224" customWidth="1"/>
    <col min="11495" max="11495" width="18" style="224" customWidth="1"/>
    <col min="11496" max="11501" width="15.875" style="224" customWidth="1"/>
    <col min="11502" max="11503" width="8.875" style="224"/>
    <col min="11504" max="11508" width="9.125" style="224" customWidth="1"/>
    <col min="11509" max="11749" width="8.875" style="224"/>
    <col min="11750" max="11750" width="19" style="224" customWidth="1"/>
    <col min="11751" max="11751" width="18" style="224" customWidth="1"/>
    <col min="11752" max="11757" width="15.875" style="224" customWidth="1"/>
    <col min="11758" max="11759" width="8.875" style="224"/>
    <col min="11760" max="11764" width="9.125" style="224" customWidth="1"/>
    <col min="11765" max="12005" width="8.875" style="224"/>
    <col min="12006" max="12006" width="19" style="224" customWidth="1"/>
    <col min="12007" max="12007" width="18" style="224" customWidth="1"/>
    <col min="12008" max="12013" width="15.875" style="224" customWidth="1"/>
    <col min="12014" max="12015" width="8.875" style="224"/>
    <col min="12016" max="12020" width="9.125" style="224" customWidth="1"/>
    <col min="12021" max="12261" width="8.875" style="224"/>
    <col min="12262" max="12262" width="19" style="224" customWidth="1"/>
    <col min="12263" max="12263" width="18" style="224" customWidth="1"/>
    <col min="12264" max="12269" width="15.875" style="224" customWidth="1"/>
    <col min="12270" max="12271" width="8.875" style="224"/>
    <col min="12272" max="12276" width="9.125" style="224" customWidth="1"/>
    <col min="12277" max="12517" width="8.875" style="224"/>
    <col min="12518" max="12518" width="19" style="224" customWidth="1"/>
    <col min="12519" max="12519" width="18" style="224" customWidth="1"/>
    <col min="12520" max="12525" width="15.875" style="224" customWidth="1"/>
    <col min="12526" max="12527" width="8.875" style="224"/>
    <col min="12528" max="12532" width="9.125" style="224" customWidth="1"/>
    <col min="12533" max="12773" width="8.875" style="224"/>
    <col min="12774" max="12774" width="19" style="224" customWidth="1"/>
    <col min="12775" max="12775" width="18" style="224" customWidth="1"/>
    <col min="12776" max="12781" width="15.875" style="224" customWidth="1"/>
    <col min="12782" max="12783" width="8.875" style="224"/>
    <col min="12784" max="12788" width="9.125" style="224" customWidth="1"/>
    <col min="12789" max="13029" width="8.875" style="224"/>
    <col min="13030" max="13030" width="19" style="224" customWidth="1"/>
    <col min="13031" max="13031" width="18" style="224" customWidth="1"/>
    <col min="13032" max="13037" width="15.875" style="224" customWidth="1"/>
    <col min="13038" max="13039" width="8.875" style="224"/>
    <col min="13040" max="13044" width="9.125" style="224" customWidth="1"/>
    <col min="13045" max="13285" width="8.875" style="224"/>
    <col min="13286" max="13286" width="19" style="224" customWidth="1"/>
    <col min="13287" max="13287" width="18" style="224" customWidth="1"/>
    <col min="13288" max="13293" width="15.875" style="224" customWidth="1"/>
    <col min="13294" max="13295" width="8.875" style="224"/>
    <col min="13296" max="13300" width="9.125" style="224" customWidth="1"/>
    <col min="13301" max="13541" width="8.875" style="224"/>
    <col min="13542" max="13542" width="19" style="224" customWidth="1"/>
    <col min="13543" max="13543" width="18" style="224" customWidth="1"/>
    <col min="13544" max="13549" width="15.875" style="224" customWidth="1"/>
    <col min="13550" max="13551" width="8.875" style="224"/>
    <col min="13552" max="13556" width="9.125" style="224" customWidth="1"/>
    <col min="13557" max="13797" width="8.875" style="224"/>
    <col min="13798" max="13798" width="19" style="224" customWidth="1"/>
    <col min="13799" max="13799" width="18" style="224" customWidth="1"/>
    <col min="13800" max="13805" width="15.875" style="224" customWidth="1"/>
    <col min="13806" max="13807" width="8.875" style="224"/>
    <col min="13808" max="13812" width="9.125" style="224" customWidth="1"/>
    <col min="13813" max="14053" width="8.875" style="224"/>
    <col min="14054" max="14054" width="19" style="224" customWidth="1"/>
    <col min="14055" max="14055" width="18" style="224" customWidth="1"/>
    <col min="14056" max="14061" width="15.875" style="224" customWidth="1"/>
    <col min="14062" max="14063" width="8.875" style="224"/>
    <col min="14064" max="14068" width="9.125" style="224" customWidth="1"/>
    <col min="14069" max="14309" width="8.875" style="224"/>
    <col min="14310" max="14310" width="19" style="224" customWidth="1"/>
    <col min="14311" max="14311" width="18" style="224" customWidth="1"/>
    <col min="14312" max="14317" width="15.875" style="224" customWidth="1"/>
    <col min="14318" max="14319" width="8.875" style="224"/>
    <col min="14320" max="14324" width="9.125" style="224" customWidth="1"/>
    <col min="14325" max="14565" width="8.875" style="224"/>
    <col min="14566" max="14566" width="19" style="224" customWidth="1"/>
    <col min="14567" max="14567" width="18" style="224" customWidth="1"/>
    <col min="14568" max="14573" width="15.875" style="224" customWidth="1"/>
    <col min="14574" max="14575" width="8.875" style="224"/>
    <col min="14576" max="14580" width="9.125" style="224" customWidth="1"/>
    <col min="14581" max="14821" width="8.875" style="224"/>
    <col min="14822" max="14822" width="19" style="224" customWidth="1"/>
    <col min="14823" max="14823" width="18" style="224" customWidth="1"/>
    <col min="14824" max="14829" width="15.875" style="224" customWidth="1"/>
    <col min="14830" max="14831" width="8.875" style="224"/>
    <col min="14832" max="14836" width="9.125" style="224" customWidth="1"/>
    <col min="14837" max="15077" width="8.875" style="224"/>
    <col min="15078" max="15078" width="19" style="224" customWidth="1"/>
    <col min="15079" max="15079" width="18" style="224" customWidth="1"/>
    <col min="15080" max="15085" width="15.875" style="224" customWidth="1"/>
    <col min="15086" max="15087" width="8.875" style="224"/>
    <col min="15088" max="15092" width="9.125" style="224" customWidth="1"/>
    <col min="15093" max="15333" width="8.875" style="224"/>
    <col min="15334" max="15334" width="19" style="224" customWidth="1"/>
    <col min="15335" max="15335" width="18" style="224" customWidth="1"/>
    <col min="15336" max="15341" width="15.875" style="224" customWidth="1"/>
    <col min="15342" max="15343" width="8.875" style="224"/>
    <col min="15344" max="15348" width="9.125" style="224" customWidth="1"/>
    <col min="15349" max="15589" width="8.875" style="224"/>
    <col min="15590" max="15590" width="19" style="224" customWidth="1"/>
    <col min="15591" max="15591" width="18" style="224" customWidth="1"/>
    <col min="15592" max="15597" width="15.875" style="224" customWidth="1"/>
    <col min="15598" max="15599" width="8.875" style="224"/>
    <col min="15600" max="15604" width="9.125" style="224" customWidth="1"/>
    <col min="15605" max="15845" width="8.875" style="224"/>
    <col min="15846" max="15846" width="19" style="224" customWidth="1"/>
    <col min="15847" max="15847" width="18" style="224" customWidth="1"/>
    <col min="15848" max="15853" width="15.875" style="224" customWidth="1"/>
    <col min="15854" max="15855" width="8.875" style="224"/>
    <col min="15856" max="15860" width="9.125" style="224" customWidth="1"/>
    <col min="15861" max="16101" width="8.875" style="224"/>
    <col min="16102" max="16102" width="19" style="224" customWidth="1"/>
    <col min="16103" max="16103" width="18" style="224" customWidth="1"/>
    <col min="16104" max="16109" width="15.875" style="224" customWidth="1"/>
    <col min="16110" max="16111" width="8.875" style="224"/>
    <col min="16112" max="16116" width="9.125" style="224" customWidth="1"/>
    <col min="16117" max="16384" width="8.875" style="224"/>
  </cols>
  <sheetData>
    <row r="1" spans="1:9" ht="33" customHeight="1">
      <c r="A1" s="1063" t="s">
        <v>1278</v>
      </c>
      <c r="B1" s="1063"/>
      <c r="C1" s="1063"/>
      <c r="D1" s="1063"/>
      <c r="E1" s="1063"/>
      <c r="F1" s="1063"/>
      <c r="G1" s="1063"/>
      <c r="H1" s="1063"/>
    </row>
    <row r="2" spans="1:9" ht="33" customHeight="1">
      <c r="A2" s="1064" t="s">
        <v>1279</v>
      </c>
      <c r="B2" s="1064"/>
      <c r="C2" s="1064"/>
      <c r="D2" s="1064"/>
      <c r="E2" s="1064"/>
      <c r="F2" s="1064"/>
      <c r="G2" s="1064"/>
      <c r="H2" s="1064"/>
    </row>
    <row r="3" spans="1:9" s="223" customFormat="1" ht="18.75" customHeight="1">
      <c r="A3" s="1029" t="s">
        <v>975</v>
      </c>
      <c r="B3" s="1029"/>
      <c r="C3" s="1029"/>
      <c r="D3" s="1024"/>
      <c r="E3" s="1026" t="s">
        <v>976</v>
      </c>
      <c r="F3" s="1026"/>
      <c r="G3" s="1026"/>
      <c r="H3" s="1027"/>
      <c r="I3" s="358"/>
    </row>
    <row r="4" spans="1:9" s="223" customFormat="1" ht="41.1" customHeight="1">
      <c r="A4" s="1020" t="s">
        <v>758</v>
      </c>
      <c r="B4" s="203" t="s">
        <v>916</v>
      </c>
      <c r="C4" s="1102" t="s">
        <v>919</v>
      </c>
      <c r="D4" s="1102"/>
      <c r="E4" s="1102"/>
      <c r="F4" s="203" t="s">
        <v>310</v>
      </c>
      <c r="G4" s="203" t="s">
        <v>311</v>
      </c>
      <c r="H4" s="1070" t="s">
        <v>762</v>
      </c>
      <c r="I4" s="358"/>
    </row>
    <row r="5" spans="1:9" s="223" customFormat="1" ht="72.75" customHeight="1">
      <c r="A5" s="1020"/>
      <c r="B5" s="203" t="s">
        <v>917</v>
      </c>
      <c r="C5" s="203" t="s">
        <v>312</v>
      </c>
      <c r="D5" s="203" t="s">
        <v>313</v>
      </c>
      <c r="E5" s="203" t="s">
        <v>314</v>
      </c>
      <c r="F5" s="203" t="s">
        <v>315</v>
      </c>
      <c r="G5" s="203" t="s">
        <v>316</v>
      </c>
      <c r="H5" s="1070"/>
      <c r="I5" s="358"/>
    </row>
    <row r="6" spans="1:9" ht="33" customHeight="1">
      <c r="A6" s="202" t="s">
        <v>101</v>
      </c>
      <c r="B6" s="184">
        <v>21.9</v>
      </c>
      <c r="C6" s="184" t="s">
        <v>117</v>
      </c>
      <c r="D6" s="184" t="s">
        <v>117</v>
      </c>
      <c r="E6" s="184">
        <v>18.399999999999999</v>
      </c>
      <c r="F6" s="184">
        <v>1.4</v>
      </c>
      <c r="G6" s="184">
        <v>4.7</v>
      </c>
      <c r="H6" s="829" t="s">
        <v>2</v>
      </c>
    </row>
    <row r="7" spans="1:9" ht="33" customHeight="1">
      <c r="A7" s="202" t="s">
        <v>697</v>
      </c>
      <c r="B7" s="185">
        <v>18.003270304537583</v>
      </c>
      <c r="C7" s="185">
        <v>3.4030977982590884</v>
      </c>
      <c r="D7" s="185" t="s">
        <v>117</v>
      </c>
      <c r="E7" s="185">
        <v>47.660792512943054</v>
      </c>
      <c r="F7" s="185">
        <v>2.2443502824858759</v>
      </c>
      <c r="G7" s="185">
        <v>3.2255426218038608</v>
      </c>
      <c r="H7" s="829" t="s">
        <v>887</v>
      </c>
    </row>
    <row r="8" spans="1:9" ht="33" customHeight="1">
      <c r="A8" s="202" t="s">
        <v>102</v>
      </c>
      <c r="B8" s="184">
        <v>55</v>
      </c>
      <c r="C8" s="184" t="s">
        <v>117</v>
      </c>
      <c r="D8" s="184" t="s">
        <v>117</v>
      </c>
      <c r="E8" s="184" t="s">
        <v>117</v>
      </c>
      <c r="F8" s="184">
        <v>5.69</v>
      </c>
      <c r="G8" s="184">
        <v>2.9998881994975068</v>
      </c>
      <c r="H8" s="829" t="s">
        <v>5</v>
      </c>
    </row>
    <row r="9" spans="1:9" ht="33" customHeight="1">
      <c r="A9" s="202" t="s">
        <v>103</v>
      </c>
      <c r="B9" s="185">
        <v>32.264630747787926</v>
      </c>
      <c r="C9" s="185" t="s">
        <v>117</v>
      </c>
      <c r="D9" s="185" t="s">
        <v>117</v>
      </c>
      <c r="E9" s="185">
        <v>21.868279569892469</v>
      </c>
      <c r="F9" s="185">
        <v>2.5051739081916837</v>
      </c>
      <c r="G9" s="185">
        <v>3.8581185486037204</v>
      </c>
      <c r="H9" s="829" t="s">
        <v>7</v>
      </c>
    </row>
    <row r="10" spans="1:9" ht="33" customHeight="1">
      <c r="A10" s="202" t="s">
        <v>104</v>
      </c>
      <c r="B10" s="184">
        <v>36.397948014877954</v>
      </c>
      <c r="C10" s="184">
        <v>32.590358724134816</v>
      </c>
      <c r="D10" s="184">
        <v>47.365591397849464</v>
      </c>
      <c r="E10" s="184">
        <v>64.776567518503001</v>
      </c>
      <c r="F10" s="184">
        <v>3.717038751307681</v>
      </c>
      <c r="G10" s="184">
        <v>3.1105649607936798</v>
      </c>
      <c r="H10" s="829" t="s">
        <v>8</v>
      </c>
    </row>
    <row r="11" spans="1:9" ht="33" customHeight="1">
      <c r="A11" s="202" t="s">
        <v>105</v>
      </c>
      <c r="B11" s="185">
        <v>24.770222600841581</v>
      </c>
      <c r="C11" s="185">
        <v>22.61616743471582</v>
      </c>
      <c r="D11" s="185" t="s">
        <v>117</v>
      </c>
      <c r="E11" s="185">
        <v>14.981566820276496</v>
      </c>
      <c r="F11" s="185">
        <v>2.5430916194021038</v>
      </c>
      <c r="G11" s="185">
        <v>2.9401065772646731</v>
      </c>
      <c r="H11" s="829" t="s">
        <v>10</v>
      </c>
    </row>
    <row r="12" spans="1:9" ht="33" customHeight="1">
      <c r="A12" s="202" t="s">
        <v>107</v>
      </c>
      <c r="B12" s="184">
        <v>23.889068453053131</v>
      </c>
      <c r="C12" s="184" t="s">
        <v>117</v>
      </c>
      <c r="D12" s="184" t="s">
        <v>117</v>
      </c>
      <c r="E12" s="184">
        <v>40.235511522953921</v>
      </c>
      <c r="F12" s="184">
        <v>2.9783516130053074</v>
      </c>
      <c r="G12" s="184">
        <v>2.5584709667351677</v>
      </c>
      <c r="H12" s="829" t="s">
        <v>11</v>
      </c>
    </row>
    <row r="13" spans="1:9" ht="33" customHeight="1">
      <c r="A13" s="586" t="s">
        <v>108</v>
      </c>
      <c r="B13" s="185">
        <v>49.751450759515272</v>
      </c>
      <c r="C13" s="185" t="s">
        <v>117</v>
      </c>
      <c r="D13" s="185" t="s">
        <v>117</v>
      </c>
      <c r="E13" s="185" t="s">
        <v>117</v>
      </c>
      <c r="F13" s="185">
        <v>1.122222222222222</v>
      </c>
      <c r="G13" s="185">
        <v>13.752365507120979</v>
      </c>
      <c r="H13" s="829" t="s">
        <v>13</v>
      </c>
    </row>
    <row r="14" spans="1:9" ht="33" customHeight="1">
      <c r="A14" s="202" t="s">
        <v>121</v>
      </c>
      <c r="B14" s="184">
        <v>1.9576905095839177</v>
      </c>
      <c r="C14" s="184" t="s">
        <v>117</v>
      </c>
      <c r="D14" s="184" t="s">
        <v>117</v>
      </c>
      <c r="E14" s="184" t="s">
        <v>117</v>
      </c>
      <c r="F14" s="184">
        <v>9.2013888888888895E-2</v>
      </c>
      <c r="G14" s="184">
        <v>1.5981199104236761</v>
      </c>
      <c r="H14" s="829" t="s">
        <v>15</v>
      </c>
    </row>
    <row r="15" spans="1:9" ht="33" customHeight="1">
      <c r="A15" s="202" t="s">
        <v>109</v>
      </c>
      <c r="B15" s="185">
        <v>26.059256757949754</v>
      </c>
      <c r="C15" s="185" t="s">
        <v>117</v>
      </c>
      <c r="D15" s="185" t="s">
        <v>117</v>
      </c>
      <c r="E15" s="185" t="s">
        <v>117</v>
      </c>
      <c r="F15" s="185">
        <v>3.5392759562841527</v>
      </c>
      <c r="G15" s="185">
        <v>2.1295118588146509</v>
      </c>
      <c r="H15" s="829" t="s">
        <v>17</v>
      </c>
    </row>
    <row r="16" spans="1:9" ht="33" customHeight="1">
      <c r="A16" s="202" t="s">
        <v>40</v>
      </c>
      <c r="B16" s="184">
        <v>25.574244751664107</v>
      </c>
      <c r="C16" s="184" t="s">
        <v>117</v>
      </c>
      <c r="D16" s="184" t="s">
        <v>117</v>
      </c>
      <c r="E16" s="184" t="s">
        <v>117</v>
      </c>
      <c r="F16" s="184">
        <v>1.7458333333333333</v>
      </c>
      <c r="G16" s="184">
        <v>4.5552304893241544</v>
      </c>
      <c r="H16" s="829" t="s">
        <v>18</v>
      </c>
    </row>
    <row r="17" spans="1:9" ht="33" customHeight="1">
      <c r="A17" s="202" t="s">
        <v>110</v>
      </c>
      <c r="B17" s="185">
        <v>4.8184304848141855</v>
      </c>
      <c r="C17" s="185" t="s">
        <v>117</v>
      </c>
      <c r="D17" s="185" t="s">
        <v>117</v>
      </c>
      <c r="E17" s="185" t="s">
        <v>117</v>
      </c>
      <c r="F17" s="185">
        <v>1.1333333333333331</v>
      </c>
      <c r="G17" s="185">
        <v>1.3041508353273885</v>
      </c>
      <c r="H17" s="829" t="s">
        <v>20</v>
      </c>
    </row>
    <row r="18" spans="1:9" ht="33" customHeight="1">
      <c r="A18" s="202" t="s">
        <v>21</v>
      </c>
      <c r="B18" s="184">
        <v>8.6073024527714797</v>
      </c>
      <c r="C18" s="184" t="s">
        <v>117</v>
      </c>
      <c r="D18" s="184" t="s">
        <v>117</v>
      </c>
      <c r="E18" s="184" t="s">
        <v>117</v>
      </c>
      <c r="F18" s="184">
        <v>1.1672751297781974</v>
      </c>
      <c r="G18" s="184">
        <v>2.2432329495858174</v>
      </c>
      <c r="H18" s="829" t="s">
        <v>22</v>
      </c>
    </row>
    <row r="19" spans="1:9" ht="33" customHeight="1">
      <c r="A19" s="202" t="s">
        <v>112</v>
      </c>
      <c r="B19" s="185">
        <v>9.8355248618450037</v>
      </c>
      <c r="C19" s="185" t="s">
        <v>117</v>
      </c>
      <c r="D19" s="185" t="s">
        <v>117</v>
      </c>
      <c r="E19" s="185">
        <v>11.5587511886475</v>
      </c>
      <c r="F19" s="185">
        <v>1.4452447552447554</v>
      </c>
      <c r="G19" s="185">
        <v>2.1176482045655267</v>
      </c>
      <c r="H19" s="829" t="s">
        <v>1346</v>
      </c>
    </row>
    <row r="20" spans="1:9" ht="33" customHeight="1">
      <c r="A20" s="202" t="s">
        <v>24</v>
      </c>
      <c r="B20" s="184">
        <v>55.483416215699343</v>
      </c>
      <c r="C20" s="184">
        <v>34.952151011738827</v>
      </c>
      <c r="D20" s="184">
        <v>0.26881720430107525</v>
      </c>
      <c r="E20" s="184">
        <v>48.062268366127817</v>
      </c>
      <c r="F20" s="184">
        <v>4.2048214958486172</v>
      </c>
      <c r="G20" s="184">
        <v>3.9400889634985319</v>
      </c>
      <c r="H20" s="829" t="s">
        <v>25</v>
      </c>
    </row>
    <row r="21" spans="1:9" ht="33" customHeight="1">
      <c r="A21" s="202" t="s">
        <v>113</v>
      </c>
      <c r="B21" s="185">
        <v>25.366088683131945</v>
      </c>
      <c r="C21" s="185">
        <v>8.7131976446492576</v>
      </c>
      <c r="D21" s="185" t="s">
        <v>117</v>
      </c>
      <c r="E21" s="185" t="s">
        <v>117</v>
      </c>
      <c r="F21" s="185">
        <v>2.4265032284100081</v>
      </c>
      <c r="G21" s="185">
        <v>3.0102532474625954</v>
      </c>
      <c r="H21" s="829" t="s">
        <v>114</v>
      </c>
    </row>
    <row r="22" spans="1:9" ht="33" customHeight="1">
      <c r="A22" s="202" t="s">
        <v>115</v>
      </c>
      <c r="B22" s="184">
        <v>27.429525266335688</v>
      </c>
      <c r="C22" s="184" t="s">
        <v>117</v>
      </c>
      <c r="D22" s="184" t="s">
        <v>117</v>
      </c>
      <c r="E22" s="184" t="s">
        <v>117</v>
      </c>
      <c r="F22" s="184">
        <v>3.5832469909685893</v>
      </c>
      <c r="G22" s="184">
        <v>2.3491108327727939</v>
      </c>
      <c r="H22" s="829" t="s">
        <v>145</v>
      </c>
    </row>
    <row r="23" spans="1:9" ht="33" customHeight="1">
      <c r="A23" s="202" t="s">
        <v>123</v>
      </c>
      <c r="B23" s="185">
        <v>20.357353396933192</v>
      </c>
      <c r="C23" s="185">
        <v>23.165162570404505</v>
      </c>
      <c r="D23" s="185" t="s">
        <v>117</v>
      </c>
      <c r="E23" s="185">
        <v>18.738692609660351</v>
      </c>
      <c r="F23" s="185">
        <v>2.4351888977991618</v>
      </c>
      <c r="G23" s="185">
        <v>2.579541935801926</v>
      </c>
      <c r="H23" s="829" t="s">
        <v>30</v>
      </c>
    </row>
    <row r="24" spans="1:9" ht="33" customHeight="1">
      <c r="A24" s="202" t="s">
        <v>31</v>
      </c>
      <c r="B24" s="184">
        <v>54.277073732718897</v>
      </c>
      <c r="C24" s="184" t="s">
        <v>117</v>
      </c>
      <c r="D24" s="184" t="s">
        <v>117</v>
      </c>
      <c r="E24" s="184" t="s">
        <v>117</v>
      </c>
      <c r="F24" s="184">
        <v>0.5625</v>
      </c>
      <c r="G24" s="184">
        <v>29.39185814185814</v>
      </c>
      <c r="H24" s="829" t="s">
        <v>32</v>
      </c>
    </row>
    <row r="25" spans="1:9" ht="33" customHeight="1">
      <c r="A25" s="202" t="s">
        <v>33</v>
      </c>
      <c r="B25" s="185">
        <v>34.756698263551257</v>
      </c>
      <c r="C25" s="185" t="s">
        <v>117</v>
      </c>
      <c r="D25" s="185">
        <v>12.128136200716845</v>
      </c>
      <c r="E25" s="185">
        <v>35.374210616146108</v>
      </c>
      <c r="F25" s="185">
        <v>3.8365802242710636</v>
      </c>
      <c r="G25" s="185">
        <v>2.7575515278384723</v>
      </c>
      <c r="H25" s="829" t="s">
        <v>34</v>
      </c>
    </row>
    <row r="26" spans="1:9" ht="33" customHeight="1">
      <c r="A26" s="182" t="s">
        <v>591</v>
      </c>
      <c r="B26" s="205">
        <v>28.528657650213248</v>
      </c>
      <c r="C26" s="205">
        <v>23.361094307387336</v>
      </c>
      <c r="D26" s="205">
        <v>13.720131421744327</v>
      </c>
      <c r="E26" s="205">
        <v>29.628398202707391</v>
      </c>
      <c r="F26" s="205">
        <v>2.5987459569484481</v>
      </c>
      <c r="G26" s="205">
        <v>3.3311991803646532</v>
      </c>
      <c r="H26" s="587" t="s">
        <v>592</v>
      </c>
    </row>
    <row r="27" spans="1:9" s="223" customFormat="1" ht="19.5" customHeight="1">
      <c r="A27" s="1140" t="s">
        <v>305</v>
      </c>
      <c r="B27" s="1140"/>
      <c r="C27" s="1140"/>
      <c r="D27" s="1140"/>
      <c r="E27" s="1090" t="s">
        <v>306</v>
      </c>
      <c r="F27" s="1091"/>
      <c r="G27" s="1091"/>
      <c r="H27" s="1092"/>
      <c r="I27" s="358"/>
    </row>
    <row r="28" spans="1:9">
      <c r="A28" s="359"/>
      <c r="B28" s="359"/>
      <c r="C28" s="359"/>
      <c r="D28" s="359"/>
      <c r="E28" s="359"/>
      <c r="F28" s="359"/>
      <c r="G28" s="359"/>
      <c r="H28" s="830"/>
    </row>
  </sheetData>
  <mergeCells count="9">
    <mergeCell ref="A1:H1"/>
    <mergeCell ref="A2:H2"/>
    <mergeCell ref="A3:D3"/>
    <mergeCell ref="A27:D27"/>
    <mergeCell ref="H4:H5"/>
    <mergeCell ref="A4:A5"/>
    <mergeCell ref="C4:E4"/>
    <mergeCell ref="E3:H3"/>
    <mergeCell ref="E27:H27"/>
  </mergeCells>
  <pageMargins left="0.7" right="0.7" top="0.75" bottom="0.75" header="0.3" footer="0.3"/>
  <pageSetup paperSize="9" scale="3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008657"/>
    <pageSetUpPr fitToPage="1"/>
  </sheetPr>
  <dimension ref="A1:O37"/>
  <sheetViews>
    <sheetView rightToLeft="1" zoomScale="110" zoomScaleNormal="110" workbookViewId="0">
      <selection activeCell="B13" sqref="B13"/>
    </sheetView>
  </sheetViews>
  <sheetFormatPr defaultColWidth="8.875" defaultRowHeight="15.75"/>
  <cols>
    <col min="1" max="1" width="25.75" style="225" customWidth="1"/>
    <col min="2" max="4" width="21.75" style="225" customWidth="1"/>
    <col min="5" max="5" width="25.75" style="225" customWidth="1"/>
    <col min="6" max="6" width="15.25" style="225" customWidth="1"/>
    <col min="7" max="8" width="9.125" style="225" customWidth="1"/>
    <col min="9" max="9" width="43.125" style="225" customWidth="1"/>
    <col min="10" max="10" width="8.875" style="225"/>
    <col min="11" max="11" width="13.125" style="225" bestFit="1" customWidth="1"/>
    <col min="12" max="12" width="8.875" style="225"/>
    <col min="13" max="13" width="13.625" style="225" bestFit="1" customWidth="1"/>
    <col min="14" max="250" width="8.875" style="225"/>
    <col min="251" max="251" width="19" style="225" customWidth="1"/>
    <col min="252" max="252" width="18" style="225" customWidth="1"/>
    <col min="253" max="253" width="15.875" style="225" customWidth="1"/>
    <col min="254" max="256" width="9.125" style="225" customWidth="1"/>
    <col min="257" max="257" width="18.375" style="225" customWidth="1"/>
    <col min="258" max="258" width="15.875" style="225" customWidth="1"/>
    <col min="259" max="260" width="8.875" style="225"/>
    <col min="261" max="264" width="9.125" style="225" customWidth="1"/>
    <col min="265" max="506" width="8.875" style="225"/>
    <col min="507" max="507" width="19" style="225" customWidth="1"/>
    <col min="508" max="508" width="18" style="225" customWidth="1"/>
    <col min="509" max="509" width="15.875" style="225" customWidth="1"/>
    <col min="510" max="512" width="9.125" style="225" customWidth="1"/>
    <col min="513" max="513" width="18.375" style="225" customWidth="1"/>
    <col min="514" max="514" width="15.875" style="225" customWidth="1"/>
    <col min="515" max="516" width="8.875" style="225"/>
    <col min="517" max="520" width="9.125" style="225" customWidth="1"/>
    <col min="521" max="762" width="8.875" style="225"/>
    <col min="763" max="763" width="19" style="225" customWidth="1"/>
    <col min="764" max="764" width="18" style="225" customWidth="1"/>
    <col min="765" max="765" width="15.875" style="225" customWidth="1"/>
    <col min="766" max="768" width="9.125" style="225" customWidth="1"/>
    <col min="769" max="769" width="18.375" style="225" customWidth="1"/>
    <col min="770" max="770" width="15.875" style="225" customWidth="1"/>
    <col min="771" max="772" width="8.875" style="225"/>
    <col min="773" max="776" width="9.125" style="225" customWidth="1"/>
    <col min="777" max="1018" width="8.875" style="225"/>
    <col min="1019" max="1019" width="19" style="225" customWidth="1"/>
    <col min="1020" max="1020" width="18" style="225" customWidth="1"/>
    <col min="1021" max="1021" width="15.875" style="225" customWidth="1"/>
    <col min="1022" max="1024" width="9.125" style="225" customWidth="1"/>
    <col min="1025" max="1025" width="18.375" style="225" customWidth="1"/>
    <col min="1026" max="1026" width="15.875" style="225" customWidth="1"/>
    <col min="1027" max="1028" width="8.875" style="225"/>
    <col min="1029" max="1032" width="9.125" style="225" customWidth="1"/>
    <col min="1033" max="1274" width="8.875" style="225"/>
    <col min="1275" max="1275" width="19" style="225" customWidth="1"/>
    <col min="1276" max="1276" width="18" style="225" customWidth="1"/>
    <col min="1277" max="1277" width="15.875" style="225" customWidth="1"/>
    <col min="1278" max="1280" width="9.125" style="225" customWidth="1"/>
    <col min="1281" max="1281" width="18.375" style="225" customWidth="1"/>
    <col min="1282" max="1282" width="15.875" style="225" customWidth="1"/>
    <col min="1283" max="1284" width="8.875" style="225"/>
    <col min="1285" max="1288" width="9.125" style="225" customWidth="1"/>
    <col min="1289" max="1530" width="8.875" style="225"/>
    <col min="1531" max="1531" width="19" style="225" customWidth="1"/>
    <col min="1532" max="1532" width="18" style="225" customWidth="1"/>
    <col min="1533" max="1533" width="15.875" style="225" customWidth="1"/>
    <col min="1534" max="1536" width="9.125" style="225" customWidth="1"/>
    <col min="1537" max="1537" width="18.375" style="225" customWidth="1"/>
    <col min="1538" max="1538" width="15.875" style="225" customWidth="1"/>
    <col min="1539" max="1540" width="8.875" style="225"/>
    <col min="1541" max="1544" width="9.125" style="225" customWidth="1"/>
    <col min="1545" max="1786" width="8.875" style="225"/>
    <col min="1787" max="1787" width="19" style="225" customWidth="1"/>
    <col min="1788" max="1788" width="18" style="225" customWidth="1"/>
    <col min="1789" max="1789" width="15.875" style="225" customWidth="1"/>
    <col min="1790" max="1792" width="9.125" style="225" customWidth="1"/>
    <col min="1793" max="1793" width="18.375" style="225" customWidth="1"/>
    <col min="1794" max="1794" width="15.875" style="225" customWidth="1"/>
    <col min="1795" max="1796" width="8.875" style="225"/>
    <col min="1797" max="1800" width="9.125" style="225" customWidth="1"/>
    <col min="1801" max="2042" width="8.875" style="225"/>
    <col min="2043" max="2043" width="19" style="225" customWidth="1"/>
    <col min="2044" max="2044" width="18" style="225" customWidth="1"/>
    <col min="2045" max="2045" width="15.875" style="225" customWidth="1"/>
    <col min="2046" max="2048" width="9.125" style="225" customWidth="1"/>
    <col min="2049" max="2049" width="18.375" style="225" customWidth="1"/>
    <col min="2050" max="2050" width="15.875" style="225" customWidth="1"/>
    <col min="2051" max="2052" width="8.875" style="225"/>
    <col min="2053" max="2056" width="9.125" style="225" customWidth="1"/>
    <col min="2057" max="2298" width="8.875" style="225"/>
    <col min="2299" max="2299" width="19" style="225" customWidth="1"/>
    <col min="2300" max="2300" width="18" style="225" customWidth="1"/>
    <col min="2301" max="2301" width="15.875" style="225" customWidth="1"/>
    <col min="2302" max="2304" width="9.125" style="225" customWidth="1"/>
    <col min="2305" max="2305" width="18.375" style="225" customWidth="1"/>
    <col min="2306" max="2306" width="15.875" style="225" customWidth="1"/>
    <col min="2307" max="2308" width="8.875" style="225"/>
    <col min="2309" max="2312" width="9.125" style="225" customWidth="1"/>
    <col min="2313" max="2554" width="8.875" style="225"/>
    <col min="2555" max="2555" width="19" style="225" customWidth="1"/>
    <col min="2556" max="2556" width="18" style="225" customWidth="1"/>
    <col min="2557" max="2557" width="15.875" style="225" customWidth="1"/>
    <col min="2558" max="2560" width="9.125" style="225" customWidth="1"/>
    <col min="2561" max="2561" width="18.375" style="225" customWidth="1"/>
    <col min="2562" max="2562" width="15.875" style="225" customWidth="1"/>
    <col min="2563" max="2564" width="8.875" style="225"/>
    <col min="2565" max="2568" width="9.125" style="225" customWidth="1"/>
    <col min="2569" max="2810" width="8.875" style="225"/>
    <col min="2811" max="2811" width="19" style="225" customWidth="1"/>
    <col min="2812" max="2812" width="18" style="225" customWidth="1"/>
    <col min="2813" max="2813" width="15.875" style="225" customWidth="1"/>
    <col min="2814" max="2816" width="9.125" style="225" customWidth="1"/>
    <col min="2817" max="2817" width="18.375" style="225" customWidth="1"/>
    <col min="2818" max="2818" width="15.875" style="225" customWidth="1"/>
    <col min="2819" max="2820" width="8.875" style="225"/>
    <col min="2821" max="2824" width="9.125" style="225" customWidth="1"/>
    <col min="2825" max="3066" width="8.875" style="225"/>
    <col min="3067" max="3067" width="19" style="225" customWidth="1"/>
    <col min="3068" max="3068" width="18" style="225" customWidth="1"/>
    <col min="3069" max="3069" width="15.875" style="225" customWidth="1"/>
    <col min="3070" max="3072" width="9.125" style="225" customWidth="1"/>
    <col min="3073" max="3073" width="18.375" style="225" customWidth="1"/>
    <col min="3074" max="3074" width="15.875" style="225" customWidth="1"/>
    <col min="3075" max="3076" width="8.875" style="225"/>
    <col min="3077" max="3080" width="9.125" style="225" customWidth="1"/>
    <col min="3081" max="3322" width="8.875" style="225"/>
    <col min="3323" max="3323" width="19" style="225" customWidth="1"/>
    <col min="3324" max="3324" width="18" style="225" customWidth="1"/>
    <col min="3325" max="3325" width="15.875" style="225" customWidth="1"/>
    <col min="3326" max="3328" width="9.125" style="225" customWidth="1"/>
    <col min="3329" max="3329" width="18.375" style="225" customWidth="1"/>
    <col min="3330" max="3330" width="15.875" style="225" customWidth="1"/>
    <col min="3331" max="3332" width="8.875" style="225"/>
    <col min="3333" max="3336" width="9.125" style="225" customWidth="1"/>
    <col min="3337" max="3578" width="8.875" style="225"/>
    <col min="3579" max="3579" width="19" style="225" customWidth="1"/>
    <col min="3580" max="3580" width="18" style="225" customWidth="1"/>
    <col min="3581" max="3581" width="15.875" style="225" customWidth="1"/>
    <col min="3582" max="3584" width="9.125" style="225" customWidth="1"/>
    <col min="3585" max="3585" width="18.375" style="225" customWidth="1"/>
    <col min="3586" max="3586" width="15.875" style="225" customWidth="1"/>
    <col min="3587" max="3588" width="8.875" style="225"/>
    <col min="3589" max="3592" width="9.125" style="225" customWidth="1"/>
    <col min="3593" max="3834" width="8.875" style="225"/>
    <col min="3835" max="3835" width="19" style="225" customWidth="1"/>
    <col min="3836" max="3836" width="18" style="225" customWidth="1"/>
    <col min="3837" max="3837" width="15.875" style="225" customWidth="1"/>
    <col min="3838" max="3840" width="9.125" style="225" customWidth="1"/>
    <col min="3841" max="3841" width="18.375" style="225" customWidth="1"/>
    <col min="3842" max="3842" width="15.875" style="225" customWidth="1"/>
    <col min="3843" max="3844" width="8.875" style="225"/>
    <col min="3845" max="3848" width="9.125" style="225" customWidth="1"/>
    <col min="3849" max="4090" width="8.875" style="225"/>
    <col min="4091" max="4091" width="19" style="225" customWidth="1"/>
    <col min="4092" max="4092" width="18" style="225" customWidth="1"/>
    <col min="4093" max="4093" width="15.875" style="225" customWidth="1"/>
    <col min="4094" max="4096" width="9.125" style="225" customWidth="1"/>
    <col min="4097" max="4097" width="18.375" style="225" customWidth="1"/>
    <col min="4098" max="4098" width="15.875" style="225" customWidth="1"/>
    <col min="4099" max="4100" width="8.875" style="225"/>
    <col min="4101" max="4104" width="9.125" style="225" customWidth="1"/>
    <col min="4105" max="4346" width="8.875" style="225"/>
    <col min="4347" max="4347" width="19" style="225" customWidth="1"/>
    <col min="4348" max="4348" width="18" style="225" customWidth="1"/>
    <col min="4349" max="4349" width="15.875" style="225" customWidth="1"/>
    <col min="4350" max="4352" width="9.125" style="225" customWidth="1"/>
    <col min="4353" max="4353" width="18.375" style="225" customWidth="1"/>
    <col min="4354" max="4354" width="15.875" style="225" customWidth="1"/>
    <col min="4355" max="4356" width="8.875" style="225"/>
    <col min="4357" max="4360" width="9.125" style="225" customWidth="1"/>
    <col min="4361" max="4602" width="8.875" style="225"/>
    <col min="4603" max="4603" width="19" style="225" customWidth="1"/>
    <col min="4604" max="4604" width="18" style="225" customWidth="1"/>
    <col min="4605" max="4605" width="15.875" style="225" customWidth="1"/>
    <col min="4606" max="4608" width="9.125" style="225" customWidth="1"/>
    <col min="4609" max="4609" width="18.375" style="225" customWidth="1"/>
    <col min="4610" max="4610" width="15.875" style="225" customWidth="1"/>
    <col min="4611" max="4612" width="8.875" style="225"/>
    <col min="4613" max="4616" width="9.125" style="225" customWidth="1"/>
    <col min="4617" max="4858" width="8.875" style="225"/>
    <col min="4859" max="4859" width="19" style="225" customWidth="1"/>
    <col min="4860" max="4860" width="18" style="225" customWidth="1"/>
    <col min="4861" max="4861" width="15.875" style="225" customWidth="1"/>
    <col min="4862" max="4864" width="9.125" style="225" customWidth="1"/>
    <col min="4865" max="4865" width="18.375" style="225" customWidth="1"/>
    <col min="4866" max="4866" width="15.875" style="225" customWidth="1"/>
    <col min="4867" max="4868" width="8.875" style="225"/>
    <col min="4869" max="4872" width="9.125" style="225" customWidth="1"/>
    <col min="4873" max="5114" width="8.875" style="225"/>
    <col min="5115" max="5115" width="19" style="225" customWidth="1"/>
    <col min="5116" max="5116" width="18" style="225" customWidth="1"/>
    <col min="5117" max="5117" width="15.875" style="225" customWidth="1"/>
    <col min="5118" max="5120" width="9.125" style="225" customWidth="1"/>
    <col min="5121" max="5121" width="18.375" style="225" customWidth="1"/>
    <col min="5122" max="5122" width="15.875" style="225" customWidth="1"/>
    <col min="5123" max="5124" width="8.875" style="225"/>
    <col min="5125" max="5128" width="9.125" style="225" customWidth="1"/>
    <col min="5129" max="5370" width="8.875" style="225"/>
    <col min="5371" max="5371" width="19" style="225" customWidth="1"/>
    <col min="5372" max="5372" width="18" style="225" customWidth="1"/>
    <col min="5373" max="5373" width="15.875" style="225" customWidth="1"/>
    <col min="5374" max="5376" width="9.125" style="225" customWidth="1"/>
    <col min="5377" max="5377" width="18.375" style="225" customWidth="1"/>
    <col min="5378" max="5378" width="15.875" style="225" customWidth="1"/>
    <col min="5379" max="5380" width="8.875" style="225"/>
    <col min="5381" max="5384" width="9.125" style="225" customWidth="1"/>
    <col min="5385" max="5626" width="8.875" style="225"/>
    <col min="5627" max="5627" width="19" style="225" customWidth="1"/>
    <col min="5628" max="5628" width="18" style="225" customWidth="1"/>
    <col min="5629" max="5629" width="15.875" style="225" customWidth="1"/>
    <col min="5630" max="5632" width="9.125" style="225" customWidth="1"/>
    <col min="5633" max="5633" width="18.375" style="225" customWidth="1"/>
    <col min="5634" max="5634" width="15.875" style="225" customWidth="1"/>
    <col min="5635" max="5636" width="8.875" style="225"/>
    <col min="5637" max="5640" width="9.125" style="225" customWidth="1"/>
    <col min="5641" max="5882" width="8.875" style="225"/>
    <col min="5883" max="5883" width="19" style="225" customWidth="1"/>
    <col min="5884" max="5884" width="18" style="225" customWidth="1"/>
    <col min="5885" max="5885" width="15.875" style="225" customWidth="1"/>
    <col min="5886" max="5888" width="9.125" style="225" customWidth="1"/>
    <col min="5889" max="5889" width="18.375" style="225" customWidth="1"/>
    <col min="5890" max="5890" width="15.875" style="225" customWidth="1"/>
    <col min="5891" max="5892" width="8.875" style="225"/>
    <col min="5893" max="5896" width="9.125" style="225" customWidth="1"/>
    <col min="5897" max="6138" width="8.875" style="225"/>
    <col min="6139" max="6139" width="19" style="225" customWidth="1"/>
    <col min="6140" max="6140" width="18" style="225" customWidth="1"/>
    <col min="6141" max="6141" width="15.875" style="225" customWidth="1"/>
    <col min="6142" max="6144" width="9.125" style="225" customWidth="1"/>
    <col min="6145" max="6145" width="18.375" style="225" customWidth="1"/>
    <col min="6146" max="6146" width="15.875" style="225" customWidth="1"/>
    <col min="6147" max="6148" width="8.875" style="225"/>
    <col min="6149" max="6152" width="9.125" style="225" customWidth="1"/>
    <col min="6153" max="6394" width="8.875" style="225"/>
    <col min="6395" max="6395" width="19" style="225" customWidth="1"/>
    <col min="6396" max="6396" width="18" style="225" customWidth="1"/>
    <col min="6397" max="6397" width="15.875" style="225" customWidth="1"/>
    <col min="6398" max="6400" width="9.125" style="225" customWidth="1"/>
    <col min="6401" max="6401" width="18.375" style="225" customWidth="1"/>
    <col min="6402" max="6402" width="15.875" style="225" customWidth="1"/>
    <col min="6403" max="6404" width="8.875" style="225"/>
    <col min="6405" max="6408" width="9.125" style="225" customWidth="1"/>
    <col min="6409" max="6650" width="8.875" style="225"/>
    <col min="6651" max="6651" width="19" style="225" customWidth="1"/>
    <col min="6652" max="6652" width="18" style="225" customWidth="1"/>
    <col min="6653" max="6653" width="15.875" style="225" customWidth="1"/>
    <col min="6654" max="6656" width="9.125" style="225" customWidth="1"/>
    <col min="6657" max="6657" width="18.375" style="225" customWidth="1"/>
    <col min="6658" max="6658" width="15.875" style="225" customWidth="1"/>
    <col min="6659" max="6660" width="8.875" style="225"/>
    <col min="6661" max="6664" width="9.125" style="225" customWidth="1"/>
    <col min="6665" max="6906" width="8.875" style="225"/>
    <col min="6907" max="6907" width="19" style="225" customWidth="1"/>
    <col min="6908" max="6908" width="18" style="225" customWidth="1"/>
    <col min="6909" max="6909" width="15.875" style="225" customWidth="1"/>
    <col min="6910" max="6912" width="9.125" style="225" customWidth="1"/>
    <col min="6913" max="6913" width="18.375" style="225" customWidth="1"/>
    <col min="6914" max="6914" width="15.875" style="225" customWidth="1"/>
    <col min="6915" max="6916" width="8.875" style="225"/>
    <col min="6917" max="6920" width="9.125" style="225" customWidth="1"/>
    <col min="6921" max="7162" width="8.875" style="225"/>
    <col min="7163" max="7163" width="19" style="225" customWidth="1"/>
    <col min="7164" max="7164" width="18" style="225" customWidth="1"/>
    <col min="7165" max="7165" width="15.875" style="225" customWidth="1"/>
    <col min="7166" max="7168" width="9.125" style="225" customWidth="1"/>
    <col min="7169" max="7169" width="18.375" style="225" customWidth="1"/>
    <col min="7170" max="7170" width="15.875" style="225" customWidth="1"/>
    <col min="7171" max="7172" width="8.875" style="225"/>
    <col min="7173" max="7176" width="9.125" style="225" customWidth="1"/>
    <col min="7177" max="7418" width="8.875" style="225"/>
    <col min="7419" max="7419" width="19" style="225" customWidth="1"/>
    <col min="7420" max="7420" width="18" style="225" customWidth="1"/>
    <col min="7421" max="7421" width="15.875" style="225" customWidth="1"/>
    <col min="7422" max="7424" width="9.125" style="225" customWidth="1"/>
    <col min="7425" max="7425" width="18.375" style="225" customWidth="1"/>
    <col min="7426" max="7426" width="15.875" style="225" customWidth="1"/>
    <col min="7427" max="7428" width="8.875" style="225"/>
    <col min="7429" max="7432" width="9.125" style="225" customWidth="1"/>
    <col min="7433" max="7674" width="8.875" style="225"/>
    <col min="7675" max="7675" width="19" style="225" customWidth="1"/>
    <col min="7676" max="7676" width="18" style="225" customWidth="1"/>
    <col min="7677" max="7677" width="15.875" style="225" customWidth="1"/>
    <col min="7678" max="7680" width="9.125" style="225" customWidth="1"/>
    <col min="7681" max="7681" width="18.375" style="225" customWidth="1"/>
    <col min="7682" max="7682" width="15.875" style="225" customWidth="1"/>
    <col min="7683" max="7684" width="8.875" style="225"/>
    <col min="7685" max="7688" width="9.125" style="225" customWidth="1"/>
    <col min="7689" max="7930" width="8.875" style="225"/>
    <col min="7931" max="7931" width="19" style="225" customWidth="1"/>
    <col min="7932" max="7932" width="18" style="225" customWidth="1"/>
    <col min="7933" max="7933" width="15.875" style="225" customWidth="1"/>
    <col min="7934" max="7936" width="9.125" style="225" customWidth="1"/>
    <col min="7937" max="7937" width="18.375" style="225" customWidth="1"/>
    <col min="7938" max="7938" width="15.875" style="225" customWidth="1"/>
    <col min="7939" max="7940" width="8.875" style="225"/>
    <col min="7941" max="7944" width="9.125" style="225" customWidth="1"/>
    <col min="7945" max="8186" width="8.875" style="225"/>
    <col min="8187" max="8187" width="19" style="225" customWidth="1"/>
    <col min="8188" max="8188" width="18" style="225" customWidth="1"/>
    <col min="8189" max="8189" width="15.875" style="225" customWidth="1"/>
    <col min="8190" max="8192" width="9.125" style="225" customWidth="1"/>
    <col min="8193" max="8193" width="18.375" style="225" customWidth="1"/>
    <col min="8194" max="8194" width="15.875" style="225" customWidth="1"/>
    <col min="8195" max="8196" width="8.875" style="225"/>
    <col min="8197" max="8200" width="9.125" style="225" customWidth="1"/>
    <col min="8201" max="8442" width="8.875" style="225"/>
    <col min="8443" max="8443" width="19" style="225" customWidth="1"/>
    <col min="8444" max="8444" width="18" style="225" customWidth="1"/>
    <col min="8445" max="8445" width="15.875" style="225" customWidth="1"/>
    <col min="8446" max="8448" width="9.125" style="225" customWidth="1"/>
    <col min="8449" max="8449" width="18.375" style="225" customWidth="1"/>
    <col min="8450" max="8450" width="15.875" style="225" customWidth="1"/>
    <col min="8451" max="8452" width="8.875" style="225"/>
    <col min="8453" max="8456" width="9.125" style="225" customWidth="1"/>
    <col min="8457" max="8698" width="8.875" style="225"/>
    <col min="8699" max="8699" width="19" style="225" customWidth="1"/>
    <col min="8700" max="8700" width="18" style="225" customWidth="1"/>
    <col min="8701" max="8701" width="15.875" style="225" customWidth="1"/>
    <col min="8702" max="8704" width="9.125" style="225" customWidth="1"/>
    <col min="8705" max="8705" width="18.375" style="225" customWidth="1"/>
    <col min="8706" max="8706" width="15.875" style="225" customWidth="1"/>
    <col min="8707" max="8708" width="8.875" style="225"/>
    <col min="8709" max="8712" width="9.125" style="225" customWidth="1"/>
    <col min="8713" max="8954" width="8.875" style="225"/>
    <col min="8955" max="8955" width="19" style="225" customWidth="1"/>
    <col min="8956" max="8956" width="18" style="225" customWidth="1"/>
    <col min="8957" max="8957" width="15.875" style="225" customWidth="1"/>
    <col min="8958" max="8960" width="9.125" style="225" customWidth="1"/>
    <col min="8961" max="8961" width="18.375" style="225" customWidth="1"/>
    <col min="8962" max="8962" width="15.875" style="225" customWidth="1"/>
    <col min="8963" max="8964" width="8.875" style="225"/>
    <col min="8965" max="8968" width="9.125" style="225" customWidth="1"/>
    <col min="8969" max="9210" width="8.875" style="225"/>
    <col min="9211" max="9211" width="19" style="225" customWidth="1"/>
    <col min="9212" max="9212" width="18" style="225" customWidth="1"/>
    <col min="9213" max="9213" width="15.875" style="225" customWidth="1"/>
    <col min="9214" max="9216" width="9.125" style="225" customWidth="1"/>
    <col min="9217" max="9217" width="18.375" style="225" customWidth="1"/>
    <col min="9218" max="9218" width="15.875" style="225" customWidth="1"/>
    <col min="9219" max="9220" width="8.875" style="225"/>
    <col min="9221" max="9224" width="9.125" style="225" customWidth="1"/>
    <col min="9225" max="9466" width="8.875" style="225"/>
    <col min="9467" max="9467" width="19" style="225" customWidth="1"/>
    <col min="9468" max="9468" width="18" style="225" customWidth="1"/>
    <col min="9469" max="9469" width="15.875" style="225" customWidth="1"/>
    <col min="9470" max="9472" width="9.125" style="225" customWidth="1"/>
    <col min="9473" max="9473" width="18.375" style="225" customWidth="1"/>
    <col min="9474" max="9474" width="15.875" style="225" customWidth="1"/>
    <col min="9475" max="9476" width="8.875" style="225"/>
    <col min="9477" max="9480" width="9.125" style="225" customWidth="1"/>
    <col min="9481" max="9722" width="8.875" style="225"/>
    <col min="9723" max="9723" width="19" style="225" customWidth="1"/>
    <col min="9724" max="9724" width="18" style="225" customWidth="1"/>
    <col min="9725" max="9725" width="15.875" style="225" customWidth="1"/>
    <col min="9726" max="9728" width="9.125" style="225" customWidth="1"/>
    <col min="9729" max="9729" width="18.375" style="225" customWidth="1"/>
    <col min="9730" max="9730" width="15.875" style="225" customWidth="1"/>
    <col min="9731" max="9732" width="8.875" style="225"/>
    <col min="9733" max="9736" width="9.125" style="225" customWidth="1"/>
    <col min="9737" max="9978" width="8.875" style="225"/>
    <col min="9979" max="9979" width="19" style="225" customWidth="1"/>
    <col min="9980" max="9980" width="18" style="225" customWidth="1"/>
    <col min="9981" max="9981" width="15.875" style="225" customWidth="1"/>
    <col min="9982" max="9984" width="9.125" style="225" customWidth="1"/>
    <col min="9985" max="9985" width="18.375" style="225" customWidth="1"/>
    <col min="9986" max="9986" width="15.875" style="225" customWidth="1"/>
    <col min="9987" max="9988" width="8.875" style="225"/>
    <col min="9989" max="9992" width="9.125" style="225" customWidth="1"/>
    <col min="9993" max="10234" width="8.875" style="225"/>
    <col min="10235" max="10235" width="19" style="225" customWidth="1"/>
    <col min="10236" max="10236" width="18" style="225" customWidth="1"/>
    <col min="10237" max="10237" width="15.875" style="225" customWidth="1"/>
    <col min="10238" max="10240" width="9.125" style="225" customWidth="1"/>
    <col min="10241" max="10241" width="18.375" style="225" customWidth="1"/>
    <col min="10242" max="10242" width="15.875" style="225" customWidth="1"/>
    <col min="10243" max="10244" width="8.875" style="225"/>
    <col min="10245" max="10248" width="9.125" style="225" customWidth="1"/>
    <col min="10249" max="10490" width="8.875" style="225"/>
    <col min="10491" max="10491" width="19" style="225" customWidth="1"/>
    <col min="10492" max="10492" width="18" style="225" customWidth="1"/>
    <col min="10493" max="10493" width="15.875" style="225" customWidth="1"/>
    <col min="10494" max="10496" width="9.125" style="225" customWidth="1"/>
    <col min="10497" max="10497" width="18.375" style="225" customWidth="1"/>
    <col min="10498" max="10498" width="15.875" style="225" customWidth="1"/>
    <col min="10499" max="10500" width="8.875" style="225"/>
    <col min="10501" max="10504" width="9.125" style="225" customWidth="1"/>
    <col min="10505" max="10746" width="8.875" style="225"/>
    <col min="10747" max="10747" width="19" style="225" customWidth="1"/>
    <col min="10748" max="10748" width="18" style="225" customWidth="1"/>
    <col min="10749" max="10749" width="15.875" style="225" customWidth="1"/>
    <col min="10750" max="10752" width="9.125" style="225" customWidth="1"/>
    <col min="10753" max="10753" width="18.375" style="225" customWidth="1"/>
    <col min="10754" max="10754" width="15.875" style="225" customWidth="1"/>
    <col min="10755" max="10756" width="8.875" style="225"/>
    <col min="10757" max="10760" width="9.125" style="225" customWidth="1"/>
    <col min="10761" max="11002" width="8.875" style="225"/>
    <col min="11003" max="11003" width="19" style="225" customWidth="1"/>
    <col min="11004" max="11004" width="18" style="225" customWidth="1"/>
    <col min="11005" max="11005" width="15.875" style="225" customWidth="1"/>
    <col min="11006" max="11008" width="9.125" style="225" customWidth="1"/>
    <col min="11009" max="11009" width="18.375" style="225" customWidth="1"/>
    <col min="11010" max="11010" width="15.875" style="225" customWidth="1"/>
    <col min="11011" max="11012" width="8.875" style="225"/>
    <col min="11013" max="11016" width="9.125" style="225" customWidth="1"/>
    <col min="11017" max="11258" width="8.875" style="225"/>
    <col min="11259" max="11259" width="19" style="225" customWidth="1"/>
    <col min="11260" max="11260" width="18" style="225" customWidth="1"/>
    <col min="11261" max="11261" width="15.875" style="225" customWidth="1"/>
    <col min="11262" max="11264" width="9.125" style="225" customWidth="1"/>
    <col min="11265" max="11265" width="18.375" style="225" customWidth="1"/>
    <col min="11266" max="11266" width="15.875" style="225" customWidth="1"/>
    <col min="11267" max="11268" width="8.875" style="225"/>
    <col min="11269" max="11272" width="9.125" style="225" customWidth="1"/>
    <col min="11273" max="11514" width="8.875" style="225"/>
    <col min="11515" max="11515" width="19" style="225" customWidth="1"/>
    <col min="11516" max="11516" width="18" style="225" customWidth="1"/>
    <col min="11517" max="11517" width="15.875" style="225" customWidth="1"/>
    <col min="11518" max="11520" width="9.125" style="225" customWidth="1"/>
    <col min="11521" max="11521" width="18.375" style="225" customWidth="1"/>
    <col min="11522" max="11522" width="15.875" style="225" customWidth="1"/>
    <col min="11523" max="11524" width="8.875" style="225"/>
    <col min="11525" max="11528" width="9.125" style="225" customWidth="1"/>
    <col min="11529" max="11770" width="8.875" style="225"/>
    <col min="11771" max="11771" width="19" style="225" customWidth="1"/>
    <col min="11772" max="11772" width="18" style="225" customWidth="1"/>
    <col min="11773" max="11773" width="15.875" style="225" customWidth="1"/>
    <col min="11774" max="11776" width="9.125" style="225" customWidth="1"/>
    <col min="11777" max="11777" width="18.375" style="225" customWidth="1"/>
    <col min="11778" max="11778" width="15.875" style="225" customWidth="1"/>
    <col min="11779" max="11780" width="8.875" style="225"/>
    <col min="11781" max="11784" width="9.125" style="225" customWidth="1"/>
    <col min="11785" max="12026" width="8.875" style="225"/>
    <col min="12027" max="12027" width="19" style="225" customWidth="1"/>
    <col min="12028" max="12028" width="18" style="225" customWidth="1"/>
    <col min="12029" max="12029" width="15.875" style="225" customWidth="1"/>
    <col min="12030" max="12032" width="9.125" style="225" customWidth="1"/>
    <col min="12033" max="12033" width="18.375" style="225" customWidth="1"/>
    <col min="12034" max="12034" width="15.875" style="225" customWidth="1"/>
    <col min="12035" max="12036" width="8.875" style="225"/>
    <col min="12037" max="12040" width="9.125" style="225" customWidth="1"/>
    <col min="12041" max="12282" width="8.875" style="225"/>
    <col min="12283" max="12283" width="19" style="225" customWidth="1"/>
    <col min="12284" max="12284" width="18" style="225" customWidth="1"/>
    <col min="12285" max="12285" width="15.875" style="225" customWidth="1"/>
    <col min="12286" max="12288" width="9.125" style="225" customWidth="1"/>
    <col min="12289" max="12289" width="18.375" style="225" customWidth="1"/>
    <col min="12290" max="12290" width="15.875" style="225" customWidth="1"/>
    <col min="12291" max="12292" width="8.875" style="225"/>
    <col min="12293" max="12296" width="9.125" style="225" customWidth="1"/>
    <col min="12297" max="12538" width="8.875" style="225"/>
    <col min="12539" max="12539" width="19" style="225" customWidth="1"/>
    <col min="12540" max="12540" width="18" style="225" customWidth="1"/>
    <col min="12541" max="12541" width="15.875" style="225" customWidth="1"/>
    <col min="12542" max="12544" width="9.125" style="225" customWidth="1"/>
    <col min="12545" max="12545" width="18.375" style="225" customWidth="1"/>
    <col min="12546" max="12546" width="15.875" style="225" customWidth="1"/>
    <col min="12547" max="12548" width="8.875" style="225"/>
    <col min="12549" max="12552" width="9.125" style="225" customWidth="1"/>
    <col min="12553" max="12794" width="8.875" style="225"/>
    <col min="12795" max="12795" width="19" style="225" customWidth="1"/>
    <col min="12796" max="12796" width="18" style="225" customWidth="1"/>
    <col min="12797" max="12797" width="15.875" style="225" customWidth="1"/>
    <col min="12798" max="12800" width="9.125" style="225" customWidth="1"/>
    <col min="12801" max="12801" width="18.375" style="225" customWidth="1"/>
    <col min="12802" max="12802" width="15.875" style="225" customWidth="1"/>
    <col min="12803" max="12804" width="8.875" style="225"/>
    <col min="12805" max="12808" width="9.125" style="225" customWidth="1"/>
    <col min="12809" max="13050" width="8.875" style="225"/>
    <col min="13051" max="13051" width="19" style="225" customWidth="1"/>
    <col min="13052" max="13052" width="18" style="225" customWidth="1"/>
    <col min="13053" max="13053" width="15.875" style="225" customWidth="1"/>
    <col min="13054" max="13056" width="9.125" style="225" customWidth="1"/>
    <col min="13057" max="13057" width="18.375" style="225" customWidth="1"/>
    <col min="13058" max="13058" width="15.875" style="225" customWidth="1"/>
    <col min="13059" max="13060" width="8.875" style="225"/>
    <col min="13061" max="13064" width="9.125" style="225" customWidth="1"/>
    <col min="13065" max="13306" width="8.875" style="225"/>
    <col min="13307" max="13307" width="19" style="225" customWidth="1"/>
    <col min="13308" max="13308" width="18" style="225" customWidth="1"/>
    <col min="13309" max="13309" width="15.875" style="225" customWidth="1"/>
    <col min="13310" max="13312" width="9.125" style="225" customWidth="1"/>
    <col min="13313" max="13313" width="18.375" style="225" customWidth="1"/>
    <col min="13314" max="13314" width="15.875" style="225" customWidth="1"/>
    <col min="13315" max="13316" width="8.875" style="225"/>
    <col min="13317" max="13320" width="9.125" style="225" customWidth="1"/>
    <col min="13321" max="13562" width="8.875" style="225"/>
    <col min="13563" max="13563" width="19" style="225" customWidth="1"/>
    <col min="13564" max="13564" width="18" style="225" customWidth="1"/>
    <col min="13565" max="13565" width="15.875" style="225" customWidth="1"/>
    <col min="13566" max="13568" width="9.125" style="225" customWidth="1"/>
    <col min="13569" max="13569" width="18.375" style="225" customWidth="1"/>
    <col min="13570" max="13570" width="15.875" style="225" customWidth="1"/>
    <col min="13571" max="13572" width="8.875" style="225"/>
    <col min="13573" max="13576" width="9.125" style="225" customWidth="1"/>
    <col min="13577" max="13818" width="8.875" style="225"/>
    <col min="13819" max="13819" width="19" style="225" customWidth="1"/>
    <col min="13820" max="13820" width="18" style="225" customWidth="1"/>
    <col min="13821" max="13821" width="15.875" style="225" customWidth="1"/>
    <col min="13822" max="13824" width="9.125" style="225" customWidth="1"/>
    <col min="13825" max="13825" width="18.375" style="225" customWidth="1"/>
    <col min="13826" max="13826" width="15.875" style="225" customWidth="1"/>
    <col min="13827" max="13828" width="8.875" style="225"/>
    <col min="13829" max="13832" width="9.125" style="225" customWidth="1"/>
    <col min="13833" max="14074" width="8.875" style="225"/>
    <col min="14075" max="14075" width="19" style="225" customWidth="1"/>
    <col min="14076" max="14076" width="18" style="225" customWidth="1"/>
    <col min="14077" max="14077" width="15.875" style="225" customWidth="1"/>
    <col min="14078" max="14080" width="9.125" style="225" customWidth="1"/>
    <col min="14081" max="14081" width="18.375" style="225" customWidth="1"/>
    <col min="14082" max="14082" width="15.875" style="225" customWidth="1"/>
    <col min="14083" max="14084" width="8.875" style="225"/>
    <col min="14085" max="14088" width="9.125" style="225" customWidth="1"/>
    <col min="14089" max="14330" width="8.875" style="225"/>
    <col min="14331" max="14331" width="19" style="225" customWidth="1"/>
    <col min="14332" max="14332" width="18" style="225" customWidth="1"/>
    <col min="14333" max="14333" width="15.875" style="225" customWidth="1"/>
    <col min="14334" max="14336" width="9.125" style="225" customWidth="1"/>
    <col min="14337" max="14337" width="18.375" style="225" customWidth="1"/>
    <col min="14338" max="14338" width="15.875" style="225" customWidth="1"/>
    <col min="14339" max="14340" width="8.875" style="225"/>
    <col min="14341" max="14344" width="9.125" style="225" customWidth="1"/>
    <col min="14345" max="14586" width="8.875" style="225"/>
    <col min="14587" max="14587" width="19" style="225" customWidth="1"/>
    <col min="14588" max="14588" width="18" style="225" customWidth="1"/>
    <col min="14589" max="14589" width="15.875" style="225" customWidth="1"/>
    <col min="14590" max="14592" width="9.125" style="225" customWidth="1"/>
    <col min="14593" max="14593" width="18.375" style="225" customWidth="1"/>
    <col min="14594" max="14594" width="15.875" style="225" customWidth="1"/>
    <col min="14595" max="14596" width="8.875" style="225"/>
    <col min="14597" max="14600" width="9.125" style="225" customWidth="1"/>
    <col min="14601" max="14842" width="8.875" style="225"/>
    <col min="14843" max="14843" width="19" style="225" customWidth="1"/>
    <col min="14844" max="14844" width="18" style="225" customWidth="1"/>
    <col min="14845" max="14845" width="15.875" style="225" customWidth="1"/>
    <col min="14846" max="14848" width="9.125" style="225" customWidth="1"/>
    <col min="14849" max="14849" width="18.375" style="225" customWidth="1"/>
    <col min="14850" max="14850" width="15.875" style="225" customWidth="1"/>
    <col min="14851" max="14852" width="8.875" style="225"/>
    <col min="14853" max="14856" width="9.125" style="225" customWidth="1"/>
    <col min="14857" max="15098" width="8.875" style="225"/>
    <col min="15099" max="15099" width="19" style="225" customWidth="1"/>
    <col min="15100" max="15100" width="18" style="225" customWidth="1"/>
    <col min="15101" max="15101" width="15.875" style="225" customWidth="1"/>
    <col min="15102" max="15104" width="9.125" style="225" customWidth="1"/>
    <col min="15105" max="15105" width="18.375" style="225" customWidth="1"/>
    <col min="15106" max="15106" width="15.875" style="225" customWidth="1"/>
    <col min="15107" max="15108" width="8.875" style="225"/>
    <col min="15109" max="15112" width="9.125" style="225" customWidth="1"/>
    <col min="15113" max="15354" width="8.875" style="225"/>
    <col min="15355" max="15355" width="19" style="225" customWidth="1"/>
    <col min="15356" max="15356" width="18" style="225" customWidth="1"/>
    <col min="15357" max="15357" width="15.875" style="225" customWidth="1"/>
    <col min="15358" max="15360" width="9.125" style="225" customWidth="1"/>
    <col min="15361" max="15361" width="18.375" style="225" customWidth="1"/>
    <col min="15362" max="15362" width="15.875" style="225" customWidth="1"/>
    <col min="15363" max="15364" width="8.875" style="225"/>
    <col min="15365" max="15368" width="9.125" style="225" customWidth="1"/>
    <col min="15369" max="15610" width="8.875" style="225"/>
    <col min="15611" max="15611" width="19" style="225" customWidth="1"/>
    <col min="15612" max="15612" width="18" style="225" customWidth="1"/>
    <col min="15613" max="15613" width="15.875" style="225" customWidth="1"/>
    <col min="15614" max="15616" width="9.125" style="225" customWidth="1"/>
    <col min="15617" max="15617" width="18.375" style="225" customWidth="1"/>
    <col min="15618" max="15618" width="15.875" style="225" customWidth="1"/>
    <col min="15619" max="15620" width="8.875" style="225"/>
    <col min="15621" max="15624" width="9.125" style="225" customWidth="1"/>
    <col min="15625" max="15866" width="8.875" style="225"/>
    <col min="15867" max="15867" width="19" style="225" customWidth="1"/>
    <col min="15868" max="15868" width="18" style="225" customWidth="1"/>
    <col min="15869" max="15869" width="15.875" style="225" customWidth="1"/>
    <col min="15870" max="15872" width="9.125" style="225" customWidth="1"/>
    <col min="15873" max="15873" width="18.375" style="225" customWidth="1"/>
    <col min="15874" max="15874" width="15.875" style="225" customWidth="1"/>
    <col min="15875" max="15876" width="8.875" style="225"/>
    <col min="15877" max="15880" width="9.125" style="225" customWidth="1"/>
    <col min="15881" max="16122" width="8.875" style="225"/>
    <col min="16123" max="16123" width="19" style="225" customWidth="1"/>
    <col min="16124" max="16124" width="18" style="225" customWidth="1"/>
    <col min="16125" max="16125" width="15.875" style="225" customWidth="1"/>
    <col min="16126" max="16128" width="9.125" style="225" customWidth="1"/>
    <col min="16129" max="16129" width="18.375" style="225" customWidth="1"/>
    <col min="16130" max="16130" width="15.875" style="225" customWidth="1"/>
    <col min="16131" max="16132" width="8.875" style="225"/>
    <col min="16133" max="16136" width="9.125" style="225" customWidth="1"/>
    <col min="16137" max="16378" width="8.875" style="225"/>
    <col min="16379" max="16384" width="9" style="225" customWidth="1"/>
  </cols>
  <sheetData>
    <row r="1" spans="1:12" ht="53.25" customHeight="1">
      <c r="A1" s="1063" t="s">
        <v>1280</v>
      </c>
      <c r="B1" s="1063"/>
      <c r="C1" s="1063"/>
      <c r="D1" s="1063"/>
      <c r="E1" s="1063"/>
      <c r="F1" s="354"/>
    </row>
    <row r="2" spans="1:12" ht="57.75" customHeight="1">
      <c r="A2" s="1064" t="s">
        <v>1281</v>
      </c>
      <c r="B2" s="1064"/>
      <c r="C2" s="1064"/>
      <c r="D2" s="1064"/>
      <c r="E2" s="1064"/>
      <c r="F2" s="354"/>
    </row>
    <row r="3" spans="1:12" s="226" customFormat="1" ht="19.5" customHeight="1">
      <c r="A3" s="1029" t="s">
        <v>318</v>
      </c>
      <c r="B3" s="1024"/>
      <c r="C3" s="1026" t="s">
        <v>319</v>
      </c>
      <c r="D3" s="1026"/>
      <c r="E3" s="1027"/>
      <c r="F3" s="355"/>
    </row>
    <row r="4" spans="1:12" s="226" customFormat="1" ht="41.1" customHeight="1">
      <c r="A4" s="1020" t="s">
        <v>758</v>
      </c>
      <c r="B4" s="463" t="s">
        <v>916</v>
      </c>
      <c r="C4" s="463" t="s">
        <v>310</v>
      </c>
      <c r="D4" s="463" t="s">
        <v>311</v>
      </c>
      <c r="E4" s="1020" t="s">
        <v>762</v>
      </c>
      <c r="F4" s="355"/>
    </row>
    <row r="5" spans="1:12" s="226" customFormat="1" ht="41.1" customHeight="1">
      <c r="A5" s="1020"/>
      <c r="B5" s="203" t="s">
        <v>917</v>
      </c>
      <c r="C5" s="203" t="s">
        <v>315</v>
      </c>
      <c r="D5" s="203" t="s">
        <v>316</v>
      </c>
      <c r="E5" s="1020"/>
      <c r="F5" s="355"/>
    </row>
    <row r="6" spans="1:12" ht="33" customHeight="1">
      <c r="A6" s="586" t="s">
        <v>101</v>
      </c>
      <c r="B6" s="740">
        <v>71.971796126505666</v>
      </c>
      <c r="C6" s="740">
        <v>0.97604234149902858</v>
      </c>
      <c r="D6" s="740">
        <v>23.529738863148523</v>
      </c>
      <c r="E6" s="586" t="s">
        <v>2</v>
      </c>
      <c r="F6" s="354"/>
    </row>
    <row r="7" spans="1:12" ht="33" customHeight="1">
      <c r="A7" s="586" t="s">
        <v>697</v>
      </c>
      <c r="B7" s="187">
        <v>45.640260976702507</v>
      </c>
      <c r="C7" s="187">
        <v>0.517578125</v>
      </c>
      <c r="D7" s="187">
        <v>26.95256405247282</v>
      </c>
      <c r="E7" s="586" t="s">
        <v>887</v>
      </c>
      <c r="F7" s="354"/>
    </row>
    <row r="8" spans="1:12" ht="33" customHeight="1">
      <c r="A8" s="586" t="s">
        <v>102</v>
      </c>
      <c r="B8" s="740">
        <v>65.547425173877798</v>
      </c>
      <c r="C8" s="740">
        <v>0.96618154761904773</v>
      </c>
      <c r="D8" s="740">
        <v>21.366928879911114</v>
      </c>
      <c r="E8" s="586" t="s">
        <v>5</v>
      </c>
      <c r="F8" s="354"/>
    </row>
    <row r="9" spans="1:12" ht="33" customHeight="1">
      <c r="A9" s="586" t="s">
        <v>103</v>
      </c>
      <c r="B9" s="187">
        <v>67.396801783028707</v>
      </c>
      <c r="C9" s="187">
        <v>0.79714335646253398</v>
      </c>
      <c r="D9" s="187">
        <v>25.890238719419383</v>
      </c>
      <c r="E9" s="586" t="s">
        <v>7</v>
      </c>
      <c r="F9" s="354"/>
    </row>
    <row r="10" spans="1:12" ht="33" customHeight="1">
      <c r="A10" s="586" t="s">
        <v>104</v>
      </c>
      <c r="B10" s="740">
        <v>52.778936749516205</v>
      </c>
      <c r="C10" s="740">
        <v>0.61302413524635735</v>
      </c>
      <c r="D10" s="740">
        <v>27.117940380072969</v>
      </c>
      <c r="E10" s="586" t="s">
        <v>8</v>
      </c>
      <c r="F10" s="354"/>
      <c r="G10" s="646"/>
    </row>
    <row r="11" spans="1:12" ht="33" customHeight="1">
      <c r="A11" s="586" t="s">
        <v>105</v>
      </c>
      <c r="B11" s="187">
        <v>70.837664810547864</v>
      </c>
      <c r="C11" s="187">
        <v>1.0916666666666666</v>
      </c>
      <c r="D11" s="187">
        <v>23.737573358755093</v>
      </c>
      <c r="E11" s="586" t="s">
        <v>10</v>
      </c>
      <c r="F11" s="354"/>
      <c r="H11" s="646"/>
      <c r="I11" s="646"/>
      <c r="L11" s="646"/>
    </row>
    <row r="12" spans="1:12" ht="33" customHeight="1">
      <c r="A12" s="586" t="s">
        <v>107</v>
      </c>
      <c r="B12" s="740">
        <v>81.34535662134229</v>
      </c>
      <c r="C12" s="740">
        <v>1.2226061875367433</v>
      </c>
      <c r="D12" s="740">
        <v>22.001074046425632</v>
      </c>
      <c r="E12" s="586" t="s">
        <v>11</v>
      </c>
      <c r="F12" s="354"/>
      <c r="H12" s="646"/>
      <c r="I12" s="646"/>
      <c r="L12" s="646"/>
    </row>
    <row r="13" spans="1:12" ht="33" customHeight="1">
      <c r="A13" s="586" t="s">
        <v>108</v>
      </c>
      <c r="B13" s="187">
        <v>60.226457493148132</v>
      </c>
      <c r="C13" s="187">
        <v>1.0735690054590656</v>
      </c>
      <c r="D13" s="187">
        <v>16.660317249728909</v>
      </c>
      <c r="E13" s="586" t="s">
        <v>13</v>
      </c>
      <c r="F13" s="354"/>
      <c r="H13" s="646"/>
      <c r="I13" s="646"/>
      <c r="L13" s="646"/>
    </row>
    <row r="14" spans="1:12" ht="33" customHeight="1">
      <c r="A14" s="586" t="s">
        <v>121</v>
      </c>
      <c r="B14" s="740">
        <v>50.099468766001024</v>
      </c>
      <c r="C14" s="740">
        <v>0.74378787878787878</v>
      </c>
      <c r="D14" s="740">
        <v>23.145843988720522</v>
      </c>
      <c r="E14" s="586" t="s">
        <v>15</v>
      </c>
      <c r="F14" s="354"/>
    </row>
    <row r="15" spans="1:12" ht="33" customHeight="1">
      <c r="A15" s="586" t="s">
        <v>109</v>
      </c>
      <c r="B15" s="187">
        <v>82.094713261648735</v>
      </c>
      <c r="C15" s="187">
        <v>1.0041666666666667</v>
      </c>
      <c r="D15" s="187">
        <v>24.985968478715435</v>
      </c>
      <c r="E15" s="586" t="s">
        <v>17</v>
      </c>
      <c r="F15" s="354"/>
    </row>
    <row r="16" spans="1:12" ht="33" customHeight="1">
      <c r="A16" s="586" t="s">
        <v>40</v>
      </c>
      <c r="B16" s="740">
        <v>48.170001280081927</v>
      </c>
      <c r="C16" s="740">
        <v>0.73499999999999999</v>
      </c>
      <c r="D16" s="740">
        <v>20.130477188962267</v>
      </c>
      <c r="E16" s="586" t="s">
        <v>18</v>
      </c>
      <c r="F16" s="354"/>
    </row>
    <row r="17" spans="1:15" ht="33" customHeight="1">
      <c r="A17" s="586" t="s">
        <v>110</v>
      </c>
      <c r="B17" s="187">
        <v>69.99352526303619</v>
      </c>
      <c r="C17" s="187">
        <v>1.2037634408602151</v>
      </c>
      <c r="D17" s="187">
        <v>18.690771637340614</v>
      </c>
      <c r="E17" s="586" t="s">
        <v>20</v>
      </c>
      <c r="F17" s="354"/>
    </row>
    <row r="18" spans="1:15" ht="33" customHeight="1">
      <c r="A18" s="586" t="s">
        <v>21</v>
      </c>
      <c r="B18" s="740">
        <v>59.949056504322158</v>
      </c>
      <c r="C18" s="740">
        <v>0.68111111111111111</v>
      </c>
      <c r="D18" s="740">
        <v>26.237817367909635</v>
      </c>
      <c r="E18" s="586" t="s">
        <v>22</v>
      </c>
      <c r="F18" s="354"/>
    </row>
    <row r="19" spans="1:15" ht="33" customHeight="1">
      <c r="A19" s="586" t="s">
        <v>112</v>
      </c>
      <c r="B19" s="187">
        <v>35.899987704476246</v>
      </c>
      <c r="C19" s="187">
        <v>0.51480263157894735</v>
      </c>
      <c r="D19" s="187">
        <v>21.425528660859452</v>
      </c>
      <c r="E19" s="586" t="s">
        <v>1346</v>
      </c>
      <c r="F19" s="354"/>
    </row>
    <row r="20" spans="1:15" ht="33" customHeight="1">
      <c r="A20" s="586" t="s">
        <v>24</v>
      </c>
      <c r="B20" s="740">
        <v>70.969845841562446</v>
      </c>
      <c r="C20" s="740">
        <v>1.3517857142857144</v>
      </c>
      <c r="D20" s="740">
        <v>16.681342119062752</v>
      </c>
      <c r="E20" s="586" t="s">
        <v>25</v>
      </c>
      <c r="F20" s="354"/>
    </row>
    <row r="21" spans="1:15" ht="33" customHeight="1">
      <c r="A21" s="586" t="s">
        <v>113</v>
      </c>
      <c r="B21" s="187">
        <v>58.553210407446272</v>
      </c>
      <c r="C21" s="187">
        <v>1.2657178217821781</v>
      </c>
      <c r="D21" s="187">
        <v>13.835288354042016</v>
      </c>
      <c r="E21" s="586" t="s">
        <v>114</v>
      </c>
      <c r="F21" s="354"/>
    </row>
    <row r="22" spans="1:15" ht="33" customHeight="1">
      <c r="A22" s="586" t="s">
        <v>115</v>
      </c>
      <c r="B22" s="740">
        <v>48.234715110655969</v>
      </c>
      <c r="C22" s="740">
        <v>0.58800925925925929</v>
      </c>
      <c r="D22" s="740">
        <v>26.253349246080401</v>
      </c>
      <c r="E22" s="586" t="s">
        <v>145</v>
      </c>
      <c r="F22" s="354"/>
    </row>
    <row r="23" spans="1:15" ht="33" customHeight="1">
      <c r="A23" s="586" t="s">
        <v>123</v>
      </c>
      <c r="B23" s="187">
        <v>57.876416090629796</v>
      </c>
      <c r="C23" s="187">
        <v>1.3239583333333333</v>
      </c>
      <c r="D23" s="187">
        <v>13.324776948355678</v>
      </c>
      <c r="E23" s="586" t="s">
        <v>30</v>
      </c>
      <c r="F23" s="354"/>
      <c r="H23" s="646"/>
      <c r="I23" s="646"/>
      <c r="J23" s="646"/>
      <c r="K23" s="646"/>
      <c r="L23" s="646"/>
    </row>
    <row r="24" spans="1:15" ht="33" customHeight="1">
      <c r="A24" s="586" t="s">
        <v>31</v>
      </c>
      <c r="B24" s="740">
        <v>25.645270523980201</v>
      </c>
      <c r="C24" s="740">
        <v>0.46955555555555556</v>
      </c>
      <c r="D24" s="740">
        <v>16.70239160393653</v>
      </c>
      <c r="E24" s="586" t="s">
        <v>32</v>
      </c>
      <c r="F24" s="354"/>
      <c r="G24" s="646"/>
    </row>
    <row r="25" spans="1:15" ht="33" customHeight="1">
      <c r="A25" s="586" t="s">
        <v>33</v>
      </c>
      <c r="B25" s="187" t="s">
        <v>117</v>
      </c>
      <c r="C25" s="187" t="s">
        <v>117</v>
      </c>
      <c r="D25" s="187" t="s">
        <v>117</v>
      </c>
      <c r="E25" s="586" t="s">
        <v>34</v>
      </c>
      <c r="F25" s="354"/>
      <c r="G25" s="646"/>
    </row>
    <row r="26" spans="1:15" ht="33" customHeight="1">
      <c r="A26" s="182" t="s">
        <v>591</v>
      </c>
      <c r="B26" s="205">
        <v>66.292309255866272</v>
      </c>
      <c r="C26" s="205">
        <v>1.0068003075176017</v>
      </c>
      <c r="D26" s="205">
        <v>20.024074508105929</v>
      </c>
      <c r="E26" s="182" t="s">
        <v>592</v>
      </c>
      <c r="F26" s="354"/>
      <c r="G26" s="646"/>
      <c r="H26" s="646"/>
      <c r="I26" s="646"/>
      <c r="L26" s="646"/>
    </row>
    <row r="27" spans="1:15" s="226" customFormat="1" ht="20.25" customHeight="1">
      <c r="A27" s="1142" t="s">
        <v>305</v>
      </c>
      <c r="B27" s="1142"/>
      <c r="C27" s="1143" t="s">
        <v>306</v>
      </c>
      <c r="D27" s="1144"/>
      <c r="E27" s="1145"/>
      <c r="F27" s="354"/>
      <c r="G27" s="225"/>
      <c r="H27" s="225"/>
      <c r="I27" s="225"/>
      <c r="J27" s="225"/>
      <c r="K27" s="225"/>
      <c r="L27" s="225"/>
      <c r="M27" s="225"/>
      <c r="N27" s="225"/>
      <c r="O27" s="225"/>
    </row>
    <row r="28" spans="1:15">
      <c r="A28" s="356"/>
      <c r="B28" s="356"/>
      <c r="C28" s="356"/>
      <c r="D28" s="356"/>
      <c r="E28" s="356"/>
    </row>
    <row r="29" spans="1:15">
      <c r="H29" s="646"/>
      <c r="I29" s="646"/>
    </row>
    <row r="32" spans="1:15">
      <c r="H32" s="646"/>
      <c r="I32" s="646"/>
    </row>
    <row r="33" spans="6:12">
      <c r="F33" s="646"/>
      <c r="G33" s="646"/>
      <c r="H33" s="817"/>
      <c r="I33" s="817"/>
      <c r="J33" s="817"/>
      <c r="K33" s="817"/>
      <c r="L33" s="817"/>
    </row>
    <row r="34" spans="6:12">
      <c r="F34" s="646"/>
      <c r="G34" s="646"/>
      <c r="H34" s="646"/>
      <c r="I34" s="646"/>
    </row>
    <row r="35" spans="6:12">
      <c r="F35" s="646"/>
      <c r="G35" s="646"/>
      <c r="H35" s="646"/>
      <c r="I35" s="646"/>
    </row>
    <row r="36" spans="6:12">
      <c r="F36" s="646"/>
      <c r="G36" s="646"/>
      <c r="H36" s="646"/>
      <c r="I36" s="646"/>
      <c r="L36" s="646"/>
    </row>
    <row r="37" spans="6:12">
      <c r="F37" s="646"/>
      <c r="G37" s="646"/>
      <c r="H37" s="646"/>
      <c r="I37" s="646"/>
      <c r="L37" s="646"/>
    </row>
  </sheetData>
  <sortState ref="H6:L37">
    <sortCondition ref="H6:H37"/>
  </sortState>
  <mergeCells count="8">
    <mergeCell ref="C3:E3"/>
    <mergeCell ref="A4:A5"/>
    <mergeCell ref="A27:B27"/>
    <mergeCell ref="E4:E5"/>
    <mergeCell ref="A1:E1"/>
    <mergeCell ref="A2:E2"/>
    <mergeCell ref="A3:B3"/>
    <mergeCell ref="C27:E27"/>
  </mergeCells>
  <pageMargins left="0.7" right="0.7" top="0.75" bottom="0.75" header="0.3" footer="0.3"/>
  <pageSetup paperSize="9" scale="7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008657"/>
    <pageSetUpPr fitToPage="1"/>
  </sheetPr>
  <dimension ref="A1:N62"/>
  <sheetViews>
    <sheetView showGridLines="0" rightToLeft="1" zoomScaleNormal="100" zoomScaleSheetLayoutView="75" workbookViewId="0">
      <selection activeCell="C11" sqref="C11"/>
    </sheetView>
  </sheetViews>
  <sheetFormatPr defaultColWidth="8.875" defaultRowHeight="15.75"/>
  <cols>
    <col min="1" max="1" width="45.125" style="14" customWidth="1"/>
    <col min="2" max="5" width="12.75" style="14" customWidth="1"/>
    <col min="6" max="6" width="45.125" style="14" customWidth="1"/>
    <col min="7" max="8" width="12.75" style="14" customWidth="1"/>
    <col min="9" max="255" width="8.875" style="14"/>
    <col min="256" max="256" width="45.125" style="14" customWidth="1"/>
    <col min="257" max="264" width="12.75" style="14" customWidth="1"/>
    <col min="265" max="511" width="8.875" style="14"/>
    <col min="512" max="512" width="45.125" style="14" customWidth="1"/>
    <col min="513" max="520" width="12.75" style="14" customWidth="1"/>
    <col min="521" max="767" width="8.875" style="14"/>
    <col min="768" max="768" width="45.125" style="14" customWidth="1"/>
    <col min="769" max="776" width="12.75" style="14" customWidth="1"/>
    <col min="777" max="1023" width="8.875" style="14"/>
    <col min="1024" max="1024" width="45.125" style="14" customWidth="1"/>
    <col min="1025" max="1032" width="12.75" style="14" customWidth="1"/>
    <col min="1033" max="1279" width="8.875" style="14"/>
    <col min="1280" max="1280" width="45.125" style="14" customWidth="1"/>
    <col min="1281" max="1288" width="12.75" style="14" customWidth="1"/>
    <col min="1289" max="1535" width="8.875" style="14"/>
    <col min="1536" max="1536" width="45.125" style="14" customWidth="1"/>
    <col min="1537" max="1544" width="12.75" style="14" customWidth="1"/>
    <col min="1545" max="1791" width="8.875" style="14"/>
    <col min="1792" max="1792" width="45.125" style="14" customWidth="1"/>
    <col min="1793" max="1800" width="12.75" style="14" customWidth="1"/>
    <col min="1801" max="2047" width="8.875" style="14"/>
    <col min="2048" max="2048" width="45.125" style="14" customWidth="1"/>
    <col min="2049" max="2056" width="12.75" style="14" customWidth="1"/>
    <col min="2057" max="2303" width="8.875" style="14"/>
    <col min="2304" max="2304" width="45.125" style="14" customWidth="1"/>
    <col min="2305" max="2312" width="12.75" style="14" customWidth="1"/>
    <col min="2313" max="2559" width="8.875" style="14"/>
    <col min="2560" max="2560" width="45.125" style="14" customWidth="1"/>
    <col min="2561" max="2568" width="12.75" style="14" customWidth="1"/>
    <col min="2569" max="2815" width="8.875" style="14"/>
    <col min="2816" max="2816" width="45.125" style="14" customWidth="1"/>
    <col min="2817" max="2824" width="12.75" style="14" customWidth="1"/>
    <col min="2825" max="3071" width="8.875" style="14"/>
    <col min="3072" max="3072" width="45.125" style="14" customWidth="1"/>
    <col min="3073" max="3080" width="12.75" style="14" customWidth="1"/>
    <col min="3081" max="3327" width="8.875" style="14"/>
    <col min="3328" max="3328" width="45.125" style="14" customWidth="1"/>
    <col min="3329" max="3336" width="12.75" style="14" customWidth="1"/>
    <col min="3337" max="3583" width="8.875" style="14"/>
    <col min="3584" max="3584" width="45.125" style="14" customWidth="1"/>
    <col min="3585" max="3592" width="12.75" style="14" customWidth="1"/>
    <col min="3593" max="3839" width="8.875" style="14"/>
    <col min="3840" max="3840" width="45.125" style="14" customWidth="1"/>
    <col min="3841" max="3848" width="12.75" style="14" customWidth="1"/>
    <col min="3849" max="4095" width="8.875" style="14"/>
    <col min="4096" max="4096" width="45.125" style="14" customWidth="1"/>
    <col min="4097" max="4104" width="12.75" style="14" customWidth="1"/>
    <col min="4105" max="4351" width="8.875" style="14"/>
    <col min="4352" max="4352" width="45.125" style="14" customWidth="1"/>
    <col min="4353" max="4360" width="12.75" style="14" customWidth="1"/>
    <col min="4361" max="4607" width="8.875" style="14"/>
    <col min="4608" max="4608" width="45.125" style="14" customWidth="1"/>
    <col min="4609" max="4616" width="12.75" style="14" customWidth="1"/>
    <col min="4617" max="4863" width="8.875" style="14"/>
    <col min="4864" max="4864" width="45.125" style="14" customWidth="1"/>
    <col min="4865" max="4872" width="12.75" style="14" customWidth="1"/>
    <col min="4873" max="5119" width="8.875" style="14"/>
    <col min="5120" max="5120" width="45.125" style="14" customWidth="1"/>
    <col min="5121" max="5128" width="12.75" style="14" customWidth="1"/>
    <col min="5129" max="5375" width="8.875" style="14"/>
    <col min="5376" max="5376" width="45.125" style="14" customWidth="1"/>
    <col min="5377" max="5384" width="12.75" style="14" customWidth="1"/>
    <col min="5385" max="5631" width="8.875" style="14"/>
    <col min="5632" max="5632" width="45.125" style="14" customWidth="1"/>
    <col min="5633" max="5640" width="12.75" style="14" customWidth="1"/>
    <col min="5641" max="5887" width="8.875" style="14"/>
    <col min="5888" max="5888" width="45.125" style="14" customWidth="1"/>
    <col min="5889" max="5896" width="12.75" style="14" customWidth="1"/>
    <col min="5897" max="6143" width="8.875" style="14"/>
    <col min="6144" max="6144" width="45.125" style="14" customWidth="1"/>
    <col min="6145" max="6152" width="12.75" style="14" customWidth="1"/>
    <col min="6153" max="6399" width="8.875" style="14"/>
    <col min="6400" max="6400" width="45.125" style="14" customWidth="1"/>
    <col min="6401" max="6408" width="12.75" style="14" customWidth="1"/>
    <col min="6409" max="6655" width="8.875" style="14"/>
    <col min="6656" max="6656" width="45.125" style="14" customWidth="1"/>
    <col min="6657" max="6664" width="12.75" style="14" customWidth="1"/>
    <col min="6665" max="6911" width="8.875" style="14"/>
    <col min="6912" max="6912" width="45.125" style="14" customWidth="1"/>
    <col min="6913" max="6920" width="12.75" style="14" customWidth="1"/>
    <col min="6921" max="7167" width="8.875" style="14"/>
    <col min="7168" max="7168" width="45.125" style="14" customWidth="1"/>
    <col min="7169" max="7176" width="12.75" style="14" customWidth="1"/>
    <col min="7177" max="7423" width="8.875" style="14"/>
    <col min="7424" max="7424" width="45.125" style="14" customWidth="1"/>
    <col min="7425" max="7432" width="12.75" style="14" customWidth="1"/>
    <col min="7433" max="7679" width="8.875" style="14"/>
    <col min="7680" max="7680" width="45.125" style="14" customWidth="1"/>
    <col min="7681" max="7688" width="12.75" style="14" customWidth="1"/>
    <col min="7689" max="7935" width="8.875" style="14"/>
    <col min="7936" max="7936" width="45.125" style="14" customWidth="1"/>
    <col min="7937" max="7944" width="12.75" style="14" customWidth="1"/>
    <col min="7945" max="8191" width="8.875" style="14"/>
    <col min="8192" max="8192" width="45.125" style="14" customWidth="1"/>
    <col min="8193" max="8200" width="12.75" style="14" customWidth="1"/>
    <col min="8201" max="8447" width="8.875" style="14"/>
    <col min="8448" max="8448" width="45.125" style="14" customWidth="1"/>
    <col min="8449" max="8456" width="12.75" style="14" customWidth="1"/>
    <col min="8457" max="8703" width="8.875" style="14"/>
    <col min="8704" max="8704" width="45.125" style="14" customWidth="1"/>
    <col min="8705" max="8712" width="12.75" style="14" customWidth="1"/>
    <col min="8713" max="8959" width="8.875" style="14"/>
    <col min="8960" max="8960" width="45.125" style="14" customWidth="1"/>
    <col min="8961" max="8968" width="12.75" style="14" customWidth="1"/>
    <col min="8969" max="9215" width="8.875" style="14"/>
    <col min="9216" max="9216" width="45.125" style="14" customWidth="1"/>
    <col min="9217" max="9224" width="12.75" style="14" customWidth="1"/>
    <col min="9225" max="9471" width="8.875" style="14"/>
    <col min="9472" max="9472" width="45.125" style="14" customWidth="1"/>
    <col min="9473" max="9480" width="12.75" style="14" customWidth="1"/>
    <col min="9481" max="9727" width="8.875" style="14"/>
    <col min="9728" max="9728" width="45.125" style="14" customWidth="1"/>
    <col min="9729" max="9736" width="12.75" style="14" customWidth="1"/>
    <col min="9737" max="9983" width="8.875" style="14"/>
    <col min="9984" max="9984" width="45.125" style="14" customWidth="1"/>
    <col min="9985" max="9992" width="12.75" style="14" customWidth="1"/>
    <col min="9993" max="10239" width="8.875" style="14"/>
    <col min="10240" max="10240" width="45.125" style="14" customWidth="1"/>
    <col min="10241" max="10248" width="12.75" style="14" customWidth="1"/>
    <col min="10249" max="10495" width="8.875" style="14"/>
    <col min="10496" max="10496" width="45.125" style="14" customWidth="1"/>
    <col min="10497" max="10504" width="12.75" style="14" customWidth="1"/>
    <col min="10505" max="10751" width="8.875" style="14"/>
    <col min="10752" max="10752" width="45.125" style="14" customWidth="1"/>
    <col min="10753" max="10760" width="12.75" style="14" customWidth="1"/>
    <col min="10761" max="11007" width="8.875" style="14"/>
    <col min="11008" max="11008" width="45.125" style="14" customWidth="1"/>
    <col min="11009" max="11016" width="12.75" style="14" customWidth="1"/>
    <col min="11017" max="11263" width="8.875" style="14"/>
    <col min="11264" max="11264" width="45.125" style="14" customWidth="1"/>
    <col min="11265" max="11272" width="12.75" style="14" customWidth="1"/>
    <col min="11273" max="11519" width="8.875" style="14"/>
    <col min="11520" max="11520" width="45.125" style="14" customWidth="1"/>
    <col min="11521" max="11528" width="12.75" style="14" customWidth="1"/>
    <col min="11529" max="11775" width="8.875" style="14"/>
    <col min="11776" max="11776" width="45.125" style="14" customWidth="1"/>
    <col min="11777" max="11784" width="12.75" style="14" customWidth="1"/>
    <col min="11785" max="12031" width="8.875" style="14"/>
    <col min="12032" max="12032" width="45.125" style="14" customWidth="1"/>
    <col min="12033" max="12040" width="12.75" style="14" customWidth="1"/>
    <col min="12041" max="12287" width="8.875" style="14"/>
    <col min="12288" max="12288" width="45.125" style="14" customWidth="1"/>
    <col min="12289" max="12296" width="12.75" style="14" customWidth="1"/>
    <col min="12297" max="12543" width="8.875" style="14"/>
    <col min="12544" max="12544" width="45.125" style="14" customWidth="1"/>
    <col min="12545" max="12552" width="12.75" style="14" customWidth="1"/>
    <col min="12553" max="12799" width="8.875" style="14"/>
    <col min="12800" max="12800" width="45.125" style="14" customWidth="1"/>
    <col min="12801" max="12808" width="12.75" style="14" customWidth="1"/>
    <col min="12809" max="13055" width="8.875" style="14"/>
    <col min="13056" max="13056" width="45.125" style="14" customWidth="1"/>
    <col min="13057" max="13064" width="12.75" style="14" customWidth="1"/>
    <col min="13065" max="13311" width="8.875" style="14"/>
    <col min="13312" max="13312" width="45.125" style="14" customWidth="1"/>
    <col min="13313" max="13320" width="12.75" style="14" customWidth="1"/>
    <col min="13321" max="13567" width="8.875" style="14"/>
    <col min="13568" max="13568" width="45.125" style="14" customWidth="1"/>
    <col min="13569" max="13576" width="12.75" style="14" customWidth="1"/>
    <col min="13577" max="13823" width="8.875" style="14"/>
    <col min="13824" max="13824" width="45.125" style="14" customWidth="1"/>
    <col min="13825" max="13832" width="12.75" style="14" customWidth="1"/>
    <col min="13833" max="14079" width="8.875" style="14"/>
    <col min="14080" max="14080" width="45.125" style="14" customWidth="1"/>
    <col min="14081" max="14088" width="12.75" style="14" customWidth="1"/>
    <col min="14089" max="14335" width="8.875" style="14"/>
    <col min="14336" max="14336" width="45.125" style="14" customWidth="1"/>
    <col min="14337" max="14344" width="12.75" style="14" customWidth="1"/>
    <col min="14345" max="14591" width="8.875" style="14"/>
    <col min="14592" max="14592" width="45.125" style="14" customWidth="1"/>
    <col min="14593" max="14600" width="12.75" style="14" customWidth="1"/>
    <col min="14601" max="14847" width="8.875" style="14"/>
    <col min="14848" max="14848" width="45.125" style="14" customWidth="1"/>
    <col min="14849" max="14856" width="12.75" style="14" customWidth="1"/>
    <col min="14857" max="15103" width="8.875" style="14"/>
    <col min="15104" max="15104" width="45.125" style="14" customWidth="1"/>
    <col min="15105" max="15112" width="12.75" style="14" customWidth="1"/>
    <col min="15113" max="15359" width="8.875" style="14"/>
    <col min="15360" max="15360" width="45.125" style="14" customWidth="1"/>
    <col min="15361" max="15368" width="12.75" style="14" customWidth="1"/>
    <col min="15369" max="15615" width="8.875" style="14"/>
    <col min="15616" max="15616" width="45.125" style="14" customWidth="1"/>
    <col min="15617" max="15624" width="12.75" style="14" customWidth="1"/>
    <col min="15625" max="15871" width="8.875" style="14"/>
    <col min="15872" max="15872" width="45.125" style="14" customWidth="1"/>
    <col min="15873" max="15880" width="12.75" style="14" customWidth="1"/>
    <col min="15881" max="16127" width="8.875" style="14"/>
    <col min="16128" max="16128" width="45.125" style="14" customWidth="1"/>
    <col min="16129" max="16136" width="12.75" style="14" customWidth="1"/>
    <col min="16137" max="16384" width="8.875" style="14"/>
  </cols>
  <sheetData>
    <row r="1" spans="1:14" s="22" customFormat="1" ht="24.95" customHeight="1">
      <c r="A1" s="1047" t="s">
        <v>1248</v>
      </c>
      <c r="B1" s="1048"/>
      <c r="C1" s="1048"/>
      <c r="D1" s="1048"/>
      <c r="E1" s="1048"/>
      <c r="F1" s="1048"/>
    </row>
    <row r="2" spans="1:14" s="22" customFormat="1" ht="24.95" customHeight="1">
      <c r="A2" s="1059" t="s">
        <v>1249</v>
      </c>
      <c r="B2" s="1060"/>
      <c r="C2" s="1060"/>
      <c r="D2" s="1060"/>
      <c r="E2" s="1060"/>
      <c r="F2" s="1060"/>
    </row>
    <row r="3" spans="1:14" s="22" customFormat="1">
      <c r="A3" s="1024" t="s">
        <v>1173</v>
      </c>
      <c r="B3" s="1025"/>
      <c r="C3" s="1025"/>
      <c r="D3" s="1026" t="s">
        <v>1174</v>
      </c>
      <c r="E3" s="1026"/>
      <c r="F3" s="1027"/>
    </row>
    <row r="4" spans="1:14" ht="26.1" customHeight="1">
      <c r="A4" s="1035" t="s">
        <v>195</v>
      </c>
      <c r="B4" s="1061" t="s">
        <v>685</v>
      </c>
      <c r="C4" s="1146"/>
      <c r="D4" s="1146"/>
      <c r="E4" s="1062"/>
      <c r="F4" s="1035" t="s">
        <v>696</v>
      </c>
    </row>
    <row r="5" spans="1:14" ht="26.1" customHeight="1">
      <c r="A5" s="1040"/>
      <c r="B5" s="1061" t="s">
        <v>317</v>
      </c>
      <c r="C5" s="1146"/>
      <c r="D5" s="1146"/>
      <c r="E5" s="1062"/>
      <c r="F5" s="1040"/>
    </row>
    <row r="6" spans="1:14" ht="26.1" customHeight="1">
      <c r="A6" s="1040"/>
      <c r="B6" s="778" t="s">
        <v>143</v>
      </c>
      <c r="C6" s="778" t="s">
        <v>144</v>
      </c>
      <c r="D6" s="778" t="s">
        <v>57</v>
      </c>
      <c r="E6" s="778" t="s">
        <v>47</v>
      </c>
      <c r="F6" s="1040"/>
      <c r="I6" s="22"/>
      <c r="J6" s="22"/>
      <c r="K6" s="22"/>
      <c r="L6" s="22"/>
      <c r="M6" s="22"/>
      <c r="N6" s="22"/>
    </row>
    <row r="7" spans="1:14" ht="26.1" customHeight="1">
      <c r="A7" s="1036"/>
      <c r="B7" s="778" t="s">
        <v>198</v>
      </c>
      <c r="C7" s="778" t="s">
        <v>76</v>
      </c>
      <c r="D7" s="778" t="s">
        <v>58</v>
      </c>
      <c r="E7" s="778" t="s">
        <v>0</v>
      </c>
      <c r="F7" s="1036"/>
      <c r="I7" s="22"/>
      <c r="J7" s="22"/>
      <c r="K7" s="22"/>
      <c r="L7" s="22"/>
      <c r="M7" s="22"/>
      <c r="N7" s="22"/>
    </row>
    <row r="8" spans="1:14" s="871" customFormat="1" ht="33" customHeight="1">
      <c r="A8" s="861" t="s">
        <v>1192</v>
      </c>
      <c r="B8" s="868" t="s">
        <v>199</v>
      </c>
      <c r="C8" s="868" t="s">
        <v>199</v>
      </c>
      <c r="D8" s="869">
        <v>219860</v>
      </c>
      <c r="E8" s="870" t="s">
        <v>199</v>
      </c>
      <c r="F8" s="865" t="s">
        <v>769</v>
      </c>
    </row>
    <row r="9" spans="1:14" s="871" customFormat="1" ht="33" customHeight="1">
      <c r="A9" s="861" t="s">
        <v>98</v>
      </c>
      <c r="B9" s="872" t="s">
        <v>199</v>
      </c>
      <c r="C9" s="872" t="s">
        <v>199</v>
      </c>
      <c r="D9" s="869">
        <v>112314</v>
      </c>
      <c r="E9" s="872" t="s">
        <v>199</v>
      </c>
      <c r="F9" s="865" t="s">
        <v>770</v>
      </c>
    </row>
    <row r="10" spans="1:14" s="871" customFormat="1" ht="33" customHeight="1">
      <c r="A10" s="861" t="s">
        <v>667</v>
      </c>
      <c r="B10" s="868" t="s">
        <v>199</v>
      </c>
      <c r="C10" s="868" t="s">
        <v>199</v>
      </c>
      <c r="D10" s="869">
        <v>64843</v>
      </c>
      <c r="E10" s="870" t="s">
        <v>199</v>
      </c>
      <c r="F10" s="865" t="s">
        <v>771</v>
      </c>
    </row>
    <row r="11" spans="1:14" s="871" customFormat="1" ht="33" customHeight="1">
      <c r="A11" s="861" t="s">
        <v>666</v>
      </c>
      <c r="B11" s="872">
        <v>48741</v>
      </c>
      <c r="C11" s="872">
        <v>1757</v>
      </c>
      <c r="D11" s="869">
        <f>SUM(B11:C11)</f>
        <v>50498</v>
      </c>
      <c r="E11" s="873">
        <f>B11/D11*100</f>
        <v>96.520654283337961</v>
      </c>
      <c r="F11" s="865" t="s">
        <v>817</v>
      </c>
    </row>
    <row r="12" spans="1:14" s="871" customFormat="1" ht="33" customHeight="1">
      <c r="A12" s="861" t="s">
        <v>97</v>
      </c>
      <c r="B12" s="868">
        <v>24096</v>
      </c>
      <c r="C12" s="868">
        <v>3530</v>
      </c>
      <c r="D12" s="869">
        <f>SUM(B12:C12)</f>
        <v>27626</v>
      </c>
      <c r="E12" s="870">
        <f>B12/D12*100</f>
        <v>87.222182002461452</v>
      </c>
      <c r="F12" s="865" t="s">
        <v>1314</v>
      </c>
    </row>
    <row r="13" spans="1:14" s="871" customFormat="1" ht="33" customHeight="1">
      <c r="A13" s="861" t="s">
        <v>637</v>
      </c>
      <c r="B13" s="872">
        <v>17074</v>
      </c>
      <c r="C13" s="872">
        <v>2002</v>
      </c>
      <c r="D13" s="869">
        <f>SUM(B13:C13)</f>
        <v>19076</v>
      </c>
      <c r="E13" s="873">
        <f>B13/D13*100</f>
        <v>89.505137345355422</v>
      </c>
      <c r="F13" s="865" t="s">
        <v>775</v>
      </c>
    </row>
    <row r="14" spans="1:14" s="871" customFormat="1" ht="33" customHeight="1">
      <c r="A14" s="861" t="s">
        <v>605</v>
      </c>
      <c r="B14" s="868">
        <v>113043</v>
      </c>
      <c r="C14" s="868">
        <v>22619</v>
      </c>
      <c r="D14" s="869">
        <f>SUM(B14:C14)</f>
        <v>135662</v>
      </c>
      <c r="E14" s="873">
        <f>B14/D14*100</f>
        <v>83.326944907195823</v>
      </c>
      <c r="F14" s="865" t="s">
        <v>778</v>
      </c>
    </row>
    <row r="15" spans="1:14" ht="33" customHeight="1">
      <c r="A15" s="188" t="s">
        <v>684</v>
      </c>
      <c r="B15" s="265" t="s">
        <v>202</v>
      </c>
      <c r="C15" s="265" t="s">
        <v>202</v>
      </c>
      <c r="D15" s="265">
        <f>SUM(D8:D14)</f>
        <v>629879</v>
      </c>
      <c r="E15" s="188" t="s">
        <v>202</v>
      </c>
      <c r="F15" s="188" t="s">
        <v>36</v>
      </c>
      <c r="I15" s="22"/>
      <c r="J15" s="22"/>
      <c r="K15" s="22"/>
      <c r="L15" s="22"/>
      <c r="M15" s="22"/>
      <c r="N15" s="22"/>
    </row>
    <row r="16" spans="1:14" s="698" customFormat="1" ht="33" customHeight="1">
      <c r="A16" s="696" t="s">
        <v>795</v>
      </c>
      <c r="B16" s="654"/>
      <c r="C16" s="654"/>
      <c r="D16" s="654"/>
      <c r="E16" s="655"/>
      <c r="F16" s="697" t="s">
        <v>796</v>
      </c>
      <c r="I16" s="659"/>
      <c r="J16" s="659"/>
      <c r="K16" s="659"/>
      <c r="L16" s="659"/>
      <c r="M16" s="659"/>
    </row>
    <row r="17" spans="1:13" s="497" customFormat="1"/>
    <row r="18" spans="1:13" s="497" customFormat="1"/>
    <row r="19" spans="1:13" s="497" customFormat="1"/>
    <row r="20" spans="1:13" s="497" customFormat="1"/>
    <row r="21" spans="1:13" s="796" customFormat="1">
      <c r="A21" s="496"/>
      <c r="D21" s="497"/>
      <c r="F21" s="496"/>
    </row>
    <row r="22" spans="1:13" s="796" customFormat="1">
      <c r="A22" s="496"/>
      <c r="D22" s="497"/>
      <c r="F22" s="496"/>
    </row>
    <row r="23" spans="1:13" s="497" customFormat="1"/>
    <row r="24" spans="1:13" s="474" customFormat="1" ht="33" customHeight="1">
      <c r="A24" s="475"/>
      <c r="B24" s="80"/>
      <c r="C24" s="80"/>
      <c r="D24" s="80"/>
      <c r="E24" s="80"/>
      <c r="F24" s="705"/>
    </row>
    <row r="25" spans="1:13" s="474" customFormat="1" ht="33" customHeight="1">
      <c r="A25" s="475"/>
      <c r="B25" s="80"/>
      <c r="C25" s="80"/>
      <c r="D25" s="80"/>
      <c r="E25" s="80"/>
      <c r="F25" s="705"/>
    </row>
    <row r="26" spans="1:13" s="698" customFormat="1" ht="33" customHeight="1">
      <c r="A26" s="696"/>
      <c r="B26" s="654"/>
      <c r="C26" s="654"/>
      <c r="D26" s="654"/>
      <c r="E26" s="655"/>
      <c r="F26" s="697"/>
      <c r="I26" s="659"/>
      <c r="J26" s="659"/>
      <c r="K26" s="659"/>
      <c r="L26" s="659"/>
      <c r="M26" s="659"/>
    </row>
    <row r="27" spans="1:13" s="81" customFormat="1" ht="33" customHeight="1">
      <c r="A27" s="79"/>
      <c r="B27" s="80"/>
      <c r="C27" s="80"/>
      <c r="D27" s="80"/>
      <c r="E27" s="851"/>
      <c r="F27" s="850"/>
      <c r="I27" s="82"/>
      <c r="J27" s="82"/>
      <c r="K27" s="82"/>
      <c r="L27" s="82"/>
      <c r="M27" s="82"/>
    </row>
    <row r="28" spans="1:13" s="81" customFormat="1" ht="33" customHeight="1">
      <c r="A28" s="79"/>
      <c r="B28" s="80"/>
      <c r="C28" s="80"/>
      <c r="D28" s="80"/>
      <c r="E28" s="851"/>
      <c r="F28" s="850"/>
      <c r="I28" s="82"/>
      <c r="J28" s="82"/>
      <c r="K28" s="82"/>
      <c r="L28" s="82"/>
      <c r="M28" s="82"/>
    </row>
    <row r="29" spans="1:13" s="698" customFormat="1" ht="33" customHeight="1">
      <c r="A29" s="696"/>
      <c r="B29" s="654"/>
      <c r="C29" s="654"/>
      <c r="D29" s="654"/>
      <c r="E29" s="655"/>
      <c r="F29" s="697"/>
      <c r="I29" s="659"/>
      <c r="J29" s="659"/>
      <c r="K29" s="659"/>
      <c r="L29" s="659"/>
      <c r="M29" s="659"/>
    </row>
    <row r="30" spans="1:13" s="698" customFormat="1" ht="33" customHeight="1">
      <c r="A30" s="696"/>
      <c r="B30" s="654"/>
      <c r="C30" s="654"/>
      <c r="D30" s="654"/>
      <c r="E30" s="655"/>
      <c r="F30" s="696"/>
      <c r="I30" s="659"/>
      <c r="J30" s="659"/>
      <c r="K30" s="659"/>
      <c r="L30" s="659"/>
      <c r="M30" s="659"/>
    </row>
    <row r="31" spans="1:13" s="698" customFormat="1" ht="33" customHeight="1">
      <c r="A31" s="696"/>
      <c r="B31" s="654"/>
      <c r="C31" s="654"/>
      <c r="D31" s="654"/>
      <c r="E31" s="655"/>
      <c r="F31" s="696"/>
      <c r="I31" s="659"/>
      <c r="J31" s="659"/>
      <c r="K31" s="659"/>
      <c r="L31" s="659"/>
      <c r="M31" s="659"/>
    </row>
    <row r="32" spans="1:13" s="698" customFormat="1" ht="33" customHeight="1">
      <c r="A32" s="696"/>
      <c r="B32" s="654"/>
      <c r="C32" s="654"/>
      <c r="D32" s="654"/>
      <c r="E32" s="655"/>
      <c r="F32" s="696"/>
      <c r="I32" s="659"/>
      <c r="J32" s="659"/>
      <c r="K32" s="659"/>
      <c r="L32" s="659"/>
      <c r="M32" s="659"/>
    </row>
    <row r="33" spans="1:6" s="34" customFormat="1" ht="15.95" customHeight="1">
      <c r="A33" s="33"/>
      <c r="B33" s="699"/>
      <c r="C33" s="699"/>
      <c r="D33" s="699"/>
      <c r="E33" s="19"/>
      <c r="F33" s="33"/>
    </row>
    <row r="34" spans="1:6" s="34" customFormat="1" ht="15.95" customHeight="1">
      <c r="A34" s="33"/>
      <c r="B34" s="19"/>
      <c r="C34" s="19"/>
      <c r="D34" s="19"/>
      <c r="E34" s="19"/>
      <c r="F34" s="33"/>
    </row>
    <row r="35" spans="1:6" s="34" customFormat="1" ht="15.95" customHeight="1">
      <c r="A35" s="33"/>
      <c r="B35" s="19"/>
      <c r="C35" s="19"/>
      <c r="D35" s="19"/>
      <c r="E35" s="19"/>
      <c r="F35" s="33"/>
    </row>
    <row r="36" spans="1:6" s="34" customFormat="1" ht="15.95" customHeight="1">
      <c r="A36" s="33"/>
      <c r="B36" s="19"/>
      <c r="C36" s="19"/>
      <c r="D36" s="19"/>
      <c r="E36" s="19"/>
      <c r="F36" s="33"/>
    </row>
    <row r="37" spans="1:6" s="34" customFormat="1" ht="15.95" customHeight="1">
      <c r="A37" s="33"/>
      <c r="B37" s="19"/>
      <c r="C37" s="19"/>
      <c r="D37" s="19"/>
      <c r="E37" s="19"/>
      <c r="F37" s="33"/>
    </row>
    <row r="38" spans="1:6" s="34" customFormat="1" ht="15.95" customHeight="1">
      <c r="A38" s="33"/>
      <c r="B38" s="39"/>
      <c r="C38" s="39"/>
      <c r="D38" s="19"/>
      <c r="E38" s="19"/>
      <c r="F38" s="33"/>
    </row>
    <row r="39" spans="1:6" s="497" customFormat="1"/>
    <row r="40" spans="1:6" s="497" customFormat="1">
      <c r="A40" s="783"/>
    </row>
    <row r="41" spans="1:6" s="497" customFormat="1"/>
    <row r="42" spans="1:6" s="497" customFormat="1">
      <c r="A42" s="35"/>
      <c r="F42" s="35"/>
    </row>
    <row r="43" spans="1:6" s="497" customFormat="1">
      <c r="A43" s="783"/>
      <c r="F43" s="35"/>
    </row>
    <row r="44" spans="1:6" s="497" customFormat="1">
      <c r="A44" s="783"/>
      <c r="F44" s="35"/>
    </row>
    <row r="45" spans="1:6" s="497" customFormat="1">
      <c r="A45" s="35"/>
      <c r="F45" s="35"/>
    </row>
    <row r="46" spans="1:6" s="497" customFormat="1">
      <c r="A46" s="35"/>
      <c r="F46" s="35"/>
    </row>
    <row r="47" spans="1:6" s="497" customFormat="1"/>
    <row r="48" spans="1:6" s="702" customFormat="1" ht="20.25">
      <c r="A48" s="700"/>
      <c r="B48" s="701"/>
      <c r="C48" s="701"/>
      <c r="D48" s="701"/>
      <c r="E48" s="700"/>
      <c r="F48" s="700"/>
    </row>
    <row r="49" spans="1:6" s="497" customFormat="1">
      <c r="A49" s="703"/>
      <c r="B49" s="704"/>
      <c r="C49" s="704"/>
      <c r="E49" s="703"/>
      <c r="F49" s="703"/>
    </row>
    <row r="50" spans="1:6" s="497" customFormat="1"/>
    <row r="51" spans="1:6" s="497" customFormat="1"/>
    <row r="52" spans="1:6" s="497" customFormat="1"/>
    <row r="53" spans="1:6" s="497" customFormat="1">
      <c r="A53" s="703"/>
      <c r="F53" s="703"/>
    </row>
    <row r="54" spans="1:6" s="497" customFormat="1">
      <c r="A54" s="703"/>
      <c r="F54" s="703"/>
    </row>
    <row r="55" spans="1:6" s="497" customFormat="1"/>
    <row r="56" spans="1:6" s="497" customFormat="1"/>
    <row r="57" spans="1:6" s="497" customFormat="1"/>
    <row r="58" spans="1:6" s="497" customFormat="1"/>
    <row r="59" spans="1:6" s="497" customFormat="1"/>
    <row r="60" spans="1:6" s="497" customFormat="1"/>
    <row r="61" spans="1:6" s="497" customFormat="1"/>
    <row r="62" spans="1:6" s="497" customFormat="1"/>
  </sheetData>
  <mergeCells count="8">
    <mergeCell ref="B4:E4"/>
    <mergeCell ref="B5:E5"/>
    <mergeCell ref="A1:F1"/>
    <mergeCell ref="A2:F2"/>
    <mergeCell ref="A4:A7"/>
    <mergeCell ref="F4:F7"/>
    <mergeCell ref="A3:C3"/>
    <mergeCell ref="D3:F3"/>
  </mergeCells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62" orientation="portrait" horizontalDpi="4294967292" verticalDpi="4294967292" r:id="rId1"/>
  <headerFooter alignWithMargins="0">
    <oddFooter xml:space="preserve">&amp;C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FF0000"/>
    <pageSetUpPr fitToPage="1"/>
  </sheetPr>
  <dimension ref="A1:E25"/>
  <sheetViews>
    <sheetView showGridLines="0" rightToLeft="1" zoomScale="110" zoomScaleNormal="110" workbookViewId="0">
      <selection activeCell="K11" sqref="K11"/>
    </sheetView>
  </sheetViews>
  <sheetFormatPr defaultRowHeight="24.75"/>
  <cols>
    <col min="1" max="1" width="25.75" style="488" customWidth="1"/>
    <col min="2" max="3" width="15.75" style="488" customWidth="1"/>
    <col min="4" max="4" width="15.75" style="490" customWidth="1"/>
    <col min="5" max="5" width="25.75" style="488" customWidth="1"/>
    <col min="6" max="9" width="9.125" style="488" customWidth="1"/>
    <col min="10" max="10" width="9.125" style="488"/>
    <col min="11" max="11" width="16.75" style="488" customWidth="1"/>
    <col min="12" max="12" width="14.25" style="488" customWidth="1"/>
    <col min="13" max="13" width="20.875" style="488" customWidth="1"/>
    <col min="14" max="15" width="9.125" style="488"/>
    <col min="16" max="19" width="9.875" style="488" bestFit="1" customWidth="1"/>
    <col min="20" max="20" width="11.25" style="488" bestFit="1" customWidth="1"/>
    <col min="21" max="254" width="9.125" style="488"/>
    <col min="255" max="256" width="12.875" style="488" customWidth="1"/>
    <col min="257" max="257" width="14" style="488" customWidth="1"/>
    <col min="258" max="258" width="15.25" style="488" customWidth="1"/>
    <col min="259" max="259" width="12.25" style="488" customWidth="1"/>
    <col min="260" max="260" width="11.125" style="488" customWidth="1"/>
    <col min="261" max="264" width="9.125" style="488" customWidth="1"/>
    <col min="265" max="510" width="9.125" style="488"/>
    <col min="511" max="512" width="12.875" style="488" customWidth="1"/>
    <col min="513" max="513" width="14" style="488" customWidth="1"/>
    <col min="514" max="514" width="15.25" style="488" customWidth="1"/>
    <col min="515" max="515" width="12.25" style="488" customWidth="1"/>
    <col min="516" max="516" width="11.125" style="488" customWidth="1"/>
    <col min="517" max="520" width="9.125" style="488" customWidth="1"/>
    <col min="521" max="766" width="9.125" style="488"/>
    <col min="767" max="768" width="12.875" style="488" customWidth="1"/>
    <col min="769" max="769" width="14" style="488" customWidth="1"/>
    <col min="770" max="770" width="15.25" style="488" customWidth="1"/>
    <col min="771" max="771" width="12.25" style="488" customWidth="1"/>
    <col min="772" max="772" width="11.125" style="488" customWidth="1"/>
    <col min="773" max="776" width="9.125" style="488" customWidth="1"/>
    <col min="777" max="1022" width="9.125" style="488"/>
    <col min="1023" max="1024" width="12.875" style="488" customWidth="1"/>
    <col min="1025" max="1025" width="14" style="488" customWidth="1"/>
    <col min="1026" max="1026" width="15.25" style="488" customWidth="1"/>
    <col min="1027" max="1027" width="12.25" style="488" customWidth="1"/>
    <col min="1028" max="1028" width="11.125" style="488" customWidth="1"/>
    <col min="1029" max="1032" width="9.125" style="488" customWidth="1"/>
    <col min="1033" max="1278" width="9.125" style="488"/>
    <col min="1279" max="1280" width="12.875" style="488" customWidth="1"/>
    <col min="1281" max="1281" width="14" style="488" customWidth="1"/>
    <col min="1282" max="1282" width="15.25" style="488" customWidth="1"/>
    <col min="1283" max="1283" width="12.25" style="488" customWidth="1"/>
    <col min="1284" max="1284" width="11.125" style="488" customWidth="1"/>
    <col min="1285" max="1288" width="9.125" style="488" customWidth="1"/>
    <col min="1289" max="1534" width="9.125" style="488"/>
    <col min="1535" max="1536" width="12.875" style="488" customWidth="1"/>
    <col min="1537" max="1537" width="14" style="488" customWidth="1"/>
    <col min="1538" max="1538" width="15.25" style="488" customWidth="1"/>
    <col min="1539" max="1539" width="12.25" style="488" customWidth="1"/>
    <col min="1540" max="1540" width="11.125" style="488" customWidth="1"/>
    <col min="1541" max="1544" width="9.125" style="488" customWidth="1"/>
    <col min="1545" max="1790" width="9.125" style="488"/>
    <col min="1791" max="1792" width="12.875" style="488" customWidth="1"/>
    <col min="1793" max="1793" width="14" style="488" customWidth="1"/>
    <col min="1794" max="1794" width="15.25" style="488" customWidth="1"/>
    <col min="1795" max="1795" width="12.25" style="488" customWidth="1"/>
    <col min="1796" max="1796" width="11.125" style="488" customWidth="1"/>
    <col min="1797" max="1800" width="9.125" style="488" customWidth="1"/>
    <col min="1801" max="2046" width="9.125" style="488"/>
    <col min="2047" max="2048" width="12.875" style="488" customWidth="1"/>
    <col min="2049" max="2049" width="14" style="488" customWidth="1"/>
    <col min="2050" max="2050" width="15.25" style="488" customWidth="1"/>
    <col min="2051" max="2051" width="12.25" style="488" customWidth="1"/>
    <col min="2052" max="2052" width="11.125" style="488" customWidth="1"/>
    <col min="2053" max="2056" width="9.125" style="488" customWidth="1"/>
    <col min="2057" max="2302" width="9.125" style="488"/>
    <col min="2303" max="2304" width="12.875" style="488" customWidth="1"/>
    <col min="2305" max="2305" width="14" style="488" customWidth="1"/>
    <col min="2306" max="2306" width="15.25" style="488" customWidth="1"/>
    <col min="2307" max="2307" width="12.25" style="488" customWidth="1"/>
    <col min="2308" max="2308" width="11.125" style="488" customWidth="1"/>
    <col min="2309" max="2312" width="9.125" style="488" customWidth="1"/>
    <col min="2313" max="2558" width="9.125" style="488"/>
    <col min="2559" max="2560" width="12.875" style="488" customWidth="1"/>
    <col min="2561" max="2561" width="14" style="488" customWidth="1"/>
    <col min="2562" max="2562" width="15.25" style="488" customWidth="1"/>
    <col min="2563" max="2563" width="12.25" style="488" customWidth="1"/>
    <col min="2564" max="2564" width="11.125" style="488" customWidth="1"/>
    <col min="2565" max="2568" width="9.125" style="488" customWidth="1"/>
    <col min="2569" max="2814" width="9.125" style="488"/>
    <col min="2815" max="2816" width="12.875" style="488" customWidth="1"/>
    <col min="2817" max="2817" width="14" style="488" customWidth="1"/>
    <col min="2818" max="2818" width="15.25" style="488" customWidth="1"/>
    <col min="2819" max="2819" width="12.25" style="488" customWidth="1"/>
    <col min="2820" max="2820" width="11.125" style="488" customWidth="1"/>
    <col min="2821" max="2824" width="9.125" style="488" customWidth="1"/>
    <col min="2825" max="3070" width="9.125" style="488"/>
    <col min="3071" max="3072" width="12.875" style="488" customWidth="1"/>
    <col min="3073" max="3073" width="14" style="488" customWidth="1"/>
    <col min="3074" max="3074" width="15.25" style="488" customWidth="1"/>
    <col min="3075" max="3075" width="12.25" style="488" customWidth="1"/>
    <col min="3076" max="3076" width="11.125" style="488" customWidth="1"/>
    <col min="3077" max="3080" width="9.125" style="488" customWidth="1"/>
    <col min="3081" max="3326" width="9.125" style="488"/>
    <col min="3327" max="3328" width="12.875" style="488" customWidth="1"/>
    <col min="3329" max="3329" width="14" style="488" customWidth="1"/>
    <col min="3330" max="3330" width="15.25" style="488" customWidth="1"/>
    <col min="3331" max="3331" width="12.25" style="488" customWidth="1"/>
    <col min="3332" max="3332" width="11.125" style="488" customWidth="1"/>
    <col min="3333" max="3336" width="9.125" style="488" customWidth="1"/>
    <col min="3337" max="3582" width="9.125" style="488"/>
    <col min="3583" max="3584" width="12.875" style="488" customWidth="1"/>
    <col min="3585" max="3585" width="14" style="488" customWidth="1"/>
    <col min="3586" max="3586" width="15.25" style="488" customWidth="1"/>
    <col min="3587" max="3587" width="12.25" style="488" customWidth="1"/>
    <col min="3588" max="3588" width="11.125" style="488" customWidth="1"/>
    <col min="3589" max="3592" width="9.125" style="488" customWidth="1"/>
    <col min="3593" max="3838" width="9.125" style="488"/>
    <col min="3839" max="3840" width="12.875" style="488" customWidth="1"/>
    <col min="3841" max="3841" width="14" style="488" customWidth="1"/>
    <col min="3842" max="3842" width="15.25" style="488" customWidth="1"/>
    <col min="3843" max="3843" width="12.25" style="488" customWidth="1"/>
    <col min="3844" max="3844" width="11.125" style="488" customWidth="1"/>
    <col min="3845" max="3848" width="9.125" style="488" customWidth="1"/>
    <col min="3849" max="4094" width="9.125" style="488"/>
    <col min="4095" max="4096" width="12.875" style="488" customWidth="1"/>
    <col min="4097" max="4097" width="14" style="488" customWidth="1"/>
    <col min="4098" max="4098" width="15.25" style="488" customWidth="1"/>
    <col min="4099" max="4099" width="12.25" style="488" customWidth="1"/>
    <col min="4100" max="4100" width="11.125" style="488" customWidth="1"/>
    <col min="4101" max="4104" width="9.125" style="488" customWidth="1"/>
    <col min="4105" max="4350" width="9.125" style="488"/>
    <col min="4351" max="4352" width="12.875" style="488" customWidth="1"/>
    <col min="4353" max="4353" width="14" style="488" customWidth="1"/>
    <col min="4354" max="4354" width="15.25" style="488" customWidth="1"/>
    <col min="4355" max="4355" width="12.25" style="488" customWidth="1"/>
    <col min="4356" max="4356" width="11.125" style="488" customWidth="1"/>
    <col min="4357" max="4360" width="9.125" style="488" customWidth="1"/>
    <col min="4361" max="4606" width="9.125" style="488"/>
    <col min="4607" max="4608" width="12.875" style="488" customWidth="1"/>
    <col min="4609" max="4609" width="14" style="488" customWidth="1"/>
    <col min="4610" max="4610" width="15.25" style="488" customWidth="1"/>
    <col min="4611" max="4611" width="12.25" style="488" customWidth="1"/>
    <col min="4612" max="4612" width="11.125" style="488" customWidth="1"/>
    <col min="4613" max="4616" width="9.125" style="488" customWidth="1"/>
    <col min="4617" max="4862" width="9.125" style="488"/>
    <col min="4863" max="4864" width="12.875" style="488" customWidth="1"/>
    <col min="4865" max="4865" width="14" style="488" customWidth="1"/>
    <col min="4866" max="4866" width="15.25" style="488" customWidth="1"/>
    <col min="4867" max="4867" width="12.25" style="488" customWidth="1"/>
    <col min="4868" max="4868" width="11.125" style="488" customWidth="1"/>
    <col min="4869" max="4872" width="9.125" style="488" customWidth="1"/>
    <col min="4873" max="5118" width="9.125" style="488"/>
    <col min="5119" max="5120" width="12.875" style="488" customWidth="1"/>
    <col min="5121" max="5121" width="14" style="488" customWidth="1"/>
    <col min="5122" max="5122" width="15.25" style="488" customWidth="1"/>
    <col min="5123" max="5123" width="12.25" style="488" customWidth="1"/>
    <col min="5124" max="5124" width="11.125" style="488" customWidth="1"/>
    <col min="5125" max="5128" width="9.125" style="488" customWidth="1"/>
    <col min="5129" max="5374" width="9.125" style="488"/>
    <col min="5375" max="5376" width="12.875" style="488" customWidth="1"/>
    <col min="5377" max="5377" width="14" style="488" customWidth="1"/>
    <col min="5378" max="5378" width="15.25" style="488" customWidth="1"/>
    <col min="5379" max="5379" width="12.25" style="488" customWidth="1"/>
    <col min="5380" max="5380" width="11.125" style="488" customWidth="1"/>
    <col min="5381" max="5384" width="9.125" style="488" customWidth="1"/>
    <col min="5385" max="5630" width="9.125" style="488"/>
    <col min="5631" max="5632" width="12.875" style="488" customWidth="1"/>
    <col min="5633" max="5633" width="14" style="488" customWidth="1"/>
    <col min="5634" max="5634" width="15.25" style="488" customWidth="1"/>
    <col min="5635" max="5635" width="12.25" style="488" customWidth="1"/>
    <col min="5636" max="5636" width="11.125" style="488" customWidth="1"/>
    <col min="5637" max="5640" width="9.125" style="488" customWidth="1"/>
    <col min="5641" max="5886" width="9.125" style="488"/>
    <col min="5887" max="5888" width="12.875" style="488" customWidth="1"/>
    <col min="5889" max="5889" width="14" style="488" customWidth="1"/>
    <col min="5890" max="5890" width="15.25" style="488" customWidth="1"/>
    <col min="5891" max="5891" width="12.25" style="488" customWidth="1"/>
    <col min="5892" max="5892" width="11.125" style="488" customWidth="1"/>
    <col min="5893" max="5896" width="9.125" style="488" customWidth="1"/>
    <col min="5897" max="6142" width="9.125" style="488"/>
    <col min="6143" max="6144" width="12.875" style="488" customWidth="1"/>
    <col min="6145" max="6145" width="14" style="488" customWidth="1"/>
    <col min="6146" max="6146" width="15.25" style="488" customWidth="1"/>
    <col min="6147" max="6147" width="12.25" style="488" customWidth="1"/>
    <col min="6148" max="6148" width="11.125" style="488" customWidth="1"/>
    <col min="6149" max="6152" width="9.125" style="488" customWidth="1"/>
    <col min="6153" max="6398" width="9.125" style="488"/>
    <col min="6399" max="6400" width="12.875" style="488" customWidth="1"/>
    <col min="6401" max="6401" width="14" style="488" customWidth="1"/>
    <col min="6402" max="6402" width="15.25" style="488" customWidth="1"/>
    <col min="6403" max="6403" width="12.25" style="488" customWidth="1"/>
    <col min="6404" max="6404" width="11.125" style="488" customWidth="1"/>
    <col min="6405" max="6408" width="9.125" style="488" customWidth="1"/>
    <col min="6409" max="6654" width="9.125" style="488"/>
    <col min="6655" max="6656" width="12.875" style="488" customWidth="1"/>
    <col min="6657" max="6657" width="14" style="488" customWidth="1"/>
    <col min="6658" max="6658" width="15.25" style="488" customWidth="1"/>
    <col min="6659" max="6659" width="12.25" style="488" customWidth="1"/>
    <col min="6660" max="6660" width="11.125" style="488" customWidth="1"/>
    <col min="6661" max="6664" width="9.125" style="488" customWidth="1"/>
    <col min="6665" max="6910" width="9.125" style="488"/>
    <col min="6911" max="6912" width="12.875" style="488" customWidth="1"/>
    <col min="6913" max="6913" width="14" style="488" customWidth="1"/>
    <col min="6914" max="6914" width="15.25" style="488" customWidth="1"/>
    <col min="6915" max="6915" width="12.25" style="488" customWidth="1"/>
    <col min="6916" max="6916" width="11.125" style="488" customWidth="1"/>
    <col min="6917" max="6920" width="9.125" style="488" customWidth="1"/>
    <col min="6921" max="7166" width="9.125" style="488"/>
    <col min="7167" max="7168" width="12.875" style="488" customWidth="1"/>
    <col min="7169" max="7169" width="14" style="488" customWidth="1"/>
    <col min="7170" max="7170" width="15.25" style="488" customWidth="1"/>
    <col min="7171" max="7171" width="12.25" style="488" customWidth="1"/>
    <col min="7172" max="7172" width="11.125" style="488" customWidth="1"/>
    <col min="7173" max="7176" width="9.125" style="488" customWidth="1"/>
    <col min="7177" max="7422" width="9.125" style="488"/>
    <col min="7423" max="7424" width="12.875" style="488" customWidth="1"/>
    <col min="7425" max="7425" width="14" style="488" customWidth="1"/>
    <col min="7426" max="7426" width="15.25" style="488" customWidth="1"/>
    <col min="7427" max="7427" width="12.25" style="488" customWidth="1"/>
    <col min="7428" max="7428" width="11.125" style="488" customWidth="1"/>
    <col min="7429" max="7432" width="9.125" style="488" customWidth="1"/>
    <col min="7433" max="7678" width="9.125" style="488"/>
    <col min="7679" max="7680" width="12.875" style="488" customWidth="1"/>
    <col min="7681" max="7681" width="14" style="488" customWidth="1"/>
    <col min="7682" max="7682" width="15.25" style="488" customWidth="1"/>
    <col min="7683" max="7683" width="12.25" style="488" customWidth="1"/>
    <col min="7684" max="7684" width="11.125" style="488" customWidth="1"/>
    <col min="7685" max="7688" width="9.125" style="488" customWidth="1"/>
    <col min="7689" max="7934" width="9.125" style="488"/>
    <col min="7935" max="7936" width="12.875" style="488" customWidth="1"/>
    <col min="7937" max="7937" width="14" style="488" customWidth="1"/>
    <col min="7938" max="7938" width="15.25" style="488" customWidth="1"/>
    <col min="7939" max="7939" width="12.25" style="488" customWidth="1"/>
    <col min="7940" max="7940" width="11.125" style="488" customWidth="1"/>
    <col min="7941" max="7944" width="9.125" style="488" customWidth="1"/>
    <col min="7945" max="8190" width="9.125" style="488"/>
    <col min="8191" max="8192" width="12.875" style="488" customWidth="1"/>
    <col min="8193" max="8193" width="14" style="488" customWidth="1"/>
    <col min="8194" max="8194" width="15.25" style="488" customWidth="1"/>
    <col min="8195" max="8195" width="12.25" style="488" customWidth="1"/>
    <col min="8196" max="8196" width="11.125" style="488" customWidth="1"/>
    <col min="8197" max="8200" width="9.125" style="488" customWidth="1"/>
    <col min="8201" max="8446" width="9.125" style="488"/>
    <col min="8447" max="8448" width="12.875" style="488" customWidth="1"/>
    <col min="8449" max="8449" width="14" style="488" customWidth="1"/>
    <col min="8450" max="8450" width="15.25" style="488" customWidth="1"/>
    <col min="8451" max="8451" width="12.25" style="488" customWidth="1"/>
    <col min="8452" max="8452" width="11.125" style="488" customWidth="1"/>
    <col min="8453" max="8456" width="9.125" style="488" customWidth="1"/>
    <col min="8457" max="8702" width="9.125" style="488"/>
    <col min="8703" max="8704" width="12.875" style="488" customWidth="1"/>
    <col min="8705" max="8705" width="14" style="488" customWidth="1"/>
    <col min="8706" max="8706" width="15.25" style="488" customWidth="1"/>
    <col min="8707" max="8707" width="12.25" style="488" customWidth="1"/>
    <col min="8708" max="8708" width="11.125" style="488" customWidth="1"/>
    <col min="8709" max="8712" width="9.125" style="488" customWidth="1"/>
    <col min="8713" max="8958" width="9.125" style="488"/>
    <col min="8959" max="8960" width="12.875" style="488" customWidth="1"/>
    <col min="8961" max="8961" width="14" style="488" customWidth="1"/>
    <col min="8962" max="8962" width="15.25" style="488" customWidth="1"/>
    <col min="8963" max="8963" width="12.25" style="488" customWidth="1"/>
    <col min="8964" max="8964" width="11.125" style="488" customWidth="1"/>
    <col min="8965" max="8968" width="9.125" style="488" customWidth="1"/>
    <col min="8969" max="9214" width="9.125" style="488"/>
    <col min="9215" max="9216" width="12.875" style="488" customWidth="1"/>
    <col min="9217" max="9217" width="14" style="488" customWidth="1"/>
    <col min="9218" max="9218" width="15.25" style="488" customWidth="1"/>
    <col min="9219" max="9219" width="12.25" style="488" customWidth="1"/>
    <col min="9220" max="9220" width="11.125" style="488" customWidth="1"/>
    <col min="9221" max="9224" width="9.125" style="488" customWidth="1"/>
    <col min="9225" max="9470" width="9.125" style="488"/>
    <col min="9471" max="9472" width="12.875" style="488" customWidth="1"/>
    <col min="9473" max="9473" width="14" style="488" customWidth="1"/>
    <col min="9474" max="9474" width="15.25" style="488" customWidth="1"/>
    <col min="9475" max="9475" width="12.25" style="488" customWidth="1"/>
    <col min="9476" max="9476" width="11.125" style="488" customWidth="1"/>
    <col min="9477" max="9480" width="9.125" style="488" customWidth="1"/>
    <col min="9481" max="9726" width="9.125" style="488"/>
    <col min="9727" max="9728" width="12.875" style="488" customWidth="1"/>
    <col min="9729" max="9729" width="14" style="488" customWidth="1"/>
    <col min="9730" max="9730" width="15.25" style="488" customWidth="1"/>
    <col min="9731" max="9731" width="12.25" style="488" customWidth="1"/>
    <col min="9732" max="9732" width="11.125" style="488" customWidth="1"/>
    <col min="9733" max="9736" width="9.125" style="488" customWidth="1"/>
    <col min="9737" max="9982" width="9.125" style="488"/>
    <col min="9983" max="9984" width="12.875" style="488" customWidth="1"/>
    <col min="9985" max="9985" width="14" style="488" customWidth="1"/>
    <col min="9986" max="9986" width="15.25" style="488" customWidth="1"/>
    <col min="9987" max="9987" width="12.25" style="488" customWidth="1"/>
    <col min="9988" max="9988" width="11.125" style="488" customWidth="1"/>
    <col min="9989" max="9992" width="9.125" style="488" customWidth="1"/>
    <col min="9993" max="10238" width="9.125" style="488"/>
    <col min="10239" max="10240" width="12.875" style="488" customWidth="1"/>
    <col min="10241" max="10241" width="14" style="488" customWidth="1"/>
    <col min="10242" max="10242" width="15.25" style="488" customWidth="1"/>
    <col min="10243" max="10243" width="12.25" style="488" customWidth="1"/>
    <col min="10244" max="10244" width="11.125" style="488" customWidth="1"/>
    <col min="10245" max="10248" width="9.125" style="488" customWidth="1"/>
    <col min="10249" max="10494" width="9.125" style="488"/>
    <col min="10495" max="10496" width="12.875" style="488" customWidth="1"/>
    <col min="10497" max="10497" width="14" style="488" customWidth="1"/>
    <col min="10498" max="10498" width="15.25" style="488" customWidth="1"/>
    <col min="10499" max="10499" width="12.25" style="488" customWidth="1"/>
    <col min="10500" max="10500" width="11.125" style="488" customWidth="1"/>
    <col min="10501" max="10504" width="9.125" style="488" customWidth="1"/>
    <col min="10505" max="10750" width="9.125" style="488"/>
    <col min="10751" max="10752" width="12.875" style="488" customWidth="1"/>
    <col min="10753" max="10753" width="14" style="488" customWidth="1"/>
    <col min="10754" max="10754" width="15.25" style="488" customWidth="1"/>
    <col min="10755" max="10755" width="12.25" style="488" customWidth="1"/>
    <col min="10756" max="10756" width="11.125" style="488" customWidth="1"/>
    <col min="10757" max="10760" width="9.125" style="488" customWidth="1"/>
    <col min="10761" max="11006" width="9.125" style="488"/>
    <col min="11007" max="11008" width="12.875" style="488" customWidth="1"/>
    <col min="11009" max="11009" width="14" style="488" customWidth="1"/>
    <col min="11010" max="11010" width="15.25" style="488" customWidth="1"/>
    <col min="11011" max="11011" width="12.25" style="488" customWidth="1"/>
    <col min="11012" max="11012" width="11.125" style="488" customWidth="1"/>
    <col min="11013" max="11016" width="9.125" style="488" customWidth="1"/>
    <col min="11017" max="11262" width="9.125" style="488"/>
    <col min="11263" max="11264" width="12.875" style="488" customWidth="1"/>
    <col min="11265" max="11265" width="14" style="488" customWidth="1"/>
    <col min="11266" max="11266" width="15.25" style="488" customWidth="1"/>
    <col min="11267" max="11267" width="12.25" style="488" customWidth="1"/>
    <col min="11268" max="11268" width="11.125" style="488" customWidth="1"/>
    <col min="11269" max="11272" width="9.125" style="488" customWidth="1"/>
    <col min="11273" max="11518" width="9.125" style="488"/>
    <col min="11519" max="11520" width="12.875" style="488" customWidth="1"/>
    <col min="11521" max="11521" width="14" style="488" customWidth="1"/>
    <col min="11522" max="11522" width="15.25" style="488" customWidth="1"/>
    <col min="11523" max="11523" width="12.25" style="488" customWidth="1"/>
    <col min="11524" max="11524" width="11.125" style="488" customWidth="1"/>
    <col min="11525" max="11528" width="9.125" style="488" customWidth="1"/>
    <col min="11529" max="11774" width="9.125" style="488"/>
    <col min="11775" max="11776" width="12.875" style="488" customWidth="1"/>
    <col min="11777" max="11777" width="14" style="488" customWidth="1"/>
    <col min="11778" max="11778" width="15.25" style="488" customWidth="1"/>
    <col min="11779" max="11779" width="12.25" style="488" customWidth="1"/>
    <col min="11780" max="11780" width="11.125" style="488" customWidth="1"/>
    <col min="11781" max="11784" width="9.125" style="488" customWidth="1"/>
    <col min="11785" max="12030" width="9.125" style="488"/>
    <col min="12031" max="12032" width="12.875" style="488" customWidth="1"/>
    <col min="12033" max="12033" width="14" style="488" customWidth="1"/>
    <col min="12034" max="12034" width="15.25" style="488" customWidth="1"/>
    <col min="12035" max="12035" width="12.25" style="488" customWidth="1"/>
    <col min="12036" max="12036" width="11.125" style="488" customWidth="1"/>
    <col min="12037" max="12040" width="9.125" style="488" customWidth="1"/>
    <col min="12041" max="12286" width="9.125" style="488"/>
    <col min="12287" max="12288" width="12.875" style="488" customWidth="1"/>
    <col min="12289" max="12289" width="14" style="488" customWidth="1"/>
    <col min="12290" max="12290" width="15.25" style="488" customWidth="1"/>
    <col min="12291" max="12291" width="12.25" style="488" customWidth="1"/>
    <col min="12292" max="12292" width="11.125" style="488" customWidth="1"/>
    <col min="12293" max="12296" width="9.125" style="488" customWidth="1"/>
    <col min="12297" max="12542" width="9.125" style="488"/>
    <col min="12543" max="12544" width="12.875" style="488" customWidth="1"/>
    <col min="12545" max="12545" width="14" style="488" customWidth="1"/>
    <col min="12546" max="12546" width="15.25" style="488" customWidth="1"/>
    <col min="12547" max="12547" width="12.25" style="488" customWidth="1"/>
    <col min="12548" max="12548" width="11.125" style="488" customWidth="1"/>
    <col min="12549" max="12552" width="9.125" style="488" customWidth="1"/>
    <col min="12553" max="12798" width="9.125" style="488"/>
    <col min="12799" max="12800" width="12.875" style="488" customWidth="1"/>
    <col min="12801" max="12801" width="14" style="488" customWidth="1"/>
    <col min="12802" max="12802" width="15.25" style="488" customWidth="1"/>
    <col min="12803" max="12803" width="12.25" style="488" customWidth="1"/>
    <col min="12804" max="12804" width="11.125" style="488" customWidth="1"/>
    <col min="12805" max="12808" width="9.125" style="488" customWidth="1"/>
    <col min="12809" max="13054" width="9.125" style="488"/>
    <col min="13055" max="13056" width="12.875" style="488" customWidth="1"/>
    <col min="13057" max="13057" width="14" style="488" customWidth="1"/>
    <col min="13058" max="13058" width="15.25" style="488" customWidth="1"/>
    <col min="13059" max="13059" width="12.25" style="488" customWidth="1"/>
    <col min="13060" max="13060" width="11.125" style="488" customWidth="1"/>
    <col min="13061" max="13064" width="9.125" style="488" customWidth="1"/>
    <col min="13065" max="13310" width="9.125" style="488"/>
    <col min="13311" max="13312" width="12.875" style="488" customWidth="1"/>
    <col min="13313" max="13313" width="14" style="488" customWidth="1"/>
    <col min="13314" max="13314" width="15.25" style="488" customWidth="1"/>
    <col min="13315" max="13315" width="12.25" style="488" customWidth="1"/>
    <col min="13316" max="13316" width="11.125" style="488" customWidth="1"/>
    <col min="13317" max="13320" width="9.125" style="488" customWidth="1"/>
    <col min="13321" max="13566" width="9.125" style="488"/>
    <col min="13567" max="13568" width="12.875" style="488" customWidth="1"/>
    <col min="13569" max="13569" width="14" style="488" customWidth="1"/>
    <col min="13570" max="13570" width="15.25" style="488" customWidth="1"/>
    <col min="13571" max="13571" width="12.25" style="488" customWidth="1"/>
    <col min="13572" max="13572" width="11.125" style="488" customWidth="1"/>
    <col min="13573" max="13576" width="9.125" style="488" customWidth="1"/>
    <col min="13577" max="13822" width="9.125" style="488"/>
    <col min="13823" max="13824" width="12.875" style="488" customWidth="1"/>
    <col min="13825" max="13825" width="14" style="488" customWidth="1"/>
    <col min="13826" max="13826" width="15.25" style="488" customWidth="1"/>
    <col min="13827" max="13827" width="12.25" style="488" customWidth="1"/>
    <col min="13828" max="13828" width="11.125" style="488" customWidth="1"/>
    <col min="13829" max="13832" width="9.125" style="488" customWidth="1"/>
    <col min="13833" max="14078" width="9.125" style="488"/>
    <col min="14079" max="14080" width="12.875" style="488" customWidth="1"/>
    <col min="14081" max="14081" width="14" style="488" customWidth="1"/>
    <col min="14082" max="14082" width="15.25" style="488" customWidth="1"/>
    <col min="14083" max="14083" width="12.25" style="488" customWidth="1"/>
    <col min="14084" max="14084" width="11.125" style="488" customWidth="1"/>
    <col min="14085" max="14088" width="9.125" style="488" customWidth="1"/>
    <col min="14089" max="14334" width="9.125" style="488"/>
    <col min="14335" max="14336" width="12.875" style="488" customWidth="1"/>
    <col min="14337" max="14337" width="14" style="488" customWidth="1"/>
    <col min="14338" max="14338" width="15.25" style="488" customWidth="1"/>
    <col min="14339" max="14339" width="12.25" style="488" customWidth="1"/>
    <col min="14340" max="14340" width="11.125" style="488" customWidth="1"/>
    <col min="14341" max="14344" width="9.125" style="488" customWidth="1"/>
    <col min="14345" max="14590" width="9.125" style="488"/>
    <col min="14591" max="14592" width="12.875" style="488" customWidth="1"/>
    <col min="14593" max="14593" width="14" style="488" customWidth="1"/>
    <col min="14594" max="14594" width="15.25" style="488" customWidth="1"/>
    <col min="14595" max="14595" width="12.25" style="488" customWidth="1"/>
    <col min="14596" max="14596" width="11.125" style="488" customWidth="1"/>
    <col min="14597" max="14600" width="9.125" style="488" customWidth="1"/>
    <col min="14601" max="14846" width="9.125" style="488"/>
    <col min="14847" max="14848" width="12.875" style="488" customWidth="1"/>
    <col min="14849" max="14849" width="14" style="488" customWidth="1"/>
    <col min="14850" max="14850" width="15.25" style="488" customWidth="1"/>
    <col min="14851" max="14851" width="12.25" style="488" customWidth="1"/>
    <col min="14852" max="14852" width="11.125" style="488" customWidth="1"/>
    <col min="14853" max="14856" width="9.125" style="488" customWidth="1"/>
    <col min="14857" max="15102" width="9.125" style="488"/>
    <col min="15103" max="15104" width="12.875" style="488" customWidth="1"/>
    <col min="15105" max="15105" width="14" style="488" customWidth="1"/>
    <col min="15106" max="15106" width="15.25" style="488" customWidth="1"/>
    <col min="15107" max="15107" width="12.25" style="488" customWidth="1"/>
    <col min="15108" max="15108" width="11.125" style="488" customWidth="1"/>
    <col min="15109" max="15112" width="9.125" style="488" customWidth="1"/>
    <col min="15113" max="15358" width="9.125" style="488"/>
    <col min="15359" max="15360" width="12.875" style="488" customWidth="1"/>
    <col min="15361" max="15361" width="14" style="488" customWidth="1"/>
    <col min="15362" max="15362" width="15.25" style="488" customWidth="1"/>
    <col min="15363" max="15363" width="12.25" style="488" customWidth="1"/>
    <col min="15364" max="15364" width="11.125" style="488" customWidth="1"/>
    <col min="15365" max="15368" width="9.125" style="488" customWidth="1"/>
    <col min="15369" max="15614" width="9.125" style="488"/>
    <col min="15615" max="15616" width="12.875" style="488" customWidth="1"/>
    <col min="15617" max="15617" width="14" style="488" customWidth="1"/>
    <col min="15618" max="15618" width="15.25" style="488" customWidth="1"/>
    <col min="15619" max="15619" width="12.25" style="488" customWidth="1"/>
    <col min="15620" max="15620" width="11.125" style="488" customWidth="1"/>
    <col min="15621" max="15624" width="9.125" style="488" customWidth="1"/>
    <col min="15625" max="15870" width="9.125" style="488"/>
    <col min="15871" max="15872" width="12.875" style="488" customWidth="1"/>
    <col min="15873" max="15873" width="14" style="488" customWidth="1"/>
    <col min="15874" max="15874" width="15.25" style="488" customWidth="1"/>
    <col min="15875" max="15875" width="12.25" style="488" customWidth="1"/>
    <col min="15876" max="15876" width="11.125" style="488" customWidth="1"/>
    <col min="15877" max="15880" width="9.125" style="488" customWidth="1"/>
    <col min="15881" max="16126" width="9.125" style="488"/>
    <col min="16127" max="16128" width="12.875" style="488" customWidth="1"/>
    <col min="16129" max="16129" width="14" style="488" customWidth="1"/>
    <col min="16130" max="16130" width="15.25" style="488" customWidth="1"/>
    <col min="16131" max="16131" width="12.25" style="488" customWidth="1"/>
    <col min="16132" max="16132" width="11.125" style="488" customWidth="1"/>
    <col min="16133" max="16136" width="9.125" style="488" customWidth="1"/>
    <col min="16137" max="16384" width="9.125" style="488"/>
  </cols>
  <sheetData>
    <row r="1" spans="1:5" s="486" customFormat="1" ht="36" customHeight="1">
      <c r="A1" s="1080" t="s">
        <v>925</v>
      </c>
      <c r="B1" s="1081"/>
      <c r="C1" s="1081"/>
      <c r="D1" s="1081"/>
      <c r="E1" s="1081"/>
    </row>
    <row r="2" spans="1:5" s="486" customFormat="1" ht="36" customHeight="1">
      <c r="A2" s="1078" t="s">
        <v>922</v>
      </c>
      <c r="B2" s="1079"/>
      <c r="C2" s="1079"/>
      <c r="D2" s="1079"/>
      <c r="E2" s="1079"/>
    </row>
    <row r="3" spans="1:5" s="487" customFormat="1">
      <c r="A3" s="1076" t="s">
        <v>920</v>
      </c>
      <c r="B3" s="1077"/>
      <c r="C3" s="1077" t="s">
        <v>921</v>
      </c>
      <c r="D3" s="1077"/>
      <c r="E3" s="1077"/>
    </row>
    <row r="4" spans="1:5" s="489" customFormat="1" ht="48" customHeight="1">
      <c r="A4" s="516" t="s">
        <v>759</v>
      </c>
      <c r="B4" s="516" t="s">
        <v>80</v>
      </c>
      <c r="C4" s="516" t="s">
        <v>81</v>
      </c>
      <c r="D4" s="516" t="s">
        <v>52</v>
      </c>
      <c r="E4" s="516" t="s">
        <v>762</v>
      </c>
    </row>
    <row r="5" spans="1:5" ht="33" customHeight="1">
      <c r="A5" s="517" t="s">
        <v>1</v>
      </c>
      <c r="B5" s="410"/>
      <c r="C5" s="410"/>
      <c r="D5" s="545">
        <f t="shared" ref="D5:D25" si="0">SUM(B5:C5)</f>
        <v>0</v>
      </c>
      <c r="E5" s="517" t="s">
        <v>2</v>
      </c>
    </row>
    <row r="6" spans="1:5" ht="33" customHeight="1">
      <c r="A6" s="517" t="s">
        <v>698</v>
      </c>
      <c r="B6" s="478"/>
      <c r="C6" s="478"/>
      <c r="D6" s="545">
        <f t="shared" si="0"/>
        <v>0</v>
      </c>
      <c r="E6" s="517" t="s">
        <v>887</v>
      </c>
    </row>
    <row r="7" spans="1:5" ht="33" customHeight="1">
      <c r="A7" s="517" t="s">
        <v>102</v>
      </c>
      <c r="B7" s="479"/>
      <c r="C7" s="479"/>
      <c r="D7" s="545">
        <f t="shared" si="0"/>
        <v>0</v>
      </c>
      <c r="E7" s="517" t="s">
        <v>5</v>
      </c>
    </row>
    <row r="8" spans="1:5" ht="33" customHeight="1">
      <c r="A8" s="517" t="s">
        <v>103</v>
      </c>
      <c r="B8" s="478"/>
      <c r="C8" s="478"/>
      <c r="D8" s="545">
        <f t="shared" si="0"/>
        <v>0</v>
      </c>
      <c r="E8" s="517" t="s">
        <v>7</v>
      </c>
    </row>
    <row r="9" spans="1:5" ht="33" customHeight="1">
      <c r="A9" s="517" t="s">
        <v>104</v>
      </c>
      <c r="B9" s="479"/>
      <c r="C9" s="479"/>
      <c r="D9" s="545">
        <f t="shared" si="0"/>
        <v>0</v>
      </c>
      <c r="E9" s="517" t="s">
        <v>8</v>
      </c>
    </row>
    <row r="10" spans="1:5" ht="33" customHeight="1">
      <c r="A10" s="517" t="s">
        <v>105</v>
      </c>
      <c r="B10" s="478"/>
      <c r="C10" s="478"/>
      <c r="D10" s="545">
        <f t="shared" si="0"/>
        <v>0</v>
      </c>
      <c r="E10" s="517" t="s">
        <v>106</v>
      </c>
    </row>
    <row r="11" spans="1:5" ht="33" customHeight="1">
      <c r="A11" s="517" t="s">
        <v>107</v>
      </c>
      <c r="B11" s="479"/>
      <c r="C11" s="479"/>
      <c r="D11" s="545">
        <f t="shared" si="0"/>
        <v>0</v>
      </c>
      <c r="E11" s="517" t="s">
        <v>11</v>
      </c>
    </row>
    <row r="12" spans="1:5" ht="33" customHeight="1">
      <c r="A12" s="517" t="s">
        <v>108</v>
      </c>
      <c r="B12" s="478"/>
      <c r="C12" s="478"/>
      <c r="D12" s="545">
        <f t="shared" si="0"/>
        <v>0</v>
      </c>
      <c r="E12" s="517" t="s">
        <v>13</v>
      </c>
    </row>
    <row r="13" spans="1:5" ht="33" customHeight="1">
      <c r="A13" s="517" t="s">
        <v>121</v>
      </c>
      <c r="B13" s="479"/>
      <c r="C13" s="479"/>
      <c r="D13" s="545">
        <f t="shared" si="0"/>
        <v>0</v>
      </c>
      <c r="E13" s="517" t="s">
        <v>15</v>
      </c>
    </row>
    <row r="14" spans="1:5" ht="33" customHeight="1">
      <c r="A14" s="517" t="s">
        <v>16</v>
      </c>
      <c r="B14" s="478"/>
      <c r="C14" s="478"/>
      <c r="D14" s="545">
        <f t="shared" si="0"/>
        <v>0</v>
      </c>
      <c r="E14" s="517" t="s">
        <v>17</v>
      </c>
    </row>
    <row r="15" spans="1:5" ht="33" customHeight="1">
      <c r="A15" s="517" t="s">
        <v>40</v>
      </c>
      <c r="B15" s="479"/>
      <c r="C15" s="479"/>
      <c r="D15" s="545">
        <f t="shared" si="0"/>
        <v>0</v>
      </c>
      <c r="E15" s="517" t="s">
        <v>18</v>
      </c>
    </row>
    <row r="16" spans="1:5" ht="33" customHeight="1">
      <c r="A16" s="517" t="s">
        <v>110</v>
      </c>
      <c r="B16" s="478"/>
      <c r="C16" s="478"/>
      <c r="D16" s="545">
        <f t="shared" si="0"/>
        <v>0</v>
      </c>
      <c r="E16" s="517" t="s">
        <v>20</v>
      </c>
    </row>
    <row r="17" spans="1:5" ht="33" customHeight="1">
      <c r="A17" s="517" t="s">
        <v>21</v>
      </c>
      <c r="B17" s="479"/>
      <c r="C17" s="479"/>
      <c r="D17" s="545">
        <f t="shared" si="0"/>
        <v>0</v>
      </c>
      <c r="E17" s="517" t="s">
        <v>111</v>
      </c>
    </row>
    <row r="18" spans="1:5" ht="33" customHeight="1">
      <c r="A18" s="517" t="s">
        <v>42</v>
      </c>
      <c r="B18" s="478"/>
      <c r="C18" s="478"/>
      <c r="D18" s="545">
        <f t="shared" si="0"/>
        <v>0</v>
      </c>
      <c r="E18" s="517" t="s">
        <v>23</v>
      </c>
    </row>
    <row r="19" spans="1:5" ht="33" customHeight="1">
      <c r="A19" s="517" t="s">
        <v>122</v>
      </c>
      <c r="B19" s="479"/>
      <c r="C19" s="479"/>
      <c r="D19" s="545">
        <f t="shared" si="0"/>
        <v>0</v>
      </c>
      <c r="E19" s="517" t="s">
        <v>25</v>
      </c>
    </row>
    <row r="20" spans="1:5" ht="33" customHeight="1">
      <c r="A20" s="517" t="s">
        <v>113</v>
      </c>
      <c r="B20" s="478"/>
      <c r="C20" s="478"/>
      <c r="D20" s="545">
        <f t="shared" si="0"/>
        <v>0</v>
      </c>
      <c r="E20" s="517" t="s">
        <v>114</v>
      </c>
    </row>
    <row r="21" spans="1:5" ht="33" customHeight="1">
      <c r="A21" s="517" t="s">
        <v>115</v>
      </c>
      <c r="B21" s="479"/>
      <c r="C21" s="479"/>
      <c r="D21" s="545">
        <f t="shared" si="0"/>
        <v>0</v>
      </c>
      <c r="E21" s="517" t="s">
        <v>28</v>
      </c>
    </row>
    <row r="22" spans="1:5" ht="33" customHeight="1">
      <c r="A22" s="517" t="s">
        <v>123</v>
      </c>
      <c r="B22" s="478"/>
      <c r="C22" s="478"/>
      <c r="D22" s="545">
        <f t="shared" si="0"/>
        <v>0</v>
      </c>
      <c r="E22" s="517" t="s">
        <v>30</v>
      </c>
    </row>
    <row r="23" spans="1:5" ht="33" customHeight="1">
      <c r="A23" s="517" t="s">
        <v>31</v>
      </c>
      <c r="B23" s="479"/>
      <c r="C23" s="479"/>
      <c r="D23" s="545">
        <f t="shared" si="0"/>
        <v>0</v>
      </c>
      <c r="E23" s="517" t="s">
        <v>135</v>
      </c>
    </row>
    <row r="24" spans="1:5" ht="33" customHeight="1">
      <c r="A24" s="517" t="s">
        <v>33</v>
      </c>
      <c r="B24" s="478"/>
      <c r="C24" s="478"/>
      <c r="D24" s="545">
        <f t="shared" si="0"/>
        <v>0</v>
      </c>
      <c r="E24" s="517" t="s">
        <v>34</v>
      </c>
    </row>
    <row r="25" spans="1:5" ht="43.5" customHeight="1">
      <c r="A25" s="519" t="s">
        <v>57</v>
      </c>
      <c r="B25" s="546">
        <f>SUM(B5:B24)</f>
        <v>0</v>
      </c>
      <c r="C25" s="546">
        <f>SUM(C5:C24)</f>
        <v>0</v>
      </c>
      <c r="D25" s="546">
        <f t="shared" si="0"/>
        <v>0</v>
      </c>
      <c r="E25" s="519" t="s">
        <v>36</v>
      </c>
    </row>
  </sheetData>
  <dataConsolidate link="1">
    <dataRefs count="2">
      <dataRef ref="C9:D28" sheet="مستشفي" r:id="rId1"/>
      <dataRef ref="C9:D28" sheet="مستوصف" r:id="rId2"/>
    </dataRefs>
  </dataConsolidate>
  <mergeCells count="4">
    <mergeCell ref="A1:E1"/>
    <mergeCell ref="A2:E2"/>
    <mergeCell ref="A3:B3"/>
    <mergeCell ref="C3:E3"/>
  </mergeCells>
  <printOptions horizontalCentered="1" verticalCentered="1"/>
  <pageMargins left="0.70866141732283472" right="0.70866141732283472" top="0.98425196850393704" bottom="0.98425196850393704" header="0.51181102362204722" footer="0.51181102362204722"/>
  <pageSetup paperSize="9" scale="77" orientation="portrait" r:id="rId3"/>
  <headerFooter alignWithMargins="0"/>
  <rowBreaks count="1" manualBreakCount="1">
    <brk id="33" max="6553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008657"/>
    <pageSetUpPr fitToPage="1"/>
  </sheetPr>
  <dimension ref="A1:I20"/>
  <sheetViews>
    <sheetView showGridLines="0" rightToLeft="1" zoomScale="120" zoomScaleNormal="120" workbookViewId="0">
      <selection activeCell="D6" sqref="D6"/>
    </sheetView>
  </sheetViews>
  <sheetFormatPr defaultColWidth="7.75" defaultRowHeight="12.75"/>
  <cols>
    <col min="1" max="1" width="39.625" style="6" customWidth="1"/>
    <col min="2" max="6" width="17.75" style="6" customWidth="1"/>
    <col min="7" max="7" width="39.75" style="6" customWidth="1"/>
    <col min="8" max="252" width="7.75" style="6"/>
    <col min="253" max="253" width="26.75" style="6" customWidth="1"/>
    <col min="254" max="254" width="12" style="6" customWidth="1"/>
    <col min="255" max="259" width="15.25" style="6" customWidth="1"/>
    <col min="260" max="260" width="7.75" style="6"/>
    <col min="261" max="261" width="7.875" style="6" bestFit="1" customWidth="1"/>
    <col min="262" max="508" width="7.75" style="6"/>
    <col min="509" max="509" width="26.75" style="6" customWidth="1"/>
    <col min="510" max="510" width="12" style="6" customWidth="1"/>
    <col min="511" max="515" width="15.25" style="6" customWidth="1"/>
    <col min="516" max="516" width="7.75" style="6"/>
    <col min="517" max="517" width="7.875" style="6" bestFit="1" customWidth="1"/>
    <col min="518" max="764" width="7.75" style="6"/>
    <col min="765" max="765" width="26.75" style="6" customWidth="1"/>
    <col min="766" max="766" width="12" style="6" customWidth="1"/>
    <col min="767" max="771" width="15.25" style="6" customWidth="1"/>
    <col min="772" max="772" width="7.75" style="6"/>
    <col min="773" max="773" width="7.875" style="6" bestFit="1" customWidth="1"/>
    <col min="774" max="1020" width="7.75" style="6"/>
    <col min="1021" max="1021" width="26.75" style="6" customWidth="1"/>
    <col min="1022" max="1022" width="12" style="6" customWidth="1"/>
    <col min="1023" max="1027" width="15.25" style="6" customWidth="1"/>
    <col min="1028" max="1028" width="7.75" style="6"/>
    <col min="1029" max="1029" width="7.875" style="6" bestFit="1" customWidth="1"/>
    <col min="1030" max="1276" width="7.75" style="6"/>
    <col min="1277" max="1277" width="26.75" style="6" customWidth="1"/>
    <col min="1278" max="1278" width="12" style="6" customWidth="1"/>
    <col min="1279" max="1283" width="15.25" style="6" customWidth="1"/>
    <col min="1284" max="1284" width="7.75" style="6"/>
    <col min="1285" max="1285" width="7.875" style="6" bestFit="1" customWidth="1"/>
    <col min="1286" max="1532" width="7.75" style="6"/>
    <col min="1533" max="1533" width="26.75" style="6" customWidth="1"/>
    <col min="1534" max="1534" width="12" style="6" customWidth="1"/>
    <col min="1535" max="1539" width="15.25" style="6" customWidth="1"/>
    <col min="1540" max="1540" width="7.75" style="6"/>
    <col min="1541" max="1541" width="7.875" style="6" bestFit="1" customWidth="1"/>
    <col min="1542" max="1788" width="7.75" style="6"/>
    <col min="1789" max="1789" width="26.75" style="6" customWidth="1"/>
    <col min="1790" max="1790" width="12" style="6" customWidth="1"/>
    <col min="1791" max="1795" width="15.25" style="6" customWidth="1"/>
    <col min="1796" max="1796" width="7.75" style="6"/>
    <col min="1797" max="1797" width="7.875" style="6" bestFit="1" customWidth="1"/>
    <col min="1798" max="2044" width="7.75" style="6"/>
    <col min="2045" max="2045" width="26.75" style="6" customWidth="1"/>
    <col min="2046" max="2046" width="12" style="6" customWidth="1"/>
    <col min="2047" max="2051" width="15.25" style="6" customWidth="1"/>
    <col min="2052" max="2052" width="7.75" style="6"/>
    <col min="2053" max="2053" width="7.875" style="6" bestFit="1" customWidth="1"/>
    <col min="2054" max="2300" width="7.75" style="6"/>
    <col min="2301" max="2301" width="26.75" style="6" customWidth="1"/>
    <col min="2302" max="2302" width="12" style="6" customWidth="1"/>
    <col min="2303" max="2307" width="15.25" style="6" customWidth="1"/>
    <col min="2308" max="2308" width="7.75" style="6"/>
    <col min="2309" max="2309" width="7.875" style="6" bestFit="1" customWidth="1"/>
    <col min="2310" max="2556" width="7.75" style="6"/>
    <col min="2557" max="2557" width="26.75" style="6" customWidth="1"/>
    <col min="2558" max="2558" width="12" style="6" customWidth="1"/>
    <col min="2559" max="2563" width="15.25" style="6" customWidth="1"/>
    <col min="2564" max="2564" width="7.75" style="6"/>
    <col min="2565" max="2565" width="7.875" style="6" bestFit="1" customWidth="1"/>
    <col min="2566" max="2812" width="7.75" style="6"/>
    <col min="2813" max="2813" width="26.75" style="6" customWidth="1"/>
    <col min="2814" max="2814" width="12" style="6" customWidth="1"/>
    <col min="2815" max="2819" width="15.25" style="6" customWidth="1"/>
    <col min="2820" max="2820" width="7.75" style="6"/>
    <col min="2821" max="2821" width="7.875" style="6" bestFit="1" customWidth="1"/>
    <col min="2822" max="3068" width="7.75" style="6"/>
    <col min="3069" max="3069" width="26.75" style="6" customWidth="1"/>
    <col min="3070" max="3070" width="12" style="6" customWidth="1"/>
    <col min="3071" max="3075" width="15.25" style="6" customWidth="1"/>
    <col min="3076" max="3076" width="7.75" style="6"/>
    <col min="3077" max="3077" width="7.875" style="6" bestFit="1" customWidth="1"/>
    <col min="3078" max="3324" width="7.75" style="6"/>
    <col min="3325" max="3325" width="26.75" style="6" customWidth="1"/>
    <col min="3326" max="3326" width="12" style="6" customWidth="1"/>
    <col min="3327" max="3331" width="15.25" style="6" customWidth="1"/>
    <col min="3332" max="3332" width="7.75" style="6"/>
    <col min="3333" max="3333" width="7.875" style="6" bestFit="1" customWidth="1"/>
    <col min="3334" max="3580" width="7.75" style="6"/>
    <col min="3581" max="3581" width="26.75" style="6" customWidth="1"/>
    <col min="3582" max="3582" width="12" style="6" customWidth="1"/>
    <col min="3583" max="3587" width="15.25" style="6" customWidth="1"/>
    <col min="3588" max="3588" width="7.75" style="6"/>
    <col min="3589" max="3589" width="7.875" style="6" bestFit="1" customWidth="1"/>
    <col min="3590" max="3836" width="7.75" style="6"/>
    <col min="3837" max="3837" width="26.75" style="6" customWidth="1"/>
    <col min="3838" max="3838" width="12" style="6" customWidth="1"/>
    <col min="3839" max="3843" width="15.25" style="6" customWidth="1"/>
    <col min="3844" max="3844" width="7.75" style="6"/>
    <col min="3845" max="3845" width="7.875" style="6" bestFit="1" customWidth="1"/>
    <col min="3846" max="4092" width="7.75" style="6"/>
    <col min="4093" max="4093" width="26.75" style="6" customWidth="1"/>
    <col min="4094" max="4094" width="12" style="6" customWidth="1"/>
    <col min="4095" max="4099" width="15.25" style="6" customWidth="1"/>
    <col min="4100" max="4100" width="7.75" style="6"/>
    <col min="4101" max="4101" width="7.875" style="6" bestFit="1" customWidth="1"/>
    <col min="4102" max="4348" width="7.75" style="6"/>
    <col min="4349" max="4349" width="26.75" style="6" customWidth="1"/>
    <col min="4350" max="4350" width="12" style="6" customWidth="1"/>
    <col min="4351" max="4355" width="15.25" style="6" customWidth="1"/>
    <col min="4356" max="4356" width="7.75" style="6"/>
    <col min="4357" max="4357" width="7.875" style="6" bestFit="1" customWidth="1"/>
    <col min="4358" max="4604" width="7.75" style="6"/>
    <col min="4605" max="4605" width="26.75" style="6" customWidth="1"/>
    <col min="4606" max="4606" width="12" style="6" customWidth="1"/>
    <col min="4607" max="4611" width="15.25" style="6" customWidth="1"/>
    <col min="4612" max="4612" width="7.75" style="6"/>
    <col min="4613" max="4613" width="7.875" style="6" bestFit="1" customWidth="1"/>
    <col min="4614" max="4860" width="7.75" style="6"/>
    <col min="4861" max="4861" width="26.75" style="6" customWidth="1"/>
    <col min="4862" max="4862" width="12" style="6" customWidth="1"/>
    <col min="4863" max="4867" width="15.25" style="6" customWidth="1"/>
    <col min="4868" max="4868" width="7.75" style="6"/>
    <col min="4869" max="4869" width="7.875" style="6" bestFit="1" customWidth="1"/>
    <col min="4870" max="5116" width="7.75" style="6"/>
    <col min="5117" max="5117" width="26.75" style="6" customWidth="1"/>
    <col min="5118" max="5118" width="12" style="6" customWidth="1"/>
    <col min="5119" max="5123" width="15.25" style="6" customWidth="1"/>
    <col min="5124" max="5124" width="7.75" style="6"/>
    <col min="5125" max="5125" width="7.875" style="6" bestFit="1" customWidth="1"/>
    <col min="5126" max="5372" width="7.75" style="6"/>
    <col min="5373" max="5373" width="26.75" style="6" customWidth="1"/>
    <col min="5374" max="5374" width="12" style="6" customWidth="1"/>
    <col min="5375" max="5379" width="15.25" style="6" customWidth="1"/>
    <col min="5380" max="5380" width="7.75" style="6"/>
    <col min="5381" max="5381" width="7.875" style="6" bestFit="1" customWidth="1"/>
    <col min="5382" max="5628" width="7.75" style="6"/>
    <col min="5629" max="5629" width="26.75" style="6" customWidth="1"/>
    <col min="5630" max="5630" width="12" style="6" customWidth="1"/>
    <col min="5631" max="5635" width="15.25" style="6" customWidth="1"/>
    <col min="5636" max="5636" width="7.75" style="6"/>
    <col min="5637" max="5637" width="7.875" style="6" bestFit="1" customWidth="1"/>
    <col min="5638" max="5884" width="7.75" style="6"/>
    <col min="5885" max="5885" width="26.75" style="6" customWidth="1"/>
    <col min="5886" max="5886" width="12" style="6" customWidth="1"/>
    <col min="5887" max="5891" width="15.25" style="6" customWidth="1"/>
    <col min="5892" max="5892" width="7.75" style="6"/>
    <col min="5893" max="5893" width="7.875" style="6" bestFit="1" customWidth="1"/>
    <col min="5894" max="6140" width="7.75" style="6"/>
    <col min="6141" max="6141" width="26.75" style="6" customWidth="1"/>
    <col min="6142" max="6142" width="12" style="6" customWidth="1"/>
    <col min="6143" max="6147" width="15.25" style="6" customWidth="1"/>
    <col min="6148" max="6148" width="7.75" style="6"/>
    <col min="6149" max="6149" width="7.875" style="6" bestFit="1" customWidth="1"/>
    <col min="6150" max="6396" width="7.75" style="6"/>
    <col min="6397" max="6397" width="26.75" style="6" customWidth="1"/>
    <col min="6398" max="6398" width="12" style="6" customWidth="1"/>
    <col min="6399" max="6403" width="15.25" style="6" customWidth="1"/>
    <col min="6404" max="6404" width="7.75" style="6"/>
    <col min="6405" max="6405" width="7.875" style="6" bestFit="1" customWidth="1"/>
    <col min="6406" max="6652" width="7.75" style="6"/>
    <col min="6653" max="6653" width="26.75" style="6" customWidth="1"/>
    <col min="6654" max="6654" width="12" style="6" customWidth="1"/>
    <col min="6655" max="6659" width="15.25" style="6" customWidth="1"/>
    <col min="6660" max="6660" width="7.75" style="6"/>
    <col min="6661" max="6661" width="7.875" style="6" bestFit="1" customWidth="1"/>
    <col min="6662" max="6908" width="7.75" style="6"/>
    <col min="6909" max="6909" width="26.75" style="6" customWidth="1"/>
    <col min="6910" max="6910" width="12" style="6" customWidth="1"/>
    <col min="6911" max="6915" width="15.25" style="6" customWidth="1"/>
    <col min="6916" max="6916" width="7.75" style="6"/>
    <col min="6917" max="6917" width="7.875" style="6" bestFit="1" customWidth="1"/>
    <col min="6918" max="7164" width="7.75" style="6"/>
    <col min="7165" max="7165" width="26.75" style="6" customWidth="1"/>
    <col min="7166" max="7166" width="12" style="6" customWidth="1"/>
    <col min="7167" max="7171" width="15.25" style="6" customWidth="1"/>
    <col min="7172" max="7172" width="7.75" style="6"/>
    <col min="7173" max="7173" width="7.875" style="6" bestFit="1" customWidth="1"/>
    <col min="7174" max="7420" width="7.75" style="6"/>
    <col min="7421" max="7421" width="26.75" style="6" customWidth="1"/>
    <col min="7422" max="7422" width="12" style="6" customWidth="1"/>
    <col min="7423" max="7427" width="15.25" style="6" customWidth="1"/>
    <col min="7428" max="7428" width="7.75" style="6"/>
    <col min="7429" max="7429" width="7.875" style="6" bestFit="1" customWidth="1"/>
    <col min="7430" max="7676" width="7.75" style="6"/>
    <col min="7677" max="7677" width="26.75" style="6" customWidth="1"/>
    <col min="7678" max="7678" width="12" style="6" customWidth="1"/>
    <col min="7679" max="7683" width="15.25" style="6" customWidth="1"/>
    <col min="7684" max="7684" width="7.75" style="6"/>
    <col min="7685" max="7685" width="7.875" style="6" bestFit="1" customWidth="1"/>
    <col min="7686" max="7932" width="7.75" style="6"/>
    <col min="7933" max="7933" width="26.75" style="6" customWidth="1"/>
    <col min="7934" max="7934" width="12" style="6" customWidth="1"/>
    <col min="7935" max="7939" width="15.25" style="6" customWidth="1"/>
    <col min="7940" max="7940" width="7.75" style="6"/>
    <col min="7941" max="7941" width="7.875" style="6" bestFit="1" customWidth="1"/>
    <col min="7942" max="8188" width="7.75" style="6"/>
    <col min="8189" max="8189" width="26.75" style="6" customWidth="1"/>
    <col min="8190" max="8190" width="12" style="6" customWidth="1"/>
    <col min="8191" max="8195" width="15.25" style="6" customWidth="1"/>
    <col min="8196" max="8196" width="7.75" style="6"/>
    <col min="8197" max="8197" width="7.875" style="6" bestFit="1" customWidth="1"/>
    <col min="8198" max="8444" width="7.75" style="6"/>
    <col min="8445" max="8445" width="26.75" style="6" customWidth="1"/>
    <col min="8446" max="8446" width="12" style="6" customWidth="1"/>
    <col min="8447" max="8451" width="15.25" style="6" customWidth="1"/>
    <col min="8452" max="8452" width="7.75" style="6"/>
    <col min="8453" max="8453" width="7.875" style="6" bestFit="1" customWidth="1"/>
    <col min="8454" max="8700" width="7.75" style="6"/>
    <col min="8701" max="8701" width="26.75" style="6" customWidth="1"/>
    <col min="8702" max="8702" width="12" style="6" customWidth="1"/>
    <col min="8703" max="8707" width="15.25" style="6" customWidth="1"/>
    <col min="8708" max="8708" width="7.75" style="6"/>
    <col min="8709" max="8709" width="7.875" style="6" bestFit="1" customWidth="1"/>
    <col min="8710" max="8956" width="7.75" style="6"/>
    <col min="8957" max="8957" width="26.75" style="6" customWidth="1"/>
    <col min="8958" max="8958" width="12" style="6" customWidth="1"/>
    <col min="8959" max="8963" width="15.25" style="6" customWidth="1"/>
    <col min="8964" max="8964" width="7.75" style="6"/>
    <col min="8965" max="8965" width="7.875" style="6" bestFit="1" customWidth="1"/>
    <col min="8966" max="9212" width="7.75" style="6"/>
    <col min="9213" max="9213" width="26.75" style="6" customWidth="1"/>
    <col min="9214" max="9214" width="12" style="6" customWidth="1"/>
    <col min="9215" max="9219" width="15.25" style="6" customWidth="1"/>
    <col min="9220" max="9220" width="7.75" style="6"/>
    <col min="9221" max="9221" width="7.875" style="6" bestFit="1" customWidth="1"/>
    <col min="9222" max="9468" width="7.75" style="6"/>
    <col min="9469" max="9469" width="26.75" style="6" customWidth="1"/>
    <col min="9470" max="9470" width="12" style="6" customWidth="1"/>
    <col min="9471" max="9475" width="15.25" style="6" customWidth="1"/>
    <col min="9476" max="9476" width="7.75" style="6"/>
    <col min="9477" max="9477" width="7.875" style="6" bestFit="1" customWidth="1"/>
    <col min="9478" max="9724" width="7.75" style="6"/>
    <col min="9725" max="9725" width="26.75" style="6" customWidth="1"/>
    <col min="9726" max="9726" width="12" style="6" customWidth="1"/>
    <col min="9727" max="9731" width="15.25" style="6" customWidth="1"/>
    <col min="9732" max="9732" width="7.75" style="6"/>
    <col min="9733" max="9733" width="7.875" style="6" bestFit="1" customWidth="1"/>
    <col min="9734" max="9980" width="7.75" style="6"/>
    <col min="9981" max="9981" width="26.75" style="6" customWidth="1"/>
    <col min="9982" max="9982" width="12" style="6" customWidth="1"/>
    <col min="9983" max="9987" width="15.25" style="6" customWidth="1"/>
    <col min="9988" max="9988" width="7.75" style="6"/>
    <col min="9989" max="9989" width="7.875" style="6" bestFit="1" customWidth="1"/>
    <col min="9990" max="10236" width="7.75" style="6"/>
    <col min="10237" max="10237" width="26.75" style="6" customWidth="1"/>
    <col min="10238" max="10238" width="12" style="6" customWidth="1"/>
    <col min="10239" max="10243" width="15.25" style="6" customWidth="1"/>
    <col min="10244" max="10244" width="7.75" style="6"/>
    <col min="10245" max="10245" width="7.875" style="6" bestFit="1" customWidth="1"/>
    <col min="10246" max="10492" width="7.75" style="6"/>
    <col min="10493" max="10493" width="26.75" style="6" customWidth="1"/>
    <col min="10494" max="10494" width="12" style="6" customWidth="1"/>
    <col min="10495" max="10499" width="15.25" style="6" customWidth="1"/>
    <col min="10500" max="10500" width="7.75" style="6"/>
    <col min="10501" max="10501" width="7.875" style="6" bestFit="1" customWidth="1"/>
    <col min="10502" max="10748" width="7.75" style="6"/>
    <col min="10749" max="10749" width="26.75" style="6" customWidth="1"/>
    <col min="10750" max="10750" width="12" style="6" customWidth="1"/>
    <col min="10751" max="10755" width="15.25" style="6" customWidth="1"/>
    <col min="10756" max="10756" width="7.75" style="6"/>
    <col min="10757" max="10757" width="7.875" style="6" bestFit="1" customWidth="1"/>
    <col min="10758" max="11004" width="7.75" style="6"/>
    <col min="11005" max="11005" width="26.75" style="6" customWidth="1"/>
    <col min="11006" max="11006" width="12" style="6" customWidth="1"/>
    <col min="11007" max="11011" width="15.25" style="6" customWidth="1"/>
    <col min="11012" max="11012" width="7.75" style="6"/>
    <col min="11013" max="11013" width="7.875" style="6" bestFit="1" customWidth="1"/>
    <col min="11014" max="11260" width="7.75" style="6"/>
    <col min="11261" max="11261" width="26.75" style="6" customWidth="1"/>
    <col min="11262" max="11262" width="12" style="6" customWidth="1"/>
    <col min="11263" max="11267" width="15.25" style="6" customWidth="1"/>
    <col min="11268" max="11268" width="7.75" style="6"/>
    <col min="11269" max="11269" width="7.875" style="6" bestFit="1" customWidth="1"/>
    <col min="11270" max="11516" width="7.75" style="6"/>
    <col min="11517" max="11517" width="26.75" style="6" customWidth="1"/>
    <col min="11518" max="11518" width="12" style="6" customWidth="1"/>
    <col min="11519" max="11523" width="15.25" style="6" customWidth="1"/>
    <col min="11524" max="11524" width="7.75" style="6"/>
    <col min="11525" max="11525" width="7.875" style="6" bestFit="1" customWidth="1"/>
    <col min="11526" max="11772" width="7.75" style="6"/>
    <col min="11773" max="11773" width="26.75" style="6" customWidth="1"/>
    <col min="11774" max="11774" width="12" style="6" customWidth="1"/>
    <col min="11775" max="11779" width="15.25" style="6" customWidth="1"/>
    <col min="11780" max="11780" width="7.75" style="6"/>
    <col min="11781" max="11781" width="7.875" style="6" bestFit="1" customWidth="1"/>
    <col min="11782" max="12028" width="7.75" style="6"/>
    <col min="12029" max="12029" width="26.75" style="6" customWidth="1"/>
    <col min="12030" max="12030" width="12" style="6" customWidth="1"/>
    <col min="12031" max="12035" width="15.25" style="6" customWidth="1"/>
    <col min="12036" max="12036" width="7.75" style="6"/>
    <col min="12037" max="12037" width="7.875" style="6" bestFit="1" customWidth="1"/>
    <col min="12038" max="12284" width="7.75" style="6"/>
    <col min="12285" max="12285" width="26.75" style="6" customWidth="1"/>
    <col min="12286" max="12286" width="12" style="6" customWidth="1"/>
    <col min="12287" max="12291" width="15.25" style="6" customWidth="1"/>
    <col min="12292" max="12292" width="7.75" style="6"/>
    <col min="12293" max="12293" width="7.875" style="6" bestFit="1" customWidth="1"/>
    <col min="12294" max="12540" width="7.75" style="6"/>
    <col min="12541" max="12541" width="26.75" style="6" customWidth="1"/>
    <col min="12542" max="12542" width="12" style="6" customWidth="1"/>
    <col min="12543" max="12547" width="15.25" style="6" customWidth="1"/>
    <col min="12548" max="12548" width="7.75" style="6"/>
    <col min="12549" max="12549" width="7.875" style="6" bestFit="1" customWidth="1"/>
    <col min="12550" max="12796" width="7.75" style="6"/>
    <col min="12797" max="12797" width="26.75" style="6" customWidth="1"/>
    <col min="12798" max="12798" width="12" style="6" customWidth="1"/>
    <col min="12799" max="12803" width="15.25" style="6" customWidth="1"/>
    <col min="12804" max="12804" width="7.75" style="6"/>
    <col min="12805" max="12805" width="7.875" style="6" bestFit="1" customWidth="1"/>
    <col min="12806" max="13052" width="7.75" style="6"/>
    <col min="13053" max="13053" width="26.75" style="6" customWidth="1"/>
    <col min="13054" max="13054" width="12" style="6" customWidth="1"/>
    <col min="13055" max="13059" width="15.25" style="6" customWidth="1"/>
    <col min="13060" max="13060" width="7.75" style="6"/>
    <col min="13061" max="13061" width="7.875" style="6" bestFit="1" customWidth="1"/>
    <col min="13062" max="13308" width="7.75" style="6"/>
    <col min="13309" max="13309" width="26.75" style="6" customWidth="1"/>
    <col min="13310" max="13310" width="12" style="6" customWidth="1"/>
    <col min="13311" max="13315" width="15.25" style="6" customWidth="1"/>
    <col min="13316" max="13316" width="7.75" style="6"/>
    <col min="13317" max="13317" width="7.875" style="6" bestFit="1" customWidth="1"/>
    <col min="13318" max="13564" width="7.75" style="6"/>
    <col min="13565" max="13565" width="26.75" style="6" customWidth="1"/>
    <col min="13566" max="13566" width="12" style="6" customWidth="1"/>
    <col min="13567" max="13571" width="15.25" style="6" customWidth="1"/>
    <col min="13572" max="13572" width="7.75" style="6"/>
    <col min="13573" max="13573" width="7.875" style="6" bestFit="1" customWidth="1"/>
    <col min="13574" max="13820" width="7.75" style="6"/>
    <col min="13821" max="13821" width="26.75" style="6" customWidth="1"/>
    <col min="13822" max="13822" width="12" style="6" customWidth="1"/>
    <col min="13823" max="13827" width="15.25" style="6" customWidth="1"/>
    <col min="13828" max="13828" width="7.75" style="6"/>
    <col min="13829" max="13829" width="7.875" style="6" bestFit="1" customWidth="1"/>
    <col min="13830" max="14076" width="7.75" style="6"/>
    <col min="14077" max="14077" width="26.75" style="6" customWidth="1"/>
    <col min="14078" max="14078" width="12" style="6" customWidth="1"/>
    <col min="14079" max="14083" width="15.25" style="6" customWidth="1"/>
    <col min="14084" max="14084" width="7.75" style="6"/>
    <col min="14085" max="14085" width="7.875" style="6" bestFit="1" customWidth="1"/>
    <col min="14086" max="14332" width="7.75" style="6"/>
    <col min="14333" max="14333" width="26.75" style="6" customWidth="1"/>
    <col min="14334" max="14334" width="12" style="6" customWidth="1"/>
    <col min="14335" max="14339" width="15.25" style="6" customWidth="1"/>
    <col min="14340" max="14340" width="7.75" style="6"/>
    <col min="14341" max="14341" width="7.875" style="6" bestFit="1" customWidth="1"/>
    <col min="14342" max="14588" width="7.75" style="6"/>
    <col min="14589" max="14589" width="26.75" style="6" customWidth="1"/>
    <col min="14590" max="14590" width="12" style="6" customWidth="1"/>
    <col min="14591" max="14595" width="15.25" style="6" customWidth="1"/>
    <col min="14596" max="14596" width="7.75" style="6"/>
    <col min="14597" max="14597" width="7.875" style="6" bestFit="1" customWidth="1"/>
    <col min="14598" max="14844" width="7.75" style="6"/>
    <col min="14845" max="14845" width="26.75" style="6" customWidth="1"/>
    <col min="14846" max="14846" width="12" style="6" customWidth="1"/>
    <col min="14847" max="14851" width="15.25" style="6" customWidth="1"/>
    <col min="14852" max="14852" width="7.75" style="6"/>
    <col min="14853" max="14853" width="7.875" style="6" bestFit="1" customWidth="1"/>
    <col min="14854" max="15100" width="7.75" style="6"/>
    <col min="15101" max="15101" width="26.75" style="6" customWidth="1"/>
    <col min="15102" max="15102" width="12" style="6" customWidth="1"/>
    <col min="15103" max="15107" width="15.25" style="6" customWidth="1"/>
    <col min="15108" max="15108" width="7.75" style="6"/>
    <col min="15109" max="15109" width="7.875" style="6" bestFit="1" customWidth="1"/>
    <col min="15110" max="15356" width="7.75" style="6"/>
    <col min="15357" max="15357" width="26.75" style="6" customWidth="1"/>
    <col min="15358" max="15358" width="12" style="6" customWidth="1"/>
    <col min="15359" max="15363" width="15.25" style="6" customWidth="1"/>
    <col min="15364" max="15364" width="7.75" style="6"/>
    <col min="15365" max="15365" width="7.875" style="6" bestFit="1" customWidth="1"/>
    <col min="15366" max="15612" width="7.75" style="6"/>
    <col min="15613" max="15613" width="26.75" style="6" customWidth="1"/>
    <col min="15614" max="15614" width="12" style="6" customWidth="1"/>
    <col min="15615" max="15619" width="15.25" style="6" customWidth="1"/>
    <col min="15620" max="15620" width="7.75" style="6"/>
    <col min="15621" max="15621" width="7.875" style="6" bestFit="1" customWidth="1"/>
    <col min="15622" max="15868" width="7.75" style="6"/>
    <col min="15869" max="15869" width="26.75" style="6" customWidth="1"/>
    <col min="15870" max="15870" width="12" style="6" customWidth="1"/>
    <col min="15871" max="15875" width="15.25" style="6" customWidth="1"/>
    <col min="15876" max="15876" width="7.75" style="6"/>
    <col min="15877" max="15877" width="7.875" style="6" bestFit="1" customWidth="1"/>
    <col min="15878" max="16124" width="7.75" style="6"/>
    <col min="16125" max="16125" width="26.75" style="6" customWidth="1"/>
    <col min="16126" max="16126" width="12" style="6" customWidth="1"/>
    <col min="16127" max="16131" width="15.25" style="6" customWidth="1"/>
    <col min="16132" max="16132" width="7.75" style="6"/>
    <col min="16133" max="16133" width="7.875" style="6" bestFit="1" customWidth="1"/>
    <col min="16134" max="16384" width="7.75" style="6"/>
  </cols>
  <sheetData>
    <row r="1" spans="1:9" ht="33" customHeight="1">
      <c r="A1" s="1047" t="s">
        <v>617</v>
      </c>
      <c r="B1" s="1048"/>
      <c r="C1" s="1048"/>
      <c r="D1" s="1048"/>
      <c r="E1" s="1048"/>
      <c r="F1" s="1048"/>
      <c r="G1" s="1048"/>
    </row>
    <row r="2" spans="1:9" s="7" customFormat="1" ht="33" customHeight="1">
      <c r="A2" s="1059" t="s">
        <v>618</v>
      </c>
      <c r="B2" s="1060"/>
      <c r="C2" s="1060"/>
      <c r="D2" s="1060"/>
      <c r="E2" s="1060"/>
      <c r="F2" s="1060"/>
      <c r="G2" s="1060"/>
    </row>
    <row r="3" spans="1:9" s="7" customFormat="1" ht="15.75">
      <c r="A3" s="1029" t="s">
        <v>1175</v>
      </c>
      <c r="B3" s="1024"/>
      <c r="C3" s="1026" t="s">
        <v>1176</v>
      </c>
      <c r="D3" s="1026"/>
      <c r="E3" s="1026"/>
      <c r="F3" s="1026"/>
      <c r="G3" s="1027"/>
    </row>
    <row r="4" spans="1:9" ht="35.1" customHeight="1">
      <c r="A4" s="1147" t="s">
        <v>320</v>
      </c>
      <c r="B4" s="845" t="s">
        <v>1078</v>
      </c>
      <c r="C4" s="844"/>
      <c r="D4" s="665"/>
      <c r="E4" s="665"/>
      <c r="F4" s="665" t="s">
        <v>48</v>
      </c>
      <c r="G4" s="1020" t="s">
        <v>206</v>
      </c>
    </row>
    <row r="5" spans="1:9" ht="35.1" customHeight="1">
      <c r="A5" s="1148"/>
      <c r="B5" s="652" t="s">
        <v>658</v>
      </c>
      <c r="C5" s="652" t="s">
        <v>659</v>
      </c>
      <c r="D5" s="652" t="s">
        <v>832</v>
      </c>
      <c r="E5" s="652" t="s">
        <v>1077</v>
      </c>
      <c r="F5" s="927" t="s">
        <v>1198</v>
      </c>
      <c r="G5" s="1020"/>
    </row>
    <row r="6" spans="1:9" ht="44.1" customHeight="1">
      <c r="A6" s="588" t="s">
        <v>49</v>
      </c>
      <c r="B6" s="375">
        <v>1423805</v>
      </c>
      <c r="C6" s="375">
        <v>1173910</v>
      </c>
      <c r="D6" s="375">
        <v>1376787</v>
      </c>
      <c r="E6" s="375">
        <v>1389950</v>
      </c>
      <c r="F6" s="841">
        <v>1418237</v>
      </c>
      <c r="G6" s="588" t="s">
        <v>700</v>
      </c>
      <c r="I6" s="15"/>
    </row>
    <row r="7" spans="1:9" ht="44.1" customHeight="1">
      <c r="A7" s="588" t="s">
        <v>195</v>
      </c>
      <c r="B7" s="481">
        <v>568874</v>
      </c>
      <c r="C7" s="481">
        <v>553214</v>
      </c>
      <c r="D7" s="481">
        <v>620735</v>
      </c>
      <c r="E7" s="481">
        <v>544306</v>
      </c>
      <c r="F7" s="842">
        <v>629879</v>
      </c>
      <c r="G7" s="588" t="s">
        <v>701</v>
      </c>
    </row>
    <row r="8" spans="1:9" ht="44.1" customHeight="1">
      <c r="A8" s="588" t="s">
        <v>321</v>
      </c>
      <c r="B8" s="375">
        <v>1620545</v>
      </c>
      <c r="C8" s="375">
        <v>1119649</v>
      </c>
      <c r="D8" s="375">
        <v>1103230</v>
      </c>
      <c r="E8" s="375">
        <v>768204</v>
      </c>
      <c r="F8" s="841">
        <v>1783708</v>
      </c>
      <c r="G8" s="588" t="s">
        <v>702</v>
      </c>
    </row>
    <row r="9" spans="1:9" ht="44.1" customHeight="1">
      <c r="A9" s="586" t="s">
        <v>57</v>
      </c>
      <c r="B9" s="481">
        <v>3613224</v>
      </c>
      <c r="C9" s="481">
        <f>SUM(C6:C8)</f>
        <v>2846773</v>
      </c>
      <c r="D9" s="481">
        <f>SUM(D6:D8)</f>
        <v>3100752</v>
      </c>
      <c r="E9" s="481">
        <f>SUM(E6:E8)</f>
        <v>2702460</v>
      </c>
      <c r="F9" s="481">
        <f>SUM(F6:F8)</f>
        <v>3831824</v>
      </c>
      <c r="G9" s="586" t="s">
        <v>58</v>
      </c>
    </row>
    <row r="10" spans="1:9" ht="33" customHeight="1">
      <c r="A10" s="587" t="s">
        <v>322</v>
      </c>
      <c r="B10" s="205">
        <v>12</v>
      </c>
      <c r="C10" s="205">
        <v>9</v>
      </c>
      <c r="D10" s="205">
        <v>10.1</v>
      </c>
      <c r="E10" s="205">
        <v>8.4</v>
      </c>
      <c r="F10" s="205">
        <v>11.3</v>
      </c>
      <c r="G10" s="590" t="s">
        <v>323</v>
      </c>
    </row>
    <row r="11" spans="1:9">
      <c r="B11" s="8"/>
      <c r="C11" s="8"/>
      <c r="D11" s="8"/>
      <c r="E11" s="748"/>
      <c r="F11" s="748"/>
    </row>
    <row r="12" spans="1:9">
      <c r="B12" s="8"/>
      <c r="C12" s="8"/>
      <c r="D12" s="8"/>
      <c r="E12" s="8"/>
      <c r="F12" s="8"/>
    </row>
    <row r="13" spans="1:9">
      <c r="B13" s="8"/>
      <c r="C13" s="8"/>
      <c r="D13" s="591"/>
      <c r="E13" s="591"/>
      <c r="F13" s="591"/>
    </row>
    <row r="14" spans="1:9" ht="13.35" customHeight="1">
      <c r="B14" s="8"/>
      <c r="C14" s="8"/>
      <c r="D14" s="10"/>
      <c r="E14" s="10"/>
      <c r="F14" s="10"/>
    </row>
    <row r="15" spans="1:9" ht="13.35" customHeight="1">
      <c r="B15" s="8"/>
      <c r="C15" s="8"/>
      <c r="D15" s="8"/>
      <c r="E15" s="8"/>
      <c r="F15" s="8"/>
    </row>
    <row r="16" spans="1:9">
      <c r="B16" s="8"/>
      <c r="C16" s="8"/>
      <c r="D16" s="8"/>
      <c r="E16" s="8"/>
      <c r="F16" s="8"/>
    </row>
    <row r="17" spans="2:6">
      <c r="B17" s="8"/>
      <c r="C17" s="8"/>
      <c r="D17" s="8"/>
      <c r="E17" s="8"/>
      <c r="F17" s="8"/>
    </row>
    <row r="18" spans="2:6">
      <c r="B18" s="8"/>
      <c r="C18" s="8"/>
      <c r="D18" s="8"/>
      <c r="E18" s="8"/>
      <c r="F18" s="8"/>
    </row>
    <row r="19" spans="2:6" ht="30" customHeight="1">
      <c r="B19" s="8"/>
      <c r="C19" s="8"/>
      <c r="D19" s="8"/>
      <c r="E19" s="8"/>
      <c r="F19" s="8"/>
    </row>
    <row r="20" spans="2:6">
      <c r="B20" s="8"/>
      <c r="C20" s="8"/>
      <c r="D20" s="8"/>
      <c r="E20" s="8"/>
      <c r="F20" s="8"/>
    </row>
  </sheetData>
  <mergeCells count="6">
    <mergeCell ref="A1:G1"/>
    <mergeCell ref="A2:G2"/>
    <mergeCell ref="A3:B3"/>
    <mergeCell ref="A4:A5"/>
    <mergeCell ref="G4:G5"/>
    <mergeCell ref="C3:G3"/>
  </mergeCells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8657"/>
    <pageSetUpPr fitToPage="1"/>
  </sheetPr>
  <dimension ref="A1:L26"/>
  <sheetViews>
    <sheetView rightToLeft="1" zoomScale="80" zoomScaleNormal="80" workbookViewId="0">
      <selection activeCell="B32" sqref="B32"/>
    </sheetView>
  </sheetViews>
  <sheetFormatPr defaultColWidth="13.375" defaultRowHeight="14.25"/>
  <cols>
    <col min="1" max="7" width="25.75" style="216" customWidth="1"/>
    <col min="8" max="215" width="13.375" style="216"/>
    <col min="216" max="222" width="17.375" style="216" customWidth="1"/>
    <col min="223" max="223" width="13.375" style="216" customWidth="1"/>
    <col min="224" max="471" width="13.375" style="216"/>
    <col min="472" max="478" width="17.375" style="216" customWidth="1"/>
    <col min="479" max="479" width="13.375" style="216" customWidth="1"/>
    <col min="480" max="727" width="13.375" style="216"/>
    <col min="728" max="734" width="17.375" style="216" customWidth="1"/>
    <col min="735" max="735" width="13.375" style="216" customWidth="1"/>
    <col min="736" max="983" width="13.375" style="216"/>
    <col min="984" max="990" width="17.375" style="216" customWidth="1"/>
    <col min="991" max="991" width="13.375" style="216" customWidth="1"/>
    <col min="992" max="1239" width="13.375" style="216"/>
    <col min="1240" max="1246" width="17.375" style="216" customWidth="1"/>
    <col min="1247" max="1247" width="13.375" style="216" customWidth="1"/>
    <col min="1248" max="1495" width="13.375" style="216"/>
    <col min="1496" max="1502" width="17.375" style="216" customWidth="1"/>
    <col min="1503" max="1503" width="13.375" style="216" customWidth="1"/>
    <col min="1504" max="1751" width="13.375" style="216"/>
    <col min="1752" max="1758" width="17.375" style="216" customWidth="1"/>
    <col min="1759" max="1759" width="13.375" style="216" customWidth="1"/>
    <col min="1760" max="2007" width="13.375" style="216"/>
    <col min="2008" max="2014" width="17.375" style="216" customWidth="1"/>
    <col min="2015" max="2015" width="13.375" style="216" customWidth="1"/>
    <col min="2016" max="2263" width="13.375" style="216"/>
    <col min="2264" max="2270" width="17.375" style="216" customWidth="1"/>
    <col min="2271" max="2271" width="13.375" style="216" customWidth="1"/>
    <col min="2272" max="2519" width="13.375" style="216"/>
    <col min="2520" max="2526" width="17.375" style="216" customWidth="1"/>
    <col min="2527" max="2527" width="13.375" style="216" customWidth="1"/>
    <col min="2528" max="2775" width="13.375" style="216"/>
    <col min="2776" max="2782" width="17.375" style="216" customWidth="1"/>
    <col min="2783" max="2783" width="13.375" style="216" customWidth="1"/>
    <col min="2784" max="3031" width="13.375" style="216"/>
    <col min="3032" max="3038" width="17.375" style="216" customWidth="1"/>
    <col min="3039" max="3039" width="13.375" style="216" customWidth="1"/>
    <col min="3040" max="3287" width="13.375" style="216"/>
    <col min="3288" max="3294" width="17.375" style="216" customWidth="1"/>
    <col min="3295" max="3295" width="13.375" style="216" customWidth="1"/>
    <col min="3296" max="3543" width="13.375" style="216"/>
    <col min="3544" max="3550" width="17.375" style="216" customWidth="1"/>
    <col min="3551" max="3551" width="13.375" style="216" customWidth="1"/>
    <col min="3552" max="3799" width="13.375" style="216"/>
    <col min="3800" max="3806" width="17.375" style="216" customWidth="1"/>
    <col min="3807" max="3807" width="13.375" style="216" customWidth="1"/>
    <col min="3808" max="4055" width="13.375" style="216"/>
    <col min="4056" max="4062" width="17.375" style="216" customWidth="1"/>
    <col min="4063" max="4063" width="13.375" style="216" customWidth="1"/>
    <col min="4064" max="4311" width="13.375" style="216"/>
    <col min="4312" max="4318" width="17.375" style="216" customWidth="1"/>
    <col min="4319" max="4319" width="13.375" style="216" customWidth="1"/>
    <col min="4320" max="4567" width="13.375" style="216"/>
    <col min="4568" max="4574" width="17.375" style="216" customWidth="1"/>
    <col min="4575" max="4575" width="13.375" style="216" customWidth="1"/>
    <col min="4576" max="4823" width="13.375" style="216"/>
    <col min="4824" max="4830" width="17.375" style="216" customWidth="1"/>
    <col min="4831" max="4831" width="13.375" style="216" customWidth="1"/>
    <col min="4832" max="5079" width="13.375" style="216"/>
    <col min="5080" max="5086" width="17.375" style="216" customWidth="1"/>
    <col min="5087" max="5087" width="13.375" style="216" customWidth="1"/>
    <col min="5088" max="5335" width="13.375" style="216"/>
    <col min="5336" max="5342" width="17.375" style="216" customWidth="1"/>
    <col min="5343" max="5343" width="13.375" style="216" customWidth="1"/>
    <col min="5344" max="5591" width="13.375" style="216"/>
    <col min="5592" max="5598" width="17.375" style="216" customWidth="1"/>
    <col min="5599" max="5599" width="13.375" style="216" customWidth="1"/>
    <col min="5600" max="5847" width="13.375" style="216"/>
    <col min="5848" max="5854" width="17.375" style="216" customWidth="1"/>
    <col min="5855" max="5855" width="13.375" style="216" customWidth="1"/>
    <col min="5856" max="6103" width="13.375" style="216"/>
    <col min="6104" max="6110" width="17.375" style="216" customWidth="1"/>
    <col min="6111" max="6111" width="13.375" style="216" customWidth="1"/>
    <col min="6112" max="6359" width="13.375" style="216"/>
    <col min="6360" max="6366" width="17.375" style="216" customWidth="1"/>
    <col min="6367" max="6367" width="13.375" style="216" customWidth="1"/>
    <col min="6368" max="6615" width="13.375" style="216"/>
    <col min="6616" max="6622" width="17.375" style="216" customWidth="1"/>
    <col min="6623" max="6623" width="13.375" style="216" customWidth="1"/>
    <col min="6624" max="6871" width="13.375" style="216"/>
    <col min="6872" max="6878" width="17.375" style="216" customWidth="1"/>
    <col min="6879" max="6879" width="13.375" style="216" customWidth="1"/>
    <col min="6880" max="7127" width="13.375" style="216"/>
    <col min="7128" max="7134" width="17.375" style="216" customWidth="1"/>
    <col min="7135" max="7135" width="13.375" style="216" customWidth="1"/>
    <col min="7136" max="7383" width="13.375" style="216"/>
    <col min="7384" max="7390" width="17.375" style="216" customWidth="1"/>
    <col min="7391" max="7391" width="13.375" style="216" customWidth="1"/>
    <col min="7392" max="7639" width="13.375" style="216"/>
    <col min="7640" max="7646" width="17.375" style="216" customWidth="1"/>
    <col min="7647" max="7647" width="13.375" style="216" customWidth="1"/>
    <col min="7648" max="7895" width="13.375" style="216"/>
    <col min="7896" max="7902" width="17.375" style="216" customWidth="1"/>
    <col min="7903" max="7903" width="13.375" style="216" customWidth="1"/>
    <col min="7904" max="8151" width="13.375" style="216"/>
    <col min="8152" max="8158" width="17.375" style="216" customWidth="1"/>
    <col min="8159" max="8159" width="13.375" style="216" customWidth="1"/>
    <col min="8160" max="8407" width="13.375" style="216"/>
    <col min="8408" max="8414" width="17.375" style="216" customWidth="1"/>
    <col min="8415" max="8415" width="13.375" style="216" customWidth="1"/>
    <col min="8416" max="8663" width="13.375" style="216"/>
    <col min="8664" max="8670" width="17.375" style="216" customWidth="1"/>
    <col min="8671" max="8671" width="13.375" style="216" customWidth="1"/>
    <col min="8672" max="8919" width="13.375" style="216"/>
    <col min="8920" max="8926" width="17.375" style="216" customWidth="1"/>
    <col min="8927" max="8927" width="13.375" style="216" customWidth="1"/>
    <col min="8928" max="9175" width="13.375" style="216"/>
    <col min="9176" max="9182" width="17.375" style="216" customWidth="1"/>
    <col min="9183" max="9183" width="13.375" style="216" customWidth="1"/>
    <col min="9184" max="9431" width="13.375" style="216"/>
    <col min="9432" max="9438" width="17.375" style="216" customWidth="1"/>
    <col min="9439" max="9439" width="13.375" style="216" customWidth="1"/>
    <col min="9440" max="9687" width="13.375" style="216"/>
    <col min="9688" max="9694" width="17.375" style="216" customWidth="1"/>
    <col min="9695" max="9695" width="13.375" style="216" customWidth="1"/>
    <col min="9696" max="9943" width="13.375" style="216"/>
    <col min="9944" max="9950" width="17.375" style="216" customWidth="1"/>
    <col min="9951" max="9951" width="13.375" style="216" customWidth="1"/>
    <col min="9952" max="10199" width="13.375" style="216"/>
    <col min="10200" max="10206" width="17.375" style="216" customWidth="1"/>
    <col min="10207" max="10207" width="13.375" style="216" customWidth="1"/>
    <col min="10208" max="10455" width="13.375" style="216"/>
    <col min="10456" max="10462" width="17.375" style="216" customWidth="1"/>
    <col min="10463" max="10463" width="13.375" style="216" customWidth="1"/>
    <col min="10464" max="10711" width="13.375" style="216"/>
    <col min="10712" max="10718" width="17.375" style="216" customWidth="1"/>
    <col min="10719" max="10719" width="13.375" style="216" customWidth="1"/>
    <col min="10720" max="10967" width="13.375" style="216"/>
    <col min="10968" max="10974" width="17.375" style="216" customWidth="1"/>
    <col min="10975" max="10975" width="13.375" style="216" customWidth="1"/>
    <col min="10976" max="11223" width="13.375" style="216"/>
    <col min="11224" max="11230" width="17.375" style="216" customWidth="1"/>
    <col min="11231" max="11231" width="13.375" style="216" customWidth="1"/>
    <col min="11232" max="11479" width="13.375" style="216"/>
    <col min="11480" max="11486" width="17.375" style="216" customWidth="1"/>
    <col min="11487" max="11487" width="13.375" style="216" customWidth="1"/>
    <col min="11488" max="11735" width="13.375" style="216"/>
    <col min="11736" max="11742" width="17.375" style="216" customWidth="1"/>
    <col min="11743" max="11743" width="13.375" style="216" customWidth="1"/>
    <col min="11744" max="11991" width="13.375" style="216"/>
    <col min="11992" max="11998" width="17.375" style="216" customWidth="1"/>
    <col min="11999" max="11999" width="13.375" style="216" customWidth="1"/>
    <col min="12000" max="12247" width="13.375" style="216"/>
    <col min="12248" max="12254" width="17.375" style="216" customWidth="1"/>
    <col min="12255" max="12255" width="13.375" style="216" customWidth="1"/>
    <col min="12256" max="12503" width="13.375" style="216"/>
    <col min="12504" max="12510" width="17.375" style="216" customWidth="1"/>
    <col min="12511" max="12511" width="13.375" style="216" customWidth="1"/>
    <col min="12512" max="12759" width="13.375" style="216"/>
    <col min="12760" max="12766" width="17.375" style="216" customWidth="1"/>
    <col min="12767" max="12767" width="13.375" style="216" customWidth="1"/>
    <col min="12768" max="13015" width="13.375" style="216"/>
    <col min="13016" max="13022" width="17.375" style="216" customWidth="1"/>
    <col min="13023" max="13023" width="13.375" style="216" customWidth="1"/>
    <col min="13024" max="13271" width="13.375" style="216"/>
    <col min="13272" max="13278" width="17.375" style="216" customWidth="1"/>
    <col min="13279" max="13279" width="13.375" style="216" customWidth="1"/>
    <col min="13280" max="13527" width="13.375" style="216"/>
    <col min="13528" max="13534" width="17.375" style="216" customWidth="1"/>
    <col min="13535" max="13535" width="13.375" style="216" customWidth="1"/>
    <col min="13536" max="13783" width="13.375" style="216"/>
    <col min="13784" max="13790" width="17.375" style="216" customWidth="1"/>
    <col min="13791" max="13791" width="13.375" style="216" customWidth="1"/>
    <col min="13792" max="14039" width="13.375" style="216"/>
    <col min="14040" max="14046" width="17.375" style="216" customWidth="1"/>
    <col min="14047" max="14047" width="13.375" style="216" customWidth="1"/>
    <col min="14048" max="14295" width="13.375" style="216"/>
    <col min="14296" max="14302" width="17.375" style="216" customWidth="1"/>
    <col min="14303" max="14303" width="13.375" style="216" customWidth="1"/>
    <col min="14304" max="14551" width="13.375" style="216"/>
    <col min="14552" max="14558" width="17.375" style="216" customWidth="1"/>
    <col min="14559" max="14559" width="13.375" style="216" customWidth="1"/>
    <col min="14560" max="14807" width="13.375" style="216"/>
    <col min="14808" max="14814" width="17.375" style="216" customWidth="1"/>
    <col min="14815" max="14815" width="13.375" style="216" customWidth="1"/>
    <col min="14816" max="15063" width="13.375" style="216"/>
    <col min="15064" max="15070" width="17.375" style="216" customWidth="1"/>
    <col min="15071" max="15071" width="13.375" style="216" customWidth="1"/>
    <col min="15072" max="15319" width="13.375" style="216"/>
    <col min="15320" max="15326" width="17.375" style="216" customWidth="1"/>
    <col min="15327" max="15327" width="13.375" style="216" customWidth="1"/>
    <col min="15328" max="15575" width="13.375" style="216"/>
    <col min="15576" max="15582" width="17.375" style="216" customWidth="1"/>
    <col min="15583" max="15583" width="13.375" style="216" customWidth="1"/>
    <col min="15584" max="15831" width="13.375" style="216"/>
    <col min="15832" max="15838" width="17.375" style="216" customWidth="1"/>
    <col min="15839" max="15839" width="13.375" style="216" customWidth="1"/>
    <col min="15840" max="16087" width="13.375" style="216"/>
    <col min="16088" max="16094" width="17.375" style="216" customWidth="1"/>
    <col min="16095" max="16095" width="13.375" style="216" customWidth="1"/>
    <col min="16096" max="16384" width="13.375" style="216"/>
  </cols>
  <sheetData>
    <row r="1" spans="1:8" s="641" customFormat="1" ht="33" customHeight="1">
      <c r="A1" s="1022" t="s">
        <v>1194</v>
      </c>
      <c r="B1" s="1022"/>
      <c r="C1" s="1022"/>
      <c r="D1" s="1022"/>
      <c r="E1" s="1022"/>
      <c r="F1" s="1022"/>
      <c r="G1" s="1022"/>
    </row>
    <row r="2" spans="1:8" s="641" customFormat="1" ht="33" customHeight="1">
      <c r="A2" s="1028" t="s">
        <v>1195</v>
      </c>
      <c r="B2" s="1028"/>
      <c r="C2" s="1028"/>
      <c r="D2" s="1028"/>
      <c r="E2" s="1028"/>
      <c r="F2" s="1028"/>
      <c r="G2" s="1028"/>
    </row>
    <row r="3" spans="1:8" s="215" customFormat="1" ht="19.5" customHeight="1">
      <c r="A3" s="1029" t="s">
        <v>133</v>
      </c>
      <c r="B3" s="1029"/>
      <c r="C3" s="1024"/>
      <c r="D3" s="1026" t="s">
        <v>134</v>
      </c>
      <c r="E3" s="1026"/>
      <c r="F3" s="1026"/>
      <c r="G3" s="1027"/>
    </row>
    <row r="4" spans="1:8" s="215" customFormat="1" ht="44.25" customHeight="1">
      <c r="A4" s="1020" t="s">
        <v>759</v>
      </c>
      <c r="B4" s="1020" t="s">
        <v>80</v>
      </c>
      <c r="C4" s="1020"/>
      <c r="D4" s="1020" t="s">
        <v>81</v>
      </c>
      <c r="E4" s="1020"/>
      <c r="F4" s="164" t="s">
        <v>52</v>
      </c>
      <c r="G4" s="1020" t="s">
        <v>762</v>
      </c>
    </row>
    <row r="5" spans="1:8" s="215" customFormat="1" ht="42" customHeight="1">
      <c r="A5" s="1020"/>
      <c r="B5" s="164" t="s">
        <v>83</v>
      </c>
      <c r="C5" s="164" t="s">
        <v>84</v>
      </c>
      <c r="D5" s="164" t="s">
        <v>83</v>
      </c>
      <c r="E5" s="164" t="s">
        <v>84</v>
      </c>
      <c r="F5" s="164" t="s">
        <v>36</v>
      </c>
      <c r="G5" s="1020"/>
    </row>
    <row r="6" spans="1:8" s="641" customFormat="1" ht="24.95" customHeight="1">
      <c r="A6" s="586" t="s">
        <v>101</v>
      </c>
      <c r="B6" s="930">
        <v>957041</v>
      </c>
      <c r="C6" s="930">
        <v>881236</v>
      </c>
      <c r="D6" s="930">
        <v>172627</v>
      </c>
      <c r="E6" s="930">
        <v>99810</v>
      </c>
      <c r="F6" s="545">
        <f t="shared" ref="F6:F25" si="0">SUM(B6:E6)</f>
        <v>2110714</v>
      </c>
      <c r="G6" s="586" t="s">
        <v>2</v>
      </c>
    </row>
    <row r="7" spans="1:8" s="649" customFormat="1" ht="24.95" customHeight="1">
      <c r="A7" s="586" t="s">
        <v>697</v>
      </c>
      <c r="B7" s="931">
        <v>208574</v>
      </c>
      <c r="C7" s="931">
        <v>183717</v>
      </c>
      <c r="D7" s="931">
        <v>124697</v>
      </c>
      <c r="E7" s="931">
        <v>110195</v>
      </c>
      <c r="F7" s="545">
        <f t="shared" si="0"/>
        <v>627183</v>
      </c>
      <c r="G7" s="586" t="s">
        <v>887</v>
      </c>
    </row>
    <row r="8" spans="1:8" s="641" customFormat="1" ht="24.95" customHeight="1">
      <c r="A8" s="586" t="s">
        <v>102</v>
      </c>
      <c r="B8" s="930">
        <v>342934</v>
      </c>
      <c r="C8" s="930">
        <v>290839</v>
      </c>
      <c r="D8" s="930">
        <v>92357</v>
      </c>
      <c r="E8" s="930">
        <v>48907</v>
      </c>
      <c r="F8" s="545">
        <f t="shared" si="0"/>
        <v>775037</v>
      </c>
      <c r="G8" s="586" t="s">
        <v>5</v>
      </c>
    </row>
    <row r="9" spans="1:8" s="641" customFormat="1" ht="24.95" customHeight="1">
      <c r="A9" s="586" t="s">
        <v>6</v>
      </c>
      <c r="B9" s="931">
        <v>271354</v>
      </c>
      <c r="C9" s="931">
        <v>285509</v>
      </c>
      <c r="D9" s="931">
        <v>34719</v>
      </c>
      <c r="E9" s="931">
        <v>16275</v>
      </c>
      <c r="F9" s="545">
        <f t="shared" si="0"/>
        <v>607857</v>
      </c>
      <c r="G9" s="586" t="s">
        <v>7</v>
      </c>
    </row>
    <row r="10" spans="1:8" s="641" customFormat="1" ht="24.95" customHeight="1">
      <c r="A10" s="586" t="s">
        <v>104</v>
      </c>
      <c r="B10" s="930">
        <v>389377</v>
      </c>
      <c r="C10" s="930">
        <v>370411</v>
      </c>
      <c r="D10" s="930">
        <v>70547</v>
      </c>
      <c r="E10" s="930">
        <v>45846</v>
      </c>
      <c r="F10" s="545">
        <f t="shared" si="0"/>
        <v>876181</v>
      </c>
      <c r="G10" s="586" t="s">
        <v>8</v>
      </c>
    </row>
    <row r="11" spans="1:8" s="641" customFormat="1" ht="24.95" customHeight="1">
      <c r="A11" s="586" t="s">
        <v>105</v>
      </c>
      <c r="B11" s="931">
        <v>537669</v>
      </c>
      <c r="C11" s="931">
        <v>567665</v>
      </c>
      <c r="D11" s="931">
        <v>68787</v>
      </c>
      <c r="E11" s="931">
        <v>49178</v>
      </c>
      <c r="F11" s="545">
        <f t="shared" si="0"/>
        <v>1223299</v>
      </c>
      <c r="G11" s="586" t="s">
        <v>106</v>
      </c>
    </row>
    <row r="12" spans="1:8" s="641" customFormat="1" ht="24.95" customHeight="1">
      <c r="A12" s="586" t="s">
        <v>39</v>
      </c>
      <c r="B12" s="930">
        <v>194285</v>
      </c>
      <c r="C12" s="930">
        <v>172098</v>
      </c>
      <c r="D12" s="930">
        <v>39699</v>
      </c>
      <c r="E12" s="930">
        <v>29971</v>
      </c>
      <c r="F12" s="545">
        <f t="shared" si="0"/>
        <v>436053</v>
      </c>
      <c r="G12" s="586" t="s">
        <v>11</v>
      </c>
    </row>
    <row r="13" spans="1:8" s="648" customFormat="1" ht="24.95" customHeight="1">
      <c r="A13" s="586" t="s">
        <v>108</v>
      </c>
      <c r="B13" s="931">
        <v>266411</v>
      </c>
      <c r="C13" s="931">
        <v>287761</v>
      </c>
      <c r="D13" s="931">
        <v>19926</v>
      </c>
      <c r="E13" s="931">
        <v>17199</v>
      </c>
      <c r="F13" s="545">
        <f t="shared" si="0"/>
        <v>591297</v>
      </c>
      <c r="G13" s="586" t="s">
        <v>13</v>
      </c>
      <c r="H13" s="925"/>
    </row>
    <row r="14" spans="1:8" s="641" customFormat="1" ht="24.95" customHeight="1">
      <c r="A14" s="586" t="s">
        <v>121</v>
      </c>
      <c r="B14" s="930">
        <v>273407</v>
      </c>
      <c r="C14" s="930">
        <v>308694</v>
      </c>
      <c r="D14" s="930">
        <v>34427</v>
      </c>
      <c r="E14" s="930">
        <v>29534</v>
      </c>
      <c r="F14" s="545">
        <f t="shared" si="0"/>
        <v>646062</v>
      </c>
      <c r="G14" s="586" t="s">
        <v>15</v>
      </c>
    </row>
    <row r="15" spans="1:8" s="641" customFormat="1" ht="24.95" customHeight="1">
      <c r="A15" s="586" t="s">
        <v>109</v>
      </c>
      <c r="B15" s="931">
        <v>482132</v>
      </c>
      <c r="C15" s="931">
        <v>450317</v>
      </c>
      <c r="D15" s="931">
        <v>43558</v>
      </c>
      <c r="E15" s="931">
        <v>18594</v>
      </c>
      <c r="F15" s="545">
        <f t="shared" si="0"/>
        <v>994601</v>
      </c>
      <c r="G15" s="586" t="s">
        <v>17</v>
      </c>
    </row>
    <row r="16" spans="1:8" s="649" customFormat="1" ht="24.95" customHeight="1">
      <c r="A16" s="586" t="s">
        <v>40</v>
      </c>
      <c r="B16" s="930">
        <v>129153</v>
      </c>
      <c r="C16" s="930">
        <v>126983</v>
      </c>
      <c r="D16" s="930">
        <v>15100</v>
      </c>
      <c r="E16" s="930">
        <v>6251</v>
      </c>
      <c r="F16" s="545">
        <f t="shared" si="0"/>
        <v>277487</v>
      </c>
      <c r="G16" s="586" t="s">
        <v>18</v>
      </c>
    </row>
    <row r="17" spans="1:12" s="641" customFormat="1" ht="24.95" customHeight="1">
      <c r="A17" s="586" t="s">
        <v>19</v>
      </c>
      <c r="B17" s="931">
        <v>171817</v>
      </c>
      <c r="C17" s="931">
        <v>182452</v>
      </c>
      <c r="D17" s="931">
        <v>41899</v>
      </c>
      <c r="E17" s="931">
        <v>17117</v>
      </c>
      <c r="F17" s="545">
        <f t="shared" si="0"/>
        <v>413285</v>
      </c>
      <c r="G17" s="586" t="s">
        <v>20</v>
      </c>
      <c r="L17" s="922"/>
    </row>
    <row r="18" spans="1:12" s="641" customFormat="1" ht="24.95" customHeight="1">
      <c r="A18" s="586" t="s">
        <v>21</v>
      </c>
      <c r="B18" s="930">
        <v>354644</v>
      </c>
      <c r="C18" s="930">
        <v>382197</v>
      </c>
      <c r="D18" s="930">
        <v>95101</v>
      </c>
      <c r="E18" s="930">
        <v>60044</v>
      </c>
      <c r="F18" s="545">
        <f t="shared" si="0"/>
        <v>891986</v>
      </c>
      <c r="G18" s="586" t="s">
        <v>111</v>
      </c>
      <c r="L18" s="922"/>
    </row>
    <row r="19" spans="1:12" s="641" customFormat="1" ht="24.95" customHeight="1">
      <c r="A19" s="586" t="s">
        <v>42</v>
      </c>
      <c r="B19" s="931">
        <v>239600</v>
      </c>
      <c r="C19" s="931">
        <v>221674</v>
      </c>
      <c r="D19" s="931">
        <v>28303</v>
      </c>
      <c r="E19" s="931">
        <v>16124</v>
      </c>
      <c r="F19" s="545">
        <f t="shared" si="0"/>
        <v>505701</v>
      </c>
      <c r="G19" s="586" t="s">
        <v>1346</v>
      </c>
      <c r="L19" s="922"/>
    </row>
    <row r="20" spans="1:12" s="641" customFormat="1" ht="24.95" customHeight="1">
      <c r="A20" s="586" t="s">
        <v>122</v>
      </c>
      <c r="B20" s="930">
        <v>531237</v>
      </c>
      <c r="C20" s="930">
        <v>496571</v>
      </c>
      <c r="D20" s="930">
        <v>124479</v>
      </c>
      <c r="E20" s="930">
        <v>100409</v>
      </c>
      <c r="F20" s="545">
        <f t="shared" si="0"/>
        <v>1252696</v>
      </c>
      <c r="G20" s="586" t="s">
        <v>25</v>
      </c>
      <c r="H20" s="650"/>
      <c r="J20" s="650"/>
      <c r="K20" s="650"/>
      <c r="L20" s="922"/>
    </row>
    <row r="21" spans="1:12" s="641" customFormat="1" ht="24.95" customHeight="1">
      <c r="A21" s="586" t="s">
        <v>113</v>
      </c>
      <c r="B21" s="931">
        <v>247384</v>
      </c>
      <c r="C21" s="931">
        <v>213672</v>
      </c>
      <c r="D21" s="931">
        <v>76782</v>
      </c>
      <c r="E21" s="931">
        <v>71586</v>
      </c>
      <c r="F21" s="545">
        <f t="shared" si="0"/>
        <v>609424</v>
      </c>
      <c r="G21" s="586" t="s">
        <v>114</v>
      </c>
      <c r="I21" s="650"/>
      <c r="J21" s="650"/>
    </row>
    <row r="22" spans="1:12" s="641" customFormat="1" ht="24.95" customHeight="1">
      <c r="A22" s="586" t="s">
        <v>115</v>
      </c>
      <c r="B22" s="930">
        <v>210060</v>
      </c>
      <c r="C22" s="930">
        <v>190260</v>
      </c>
      <c r="D22" s="930">
        <v>13485</v>
      </c>
      <c r="E22" s="930">
        <v>5644</v>
      </c>
      <c r="F22" s="545">
        <f t="shared" si="0"/>
        <v>419449</v>
      </c>
      <c r="G22" s="586" t="s">
        <v>28</v>
      </c>
    </row>
    <row r="23" spans="1:12" s="641" customFormat="1" ht="24.95" customHeight="1">
      <c r="A23" s="586" t="s">
        <v>123</v>
      </c>
      <c r="B23" s="931">
        <v>206937</v>
      </c>
      <c r="C23" s="931">
        <v>180683</v>
      </c>
      <c r="D23" s="931">
        <v>32579</v>
      </c>
      <c r="E23" s="931">
        <v>17286</v>
      </c>
      <c r="F23" s="545">
        <f t="shared" si="0"/>
        <v>437485</v>
      </c>
      <c r="G23" s="586" t="s">
        <v>30</v>
      </c>
    </row>
    <row r="24" spans="1:12" s="649" customFormat="1" ht="24.95" customHeight="1">
      <c r="A24" s="586" t="s">
        <v>31</v>
      </c>
      <c r="B24" s="930">
        <v>218209</v>
      </c>
      <c r="C24" s="930">
        <v>201551</v>
      </c>
      <c r="D24" s="930">
        <v>13968</v>
      </c>
      <c r="E24" s="930">
        <v>14013</v>
      </c>
      <c r="F24" s="545">
        <f t="shared" si="0"/>
        <v>447741</v>
      </c>
      <c r="G24" s="586" t="s">
        <v>32</v>
      </c>
      <c r="H24" s="641"/>
      <c r="I24" s="641"/>
    </row>
    <row r="25" spans="1:12" s="641" customFormat="1" ht="24.95" customHeight="1">
      <c r="A25" s="586" t="s">
        <v>33</v>
      </c>
      <c r="B25" s="931">
        <v>92948</v>
      </c>
      <c r="C25" s="931">
        <v>89821</v>
      </c>
      <c r="D25" s="931">
        <v>9811</v>
      </c>
      <c r="E25" s="931">
        <v>2101</v>
      </c>
      <c r="F25" s="545">
        <f t="shared" si="0"/>
        <v>194681</v>
      </c>
      <c r="G25" s="586" t="s">
        <v>34</v>
      </c>
    </row>
    <row r="26" spans="1:12" s="215" customFormat="1" ht="24.95" customHeight="1">
      <c r="A26" s="169" t="s">
        <v>57</v>
      </c>
      <c r="B26" s="372">
        <f>SUM(B6:B25)</f>
        <v>6325173</v>
      </c>
      <c r="C26" s="372">
        <f>SUM(C6:C25)</f>
        <v>6084111</v>
      </c>
      <c r="D26" s="372">
        <f>SUM(D6:D25)</f>
        <v>1152851</v>
      </c>
      <c r="E26" s="372">
        <f>SUM(E6:E25)</f>
        <v>776084</v>
      </c>
      <c r="F26" s="372">
        <f>SUM(F6:F25)</f>
        <v>14338219</v>
      </c>
      <c r="G26" s="169" t="s">
        <v>36</v>
      </c>
    </row>
  </sheetData>
  <mergeCells count="8">
    <mergeCell ref="A1:G1"/>
    <mergeCell ref="A2:G2"/>
    <mergeCell ref="A3:C3"/>
    <mergeCell ref="D3:G3"/>
    <mergeCell ref="B4:C4"/>
    <mergeCell ref="D4:E4"/>
    <mergeCell ref="A4:A5"/>
    <mergeCell ref="G4:G5"/>
  </mergeCells>
  <pageMargins left="0.7" right="0.7" top="0.75" bottom="0.75" header="0.3" footer="0.3"/>
  <pageSetup paperSize="9" scale="7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008657"/>
    <pageSetUpPr fitToPage="1"/>
  </sheetPr>
  <dimension ref="A1:N31"/>
  <sheetViews>
    <sheetView showGridLines="0" rightToLeft="1" zoomScaleNormal="100" workbookViewId="0">
      <selection activeCell="N3" sqref="N1:N1048576"/>
    </sheetView>
  </sheetViews>
  <sheetFormatPr defaultColWidth="8.875" defaultRowHeight="18" customHeight="1"/>
  <cols>
    <col min="1" max="1" width="21.75" style="95" customWidth="1"/>
    <col min="2" max="9" width="13.75" style="93" customWidth="1"/>
    <col min="10" max="11" width="13.75" style="501" customWidth="1"/>
    <col min="12" max="12" width="13.75" style="93" customWidth="1"/>
    <col min="13" max="13" width="21.75" style="95" customWidth="1"/>
    <col min="14" max="100" width="8.875" style="93"/>
    <col min="101" max="101" width="10.25" style="93" customWidth="1"/>
    <col min="102" max="102" width="11.375" style="93" customWidth="1"/>
    <col min="103" max="110" width="10.25" style="93" customWidth="1"/>
    <col min="111" max="111" width="11.125" style="93" customWidth="1"/>
    <col min="112" max="138" width="9.125" style="93" customWidth="1"/>
    <col min="139" max="356" width="8.875" style="93"/>
    <col min="357" max="357" width="10.25" style="93" customWidth="1"/>
    <col min="358" max="358" width="11.375" style="93" customWidth="1"/>
    <col min="359" max="366" width="10.25" style="93" customWidth="1"/>
    <col min="367" max="367" width="11.125" style="93" customWidth="1"/>
    <col min="368" max="394" width="9.125" style="93" customWidth="1"/>
    <col min="395" max="612" width="8.875" style="93"/>
    <col min="613" max="613" width="10.25" style="93" customWidth="1"/>
    <col min="614" max="614" width="11.375" style="93" customWidth="1"/>
    <col min="615" max="622" width="10.25" style="93" customWidth="1"/>
    <col min="623" max="623" width="11.125" style="93" customWidth="1"/>
    <col min="624" max="650" width="9.125" style="93" customWidth="1"/>
    <col min="651" max="868" width="8.875" style="93"/>
    <col min="869" max="869" width="10.25" style="93" customWidth="1"/>
    <col min="870" max="870" width="11.375" style="93" customWidth="1"/>
    <col min="871" max="878" width="10.25" style="93" customWidth="1"/>
    <col min="879" max="879" width="11.125" style="93" customWidth="1"/>
    <col min="880" max="906" width="9.125" style="93" customWidth="1"/>
    <col min="907" max="1124" width="8.875" style="93"/>
    <col min="1125" max="1125" width="10.25" style="93" customWidth="1"/>
    <col min="1126" max="1126" width="11.375" style="93" customWidth="1"/>
    <col min="1127" max="1134" width="10.25" style="93" customWidth="1"/>
    <col min="1135" max="1135" width="11.125" style="93" customWidth="1"/>
    <col min="1136" max="1162" width="9.125" style="93" customWidth="1"/>
    <col min="1163" max="1380" width="8.875" style="93"/>
    <col min="1381" max="1381" width="10.25" style="93" customWidth="1"/>
    <col min="1382" max="1382" width="11.375" style="93" customWidth="1"/>
    <col min="1383" max="1390" width="10.25" style="93" customWidth="1"/>
    <col min="1391" max="1391" width="11.125" style="93" customWidth="1"/>
    <col min="1392" max="1418" width="9.125" style="93" customWidth="1"/>
    <col min="1419" max="1636" width="8.875" style="93"/>
    <col min="1637" max="1637" width="10.25" style="93" customWidth="1"/>
    <col min="1638" max="1638" width="11.375" style="93" customWidth="1"/>
    <col min="1639" max="1646" width="10.25" style="93" customWidth="1"/>
    <col min="1647" max="1647" width="11.125" style="93" customWidth="1"/>
    <col min="1648" max="1674" width="9.125" style="93" customWidth="1"/>
    <col min="1675" max="1892" width="8.875" style="93"/>
    <col min="1893" max="1893" width="10.25" style="93" customWidth="1"/>
    <col min="1894" max="1894" width="11.375" style="93" customWidth="1"/>
    <col min="1895" max="1902" width="10.25" style="93" customWidth="1"/>
    <col min="1903" max="1903" width="11.125" style="93" customWidth="1"/>
    <col min="1904" max="1930" width="9.125" style="93" customWidth="1"/>
    <col min="1931" max="2148" width="8.875" style="93"/>
    <col min="2149" max="2149" width="10.25" style="93" customWidth="1"/>
    <col min="2150" max="2150" width="11.375" style="93" customWidth="1"/>
    <col min="2151" max="2158" width="10.25" style="93" customWidth="1"/>
    <col min="2159" max="2159" width="11.125" style="93" customWidth="1"/>
    <col min="2160" max="2186" width="9.125" style="93" customWidth="1"/>
    <col min="2187" max="2404" width="8.875" style="93"/>
    <col min="2405" max="2405" width="10.25" style="93" customWidth="1"/>
    <col min="2406" max="2406" width="11.375" style="93" customWidth="1"/>
    <col min="2407" max="2414" width="10.25" style="93" customWidth="1"/>
    <col min="2415" max="2415" width="11.125" style="93" customWidth="1"/>
    <col min="2416" max="2442" width="9.125" style="93" customWidth="1"/>
    <col min="2443" max="2660" width="8.875" style="93"/>
    <col min="2661" max="2661" width="10.25" style="93" customWidth="1"/>
    <col min="2662" max="2662" width="11.375" style="93" customWidth="1"/>
    <col min="2663" max="2670" width="10.25" style="93" customWidth="1"/>
    <col min="2671" max="2671" width="11.125" style="93" customWidth="1"/>
    <col min="2672" max="2698" width="9.125" style="93" customWidth="1"/>
    <col min="2699" max="2916" width="8.875" style="93"/>
    <col min="2917" max="2917" width="10.25" style="93" customWidth="1"/>
    <col min="2918" max="2918" width="11.375" style="93" customWidth="1"/>
    <col min="2919" max="2926" width="10.25" style="93" customWidth="1"/>
    <col min="2927" max="2927" width="11.125" style="93" customWidth="1"/>
    <col min="2928" max="2954" width="9.125" style="93" customWidth="1"/>
    <col min="2955" max="3172" width="8.875" style="93"/>
    <col min="3173" max="3173" width="10.25" style="93" customWidth="1"/>
    <col min="3174" max="3174" width="11.375" style="93" customWidth="1"/>
    <col min="3175" max="3182" width="10.25" style="93" customWidth="1"/>
    <col min="3183" max="3183" width="11.125" style="93" customWidth="1"/>
    <col min="3184" max="3210" width="9.125" style="93" customWidth="1"/>
    <col min="3211" max="3428" width="8.875" style="93"/>
    <col min="3429" max="3429" width="10.25" style="93" customWidth="1"/>
    <col min="3430" max="3430" width="11.375" style="93" customWidth="1"/>
    <col min="3431" max="3438" width="10.25" style="93" customWidth="1"/>
    <col min="3439" max="3439" width="11.125" style="93" customWidth="1"/>
    <col min="3440" max="3466" width="9.125" style="93" customWidth="1"/>
    <col min="3467" max="3684" width="8.875" style="93"/>
    <col min="3685" max="3685" width="10.25" style="93" customWidth="1"/>
    <col min="3686" max="3686" width="11.375" style="93" customWidth="1"/>
    <col min="3687" max="3694" width="10.25" style="93" customWidth="1"/>
    <col min="3695" max="3695" width="11.125" style="93" customWidth="1"/>
    <col min="3696" max="3722" width="9.125" style="93" customWidth="1"/>
    <col min="3723" max="3940" width="8.875" style="93"/>
    <col min="3941" max="3941" width="10.25" style="93" customWidth="1"/>
    <col min="3942" max="3942" width="11.375" style="93" customWidth="1"/>
    <col min="3943" max="3950" width="10.25" style="93" customWidth="1"/>
    <col min="3951" max="3951" width="11.125" style="93" customWidth="1"/>
    <col min="3952" max="3978" width="9.125" style="93" customWidth="1"/>
    <col min="3979" max="4196" width="8.875" style="93"/>
    <col min="4197" max="4197" width="10.25" style="93" customWidth="1"/>
    <col min="4198" max="4198" width="11.375" style="93" customWidth="1"/>
    <col min="4199" max="4206" width="10.25" style="93" customWidth="1"/>
    <col min="4207" max="4207" width="11.125" style="93" customWidth="1"/>
    <col min="4208" max="4234" width="9.125" style="93" customWidth="1"/>
    <col min="4235" max="4452" width="8.875" style="93"/>
    <col min="4453" max="4453" width="10.25" style="93" customWidth="1"/>
    <col min="4454" max="4454" width="11.375" style="93" customWidth="1"/>
    <col min="4455" max="4462" width="10.25" style="93" customWidth="1"/>
    <col min="4463" max="4463" width="11.125" style="93" customWidth="1"/>
    <col min="4464" max="4490" width="9.125" style="93" customWidth="1"/>
    <col min="4491" max="4708" width="8.875" style="93"/>
    <col min="4709" max="4709" width="10.25" style="93" customWidth="1"/>
    <col min="4710" max="4710" width="11.375" style="93" customWidth="1"/>
    <col min="4711" max="4718" width="10.25" style="93" customWidth="1"/>
    <col min="4719" max="4719" width="11.125" style="93" customWidth="1"/>
    <col min="4720" max="4746" width="9.125" style="93" customWidth="1"/>
    <col min="4747" max="4964" width="8.875" style="93"/>
    <col min="4965" max="4965" width="10.25" style="93" customWidth="1"/>
    <col min="4966" max="4966" width="11.375" style="93" customWidth="1"/>
    <col min="4967" max="4974" width="10.25" style="93" customWidth="1"/>
    <col min="4975" max="4975" width="11.125" style="93" customWidth="1"/>
    <col min="4976" max="5002" width="9.125" style="93" customWidth="1"/>
    <col min="5003" max="5220" width="8.875" style="93"/>
    <col min="5221" max="5221" width="10.25" style="93" customWidth="1"/>
    <col min="5222" max="5222" width="11.375" style="93" customWidth="1"/>
    <col min="5223" max="5230" width="10.25" style="93" customWidth="1"/>
    <col min="5231" max="5231" width="11.125" style="93" customWidth="1"/>
    <col min="5232" max="5258" width="9.125" style="93" customWidth="1"/>
    <col min="5259" max="5476" width="8.875" style="93"/>
    <col min="5477" max="5477" width="10.25" style="93" customWidth="1"/>
    <col min="5478" max="5478" width="11.375" style="93" customWidth="1"/>
    <col min="5479" max="5486" width="10.25" style="93" customWidth="1"/>
    <col min="5487" max="5487" width="11.125" style="93" customWidth="1"/>
    <col min="5488" max="5514" width="9.125" style="93" customWidth="1"/>
    <col min="5515" max="5732" width="8.875" style="93"/>
    <col min="5733" max="5733" width="10.25" style="93" customWidth="1"/>
    <col min="5734" max="5734" width="11.375" style="93" customWidth="1"/>
    <col min="5735" max="5742" width="10.25" style="93" customWidth="1"/>
    <col min="5743" max="5743" width="11.125" style="93" customWidth="1"/>
    <col min="5744" max="5770" width="9.125" style="93" customWidth="1"/>
    <col min="5771" max="5988" width="8.875" style="93"/>
    <col min="5989" max="5989" width="10.25" style="93" customWidth="1"/>
    <col min="5990" max="5990" width="11.375" style="93" customWidth="1"/>
    <col min="5991" max="5998" width="10.25" style="93" customWidth="1"/>
    <col min="5999" max="5999" width="11.125" style="93" customWidth="1"/>
    <col min="6000" max="6026" width="9.125" style="93" customWidth="1"/>
    <col min="6027" max="6244" width="8.875" style="93"/>
    <col min="6245" max="6245" width="10.25" style="93" customWidth="1"/>
    <col min="6246" max="6246" width="11.375" style="93" customWidth="1"/>
    <col min="6247" max="6254" width="10.25" style="93" customWidth="1"/>
    <col min="6255" max="6255" width="11.125" style="93" customWidth="1"/>
    <col min="6256" max="6282" width="9.125" style="93" customWidth="1"/>
    <col min="6283" max="6500" width="8.875" style="93"/>
    <col min="6501" max="6501" width="10.25" style="93" customWidth="1"/>
    <col min="6502" max="6502" width="11.375" style="93" customWidth="1"/>
    <col min="6503" max="6510" width="10.25" style="93" customWidth="1"/>
    <col min="6511" max="6511" width="11.125" style="93" customWidth="1"/>
    <col min="6512" max="6538" width="9.125" style="93" customWidth="1"/>
    <col min="6539" max="6756" width="8.875" style="93"/>
    <col min="6757" max="6757" width="10.25" style="93" customWidth="1"/>
    <col min="6758" max="6758" width="11.375" style="93" customWidth="1"/>
    <col min="6759" max="6766" width="10.25" style="93" customWidth="1"/>
    <col min="6767" max="6767" width="11.125" style="93" customWidth="1"/>
    <col min="6768" max="6794" width="9.125" style="93" customWidth="1"/>
    <col min="6795" max="7012" width="8.875" style="93"/>
    <col min="7013" max="7013" width="10.25" style="93" customWidth="1"/>
    <col min="7014" max="7014" width="11.375" style="93" customWidth="1"/>
    <col min="7015" max="7022" width="10.25" style="93" customWidth="1"/>
    <col min="7023" max="7023" width="11.125" style="93" customWidth="1"/>
    <col min="7024" max="7050" width="9.125" style="93" customWidth="1"/>
    <col min="7051" max="7268" width="8.875" style="93"/>
    <col min="7269" max="7269" width="10.25" style="93" customWidth="1"/>
    <col min="7270" max="7270" width="11.375" style="93" customWidth="1"/>
    <col min="7271" max="7278" width="10.25" style="93" customWidth="1"/>
    <col min="7279" max="7279" width="11.125" style="93" customWidth="1"/>
    <col min="7280" max="7306" width="9.125" style="93" customWidth="1"/>
    <col min="7307" max="7524" width="8.875" style="93"/>
    <col min="7525" max="7525" width="10.25" style="93" customWidth="1"/>
    <col min="7526" max="7526" width="11.375" style="93" customWidth="1"/>
    <col min="7527" max="7534" width="10.25" style="93" customWidth="1"/>
    <col min="7535" max="7535" width="11.125" style="93" customWidth="1"/>
    <col min="7536" max="7562" width="9.125" style="93" customWidth="1"/>
    <col min="7563" max="7780" width="8.875" style="93"/>
    <col min="7781" max="7781" width="10.25" style="93" customWidth="1"/>
    <col min="7782" max="7782" width="11.375" style="93" customWidth="1"/>
    <col min="7783" max="7790" width="10.25" style="93" customWidth="1"/>
    <col min="7791" max="7791" width="11.125" style="93" customWidth="1"/>
    <col min="7792" max="7818" width="9.125" style="93" customWidth="1"/>
    <col min="7819" max="8036" width="8.875" style="93"/>
    <col min="8037" max="8037" width="10.25" style="93" customWidth="1"/>
    <col min="8038" max="8038" width="11.375" style="93" customWidth="1"/>
    <col min="8039" max="8046" width="10.25" style="93" customWidth="1"/>
    <col min="8047" max="8047" width="11.125" style="93" customWidth="1"/>
    <col min="8048" max="8074" width="9.125" style="93" customWidth="1"/>
    <col min="8075" max="8292" width="8.875" style="93"/>
    <col min="8293" max="8293" width="10.25" style="93" customWidth="1"/>
    <col min="8294" max="8294" width="11.375" style="93" customWidth="1"/>
    <col min="8295" max="8302" width="10.25" style="93" customWidth="1"/>
    <col min="8303" max="8303" width="11.125" style="93" customWidth="1"/>
    <col min="8304" max="8330" width="9.125" style="93" customWidth="1"/>
    <col min="8331" max="8548" width="8.875" style="93"/>
    <col min="8549" max="8549" width="10.25" style="93" customWidth="1"/>
    <col min="8550" max="8550" width="11.375" style="93" customWidth="1"/>
    <col min="8551" max="8558" width="10.25" style="93" customWidth="1"/>
    <col min="8559" max="8559" width="11.125" style="93" customWidth="1"/>
    <col min="8560" max="8586" width="9.125" style="93" customWidth="1"/>
    <col min="8587" max="8804" width="8.875" style="93"/>
    <col min="8805" max="8805" width="10.25" style="93" customWidth="1"/>
    <col min="8806" max="8806" width="11.375" style="93" customWidth="1"/>
    <col min="8807" max="8814" width="10.25" style="93" customWidth="1"/>
    <col min="8815" max="8815" width="11.125" style="93" customWidth="1"/>
    <col min="8816" max="8842" width="9.125" style="93" customWidth="1"/>
    <col min="8843" max="9060" width="8.875" style="93"/>
    <col min="9061" max="9061" width="10.25" style="93" customWidth="1"/>
    <col min="9062" max="9062" width="11.375" style="93" customWidth="1"/>
    <col min="9063" max="9070" width="10.25" style="93" customWidth="1"/>
    <col min="9071" max="9071" width="11.125" style="93" customWidth="1"/>
    <col min="9072" max="9098" width="9.125" style="93" customWidth="1"/>
    <col min="9099" max="9316" width="8.875" style="93"/>
    <col min="9317" max="9317" width="10.25" style="93" customWidth="1"/>
    <col min="9318" max="9318" width="11.375" style="93" customWidth="1"/>
    <col min="9319" max="9326" width="10.25" style="93" customWidth="1"/>
    <col min="9327" max="9327" width="11.125" style="93" customWidth="1"/>
    <col min="9328" max="9354" width="9.125" style="93" customWidth="1"/>
    <col min="9355" max="9572" width="8.875" style="93"/>
    <col min="9573" max="9573" width="10.25" style="93" customWidth="1"/>
    <col min="9574" max="9574" width="11.375" style="93" customWidth="1"/>
    <col min="9575" max="9582" width="10.25" style="93" customWidth="1"/>
    <col min="9583" max="9583" width="11.125" style="93" customWidth="1"/>
    <col min="9584" max="9610" width="9.125" style="93" customWidth="1"/>
    <col min="9611" max="9828" width="8.875" style="93"/>
    <col min="9829" max="9829" width="10.25" style="93" customWidth="1"/>
    <col min="9830" max="9830" width="11.375" style="93" customWidth="1"/>
    <col min="9831" max="9838" width="10.25" style="93" customWidth="1"/>
    <col min="9839" max="9839" width="11.125" style="93" customWidth="1"/>
    <col min="9840" max="9866" width="9.125" style="93" customWidth="1"/>
    <col min="9867" max="10084" width="8.875" style="93"/>
    <col min="10085" max="10085" width="10.25" style="93" customWidth="1"/>
    <col min="10086" max="10086" width="11.375" style="93" customWidth="1"/>
    <col min="10087" max="10094" width="10.25" style="93" customWidth="1"/>
    <col min="10095" max="10095" width="11.125" style="93" customWidth="1"/>
    <col min="10096" max="10122" width="9.125" style="93" customWidth="1"/>
    <col min="10123" max="10340" width="8.875" style="93"/>
    <col min="10341" max="10341" width="10.25" style="93" customWidth="1"/>
    <col min="10342" max="10342" width="11.375" style="93" customWidth="1"/>
    <col min="10343" max="10350" width="10.25" style="93" customWidth="1"/>
    <col min="10351" max="10351" width="11.125" style="93" customWidth="1"/>
    <col min="10352" max="10378" width="9.125" style="93" customWidth="1"/>
    <col min="10379" max="10596" width="8.875" style="93"/>
    <col min="10597" max="10597" width="10.25" style="93" customWidth="1"/>
    <col min="10598" max="10598" width="11.375" style="93" customWidth="1"/>
    <col min="10599" max="10606" width="10.25" style="93" customWidth="1"/>
    <col min="10607" max="10607" width="11.125" style="93" customWidth="1"/>
    <col min="10608" max="10634" width="9.125" style="93" customWidth="1"/>
    <col min="10635" max="10852" width="8.875" style="93"/>
    <col min="10853" max="10853" width="10.25" style="93" customWidth="1"/>
    <col min="10854" max="10854" width="11.375" style="93" customWidth="1"/>
    <col min="10855" max="10862" width="10.25" style="93" customWidth="1"/>
    <col min="10863" max="10863" width="11.125" style="93" customWidth="1"/>
    <col min="10864" max="10890" width="9.125" style="93" customWidth="1"/>
    <col min="10891" max="11108" width="8.875" style="93"/>
    <col min="11109" max="11109" width="10.25" style="93" customWidth="1"/>
    <col min="11110" max="11110" width="11.375" style="93" customWidth="1"/>
    <col min="11111" max="11118" width="10.25" style="93" customWidth="1"/>
    <col min="11119" max="11119" width="11.125" style="93" customWidth="1"/>
    <col min="11120" max="11146" width="9.125" style="93" customWidth="1"/>
    <col min="11147" max="11364" width="8.875" style="93"/>
    <col min="11365" max="11365" width="10.25" style="93" customWidth="1"/>
    <col min="11366" max="11366" width="11.375" style="93" customWidth="1"/>
    <col min="11367" max="11374" width="10.25" style="93" customWidth="1"/>
    <col min="11375" max="11375" width="11.125" style="93" customWidth="1"/>
    <col min="11376" max="11402" width="9.125" style="93" customWidth="1"/>
    <col min="11403" max="11620" width="8.875" style="93"/>
    <col min="11621" max="11621" width="10.25" style="93" customWidth="1"/>
    <col min="11622" max="11622" width="11.375" style="93" customWidth="1"/>
    <col min="11623" max="11630" width="10.25" style="93" customWidth="1"/>
    <col min="11631" max="11631" width="11.125" style="93" customWidth="1"/>
    <col min="11632" max="11658" width="9.125" style="93" customWidth="1"/>
    <col min="11659" max="11876" width="8.875" style="93"/>
    <col min="11877" max="11877" width="10.25" style="93" customWidth="1"/>
    <col min="11878" max="11878" width="11.375" style="93" customWidth="1"/>
    <col min="11879" max="11886" width="10.25" style="93" customWidth="1"/>
    <col min="11887" max="11887" width="11.125" style="93" customWidth="1"/>
    <col min="11888" max="11914" width="9.125" style="93" customWidth="1"/>
    <col min="11915" max="12132" width="8.875" style="93"/>
    <col min="12133" max="12133" width="10.25" style="93" customWidth="1"/>
    <col min="12134" max="12134" width="11.375" style="93" customWidth="1"/>
    <col min="12135" max="12142" width="10.25" style="93" customWidth="1"/>
    <col min="12143" max="12143" width="11.125" style="93" customWidth="1"/>
    <col min="12144" max="12170" width="9.125" style="93" customWidth="1"/>
    <col min="12171" max="12388" width="8.875" style="93"/>
    <col min="12389" max="12389" width="10.25" style="93" customWidth="1"/>
    <col min="12390" max="12390" width="11.375" style="93" customWidth="1"/>
    <col min="12391" max="12398" width="10.25" style="93" customWidth="1"/>
    <col min="12399" max="12399" width="11.125" style="93" customWidth="1"/>
    <col min="12400" max="12426" width="9.125" style="93" customWidth="1"/>
    <col min="12427" max="12644" width="8.875" style="93"/>
    <col min="12645" max="12645" width="10.25" style="93" customWidth="1"/>
    <col min="12646" max="12646" width="11.375" style="93" customWidth="1"/>
    <col min="12647" max="12654" width="10.25" style="93" customWidth="1"/>
    <col min="12655" max="12655" width="11.125" style="93" customWidth="1"/>
    <col min="12656" max="12682" width="9.125" style="93" customWidth="1"/>
    <col min="12683" max="12900" width="8.875" style="93"/>
    <col min="12901" max="12901" width="10.25" style="93" customWidth="1"/>
    <col min="12902" max="12902" width="11.375" style="93" customWidth="1"/>
    <col min="12903" max="12910" width="10.25" style="93" customWidth="1"/>
    <col min="12911" max="12911" width="11.125" style="93" customWidth="1"/>
    <col min="12912" max="12938" width="9.125" style="93" customWidth="1"/>
    <col min="12939" max="13156" width="8.875" style="93"/>
    <col min="13157" max="13157" width="10.25" style="93" customWidth="1"/>
    <col min="13158" max="13158" width="11.375" style="93" customWidth="1"/>
    <col min="13159" max="13166" width="10.25" style="93" customWidth="1"/>
    <col min="13167" max="13167" width="11.125" style="93" customWidth="1"/>
    <col min="13168" max="13194" width="9.125" style="93" customWidth="1"/>
    <col min="13195" max="13412" width="8.875" style="93"/>
    <col min="13413" max="13413" width="10.25" style="93" customWidth="1"/>
    <col min="13414" max="13414" width="11.375" style="93" customWidth="1"/>
    <col min="13415" max="13422" width="10.25" style="93" customWidth="1"/>
    <col min="13423" max="13423" width="11.125" style="93" customWidth="1"/>
    <col min="13424" max="13450" width="9.125" style="93" customWidth="1"/>
    <col min="13451" max="13668" width="8.875" style="93"/>
    <col min="13669" max="13669" width="10.25" style="93" customWidth="1"/>
    <col min="13670" max="13670" width="11.375" style="93" customWidth="1"/>
    <col min="13671" max="13678" width="10.25" style="93" customWidth="1"/>
    <col min="13679" max="13679" width="11.125" style="93" customWidth="1"/>
    <col min="13680" max="13706" width="9.125" style="93" customWidth="1"/>
    <col min="13707" max="13924" width="8.875" style="93"/>
    <col min="13925" max="13925" width="10.25" style="93" customWidth="1"/>
    <col min="13926" max="13926" width="11.375" style="93" customWidth="1"/>
    <col min="13927" max="13934" width="10.25" style="93" customWidth="1"/>
    <col min="13935" max="13935" width="11.125" style="93" customWidth="1"/>
    <col min="13936" max="13962" width="9.125" style="93" customWidth="1"/>
    <col min="13963" max="14180" width="8.875" style="93"/>
    <col min="14181" max="14181" width="10.25" style="93" customWidth="1"/>
    <col min="14182" max="14182" width="11.375" style="93" customWidth="1"/>
    <col min="14183" max="14190" width="10.25" style="93" customWidth="1"/>
    <col min="14191" max="14191" width="11.125" style="93" customWidth="1"/>
    <col min="14192" max="14218" width="9.125" style="93" customWidth="1"/>
    <col min="14219" max="14436" width="8.875" style="93"/>
    <col min="14437" max="14437" width="10.25" style="93" customWidth="1"/>
    <col min="14438" max="14438" width="11.375" style="93" customWidth="1"/>
    <col min="14439" max="14446" width="10.25" style="93" customWidth="1"/>
    <col min="14447" max="14447" width="11.125" style="93" customWidth="1"/>
    <col min="14448" max="14474" width="9.125" style="93" customWidth="1"/>
    <col min="14475" max="14692" width="8.875" style="93"/>
    <col min="14693" max="14693" width="10.25" style="93" customWidth="1"/>
    <col min="14694" max="14694" width="11.375" style="93" customWidth="1"/>
    <col min="14695" max="14702" width="10.25" style="93" customWidth="1"/>
    <col min="14703" max="14703" width="11.125" style="93" customWidth="1"/>
    <col min="14704" max="14730" width="9.125" style="93" customWidth="1"/>
    <col min="14731" max="14948" width="8.875" style="93"/>
    <col min="14949" max="14949" width="10.25" style="93" customWidth="1"/>
    <col min="14950" max="14950" width="11.375" style="93" customWidth="1"/>
    <col min="14951" max="14958" width="10.25" style="93" customWidth="1"/>
    <col min="14959" max="14959" width="11.125" style="93" customWidth="1"/>
    <col min="14960" max="14986" width="9.125" style="93" customWidth="1"/>
    <col min="14987" max="15204" width="8.875" style="93"/>
    <col min="15205" max="15205" width="10.25" style="93" customWidth="1"/>
    <col min="15206" max="15206" width="11.375" style="93" customWidth="1"/>
    <col min="15207" max="15214" width="10.25" style="93" customWidth="1"/>
    <col min="15215" max="15215" width="11.125" style="93" customWidth="1"/>
    <col min="15216" max="15242" width="9.125" style="93" customWidth="1"/>
    <col min="15243" max="15460" width="8.875" style="93"/>
    <col min="15461" max="15461" width="10.25" style="93" customWidth="1"/>
    <col min="15462" max="15462" width="11.375" style="93" customWidth="1"/>
    <col min="15463" max="15470" width="10.25" style="93" customWidth="1"/>
    <col min="15471" max="15471" width="11.125" style="93" customWidth="1"/>
    <col min="15472" max="15498" width="9.125" style="93" customWidth="1"/>
    <col min="15499" max="15716" width="8.875" style="93"/>
    <col min="15717" max="15717" width="10.25" style="93" customWidth="1"/>
    <col min="15718" max="15718" width="11.375" style="93" customWidth="1"/>
    <col min="15719" max="15726" width="10.25" style="93" customWidth="1"/>
    <col min="15727" max="15727" width="11.125" style="93" customWidth="1"/>
    <col min="15728" max="15754" width="9.125" style="93" customWidth="1"/>
    <col min="15755" max="15972" width="8.875" style="93"/>
    <col min="15973" max="15973" width="10.25" style="93" customWidth="1"/>
    <col min="15974" max="15974" width="11.375" style="93" customWidth="1"/>
    <col min="15975" max="15982" width="10.25" style="93" customWidth="1"/>
    <col min="15983" max="15983" width="11.125" style="93" customWidth="1"/>
    <col min="15984" max="16010" width="9.125" style="93" customWidth="1"/>
    <col min="16011" max="16228" width="8.875" style="93"/>
    <col min="16229" max="16384" width="9" style="93" customWidth="1"/>
  </cols>
  <sheetData>
    <row r="1" spans="1:14" ht="33" customHeight="1">
      <c r="A1" s="1047" t="s">
        <v>1264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</row>
    <row r="2" spans="1:14" s="95" customFormat="1" ht="33" customHeight="1">
      <c r="A2" s="1059" t="s">
        <v>1265</v>
      </c>
      <c r="B2" s="1060"/>
      <c r="C2" s="1060"/>
      <c r="D2" s="1060"/>
      <c r="E2" s="1060"/>
      <c r="F2" s="1060"/>
      <c r="G2" s="1060"/>
      <c r="H2" s="1060"/>
      <c r="I2" s="1060"/>
      <c r="J2" s="1060"/>
      <c r="K2" s="1060"/>
      <c r="L2" s="1060"/>
      <c r="M2" s="1060"/>
    </row>
    <row r="3" spans="1:14" s="95" customFormat="1" ht="18" customHeight="1">
      <c r="A3" s="1029" t="s">
        <v>977</v>
      </c>
      <c r="B3" s="1029"/>
      <c r="C3" s="1029"/>
      <c r="D3" s="1029"/>
      <c r="E3" s="1029"/>
      <c r="F3" s="1024"/>
      <c r="G3" s="1026" t="s">
        <v>978</v>
      </c>
      <c r="H3" s="1026"/>
      <c r="I3" s="1026"/>
      <c r="J3" s="1026"/>
      <c r="K3" s="1026"/>
      <c r="L3" s="1026"/>
      <c r="M3" s="1027"/>
    </row>
    <row r="4" spans="1:14" s="95" customFormat="1" ht="18" customHeight="1">
      <c r="A4" s="1035" t="s">
        <v>759</v>
      </c>
      <c r="B4" s="608" t="s">
        <v>324</v>
      </c>
      <c r="C4" s="1150" t="s">
        <v>325</v>
      </c>
      <c r="D4" s="1151"/>
      <c r="E4" s="617"/>
      <c r="F4" s="617"/>
      <c r="G4" s="1151" t="s">
        <v>1243</v>
      </c>
      <c r="H4" s="1152" t="s">
        <v>326</v>
      </c>
      <c r="I4" s="608" t="s">
        <v>327</v>
      </c>
      <c r="J4" s="1110" t="s">
        <v>1047</v>
      </c>
      <c r="K4" s="1110"/>
      <c r="L4" s="1110"/>
      <c r="M4" s="1035" t="s">
        <v>762</v>
      </c>
    </row>
    <row r="5" spans="1:14" s="95" customFormat="1" ht="18" customHeight="1">
      <c r="A5" s="1040"/>
      <c r="B5" s="609" t="s">
        <v>328</v>
      </c>
      <c r="C5" s="608" t="s">
        <v>329</v>
      </c>
      <c r="D5" s="608" t="s">
        <v>336</v>
      </c>
      <c r="E5" s="608" t="s">
        <v>330</v>
      </c>
      <c r="F5" s="608" t="s">
        <v>331</v>
      </c>
      <c r="G5" s="608" t="s">
        <v>332</v>
      </c>
      <c r="H5" s="608" t="s">
        <v>57</v>
      </c>
      <c r="I5" s="609" t="s">
        <v>333</v>
      </c>
      <c r="J5" s="1153" t="s">
        <v>1046</v>
      </c>
      <c r="K5" s="1153"/>
      <c r="L5" s="1153"/>
      <c r="M5" s="1040"/>
    </row>
    <row r="6" spans="1:14" s="95" customFormat="1" ht="18" customHeight="1">
      <c r="A6" s="1040"/>
      <c r="B6" s="609" t="s">
        <v>334</v>
      </c>
      <c r="C6" s="609" t="s">
        <v>335</v>
      </c>
      <c r="D6" s="609" t="s">
        <v>340</v>
      </c>
      <c r="E6" s="609" t="s">
        <v>337</v>
      </c>
      <c r="F6" s="609" t="s">
        <v>338</v>
      </c>
      <c r="G6" s="609" t="s">
        <v>74</v>
      </c>
      <c r="H6" s="609" t="s">
        <v>36</v>
      </c>
      <c r="I6" s="609" t="s">
        <v>36</v>
      </c>
      <c r="J6" s="613" t="s">
        <v>77</v>
      </c>
      <c r="K6" s="613" t="s">
        <v>94</v>
      </c>
      <c r="L6" s="606" t="s">
        <v>327</v>
      </c>
      <c r="M6" s="1040"/>
    </row>
    <row r="7" spans="1:14" s="95" customFormat="1" ht="18" customHeight="1">
      <c r="A7" s="1036"/>
      <c r="B7" s="610" t="s">
        <v>339</v>
      </c>
      <c r="C7" s="610"/>
      <c r="D7" s="610"/>
      <c r="E7" s="610"/>
      <c r="F7" s="610"/>
      <c r="G7" s="610"/>
      <c r="H7" s="610"/>
      <c r="I7" s="610" t="s">
        <v>339</v>
      </c>
      <c r="J7" s="612" t="s">
        <v>1044</v>
      </c>
      <c r="K7" s="612" t="s">
        <v>1045</v>
      </c>
      <c r="L7" s="607" t="s">
        <v>36</v>
      </c>
      <c r="M7" s="1040"/>
    </row>
    <row r="8" spans="1:14" s="500" customFormat="1" ht="18" customHeight="1">
      <c r="A8" s="874" t="s">
        <v>1</v>
      </c>
      <c r="B8" s="875">
        <v>16899</v>
      </c>
      <c r="C8" s="876">
        <v>322</v>
      </c>
      <c r="D8" s="876">
        <v>137</v>
      </c>
      <c r="E8" s="876">
        <v>89</v>
      </c>
      <c r="F8" s="876">
        <v>10110</v>
      </c>
      <c r="G8" s="876">
        <v>58</v>
      </c>
      <c r="H8" s="877">
        <f t="shared" ref="H8:H13" si="0">SUM(C8:G8)</f>
        <v>10716</v>
      </c>
      <c r="I8" s="878">
        <f>SUM(H8,B8)</f>
        <v>27615</v>
      </c>
      <c r="J8" s="878">
        <v>14164</v>
      </c>
      <c r="K8" s="878">
        <v>13962</v>
      </c>
      <c r="L8" s="878">
        <f>J8+K8</f>
        <v>28126</v>
      </c>
      <c r="M8" s="865" t="s">
        <v>2</v>
      </c>
      <c r="N8" s="880"/>
    </row>
    <row r="9" spans="1:14" s="500" customFormat="1" ht="18" customHeight="1">
      <c r="A9" s="874" t="s">
        <v>697</v>
      </c>
      <c r="B9" s="879">
        <v>6952</v>
      </c>
      <c r="C9" s="879">
        <v>80</v>
      </c>
      <c r="D9" s="879">
        <v>34</v>
      </c>
      <c r="E9" s="879">
        <v>27</v>
      </c>
      <c r="F9" s="879">
        <v>4793</v>
      </c>
      <c r="G9" s="879">
        <v>0</v>
      </c>
      <c r="H9" s="877">
        <f t="shared" si="0"/>
        <v>4934</v>
      </c>
      <c r="I9" s="879">
        <f>SUM(H9,B9)</f>
        <v>11886</v>
      </c>
      <c r="J9" s="879">
        <v>6304</v>
      </c>
      <c r="K9" s="879">
        <v>6006</v>
      </c>
      <c r="L9" s="878">
        <f t="shared" ref="L9:L28" si="1">J9+K9</f>
        <v>12310</v>
      </c>
      <c r="M9" s="865" t="s">
        <v>887</v>
      </c>
      <c r="N9" s="880"/>
    </row>
    <row r="10" spans="1:14" s="500" customFormat="1" ht="18" customHeight="1">
      <c r="A10" s="874" t="s">
        <v>102</v>
      </c>
      <c r="B10" s="875">
        <v>4950</v>
      </c>
      <c r="C10" s="876">
        <v>59</v>
      </c>
      <c r="D10" s="876">
        <v>32</v>
      </c>
      <c r="E10" s="876">
        <v>2</v>
      </c>
      <c r="F10" s="876">
        <v>3829</v>
      </c>
      <c r="G10" s="876">
        <v>2</v>
      </c>
      <c r="H10" s="877">
        <f t="shared" si="0"/>
        <v>3924</v>
      </c>
      <c r="I10" s="878">
        <f>SUM(H10,B10)</f>
        <v>8874</v>
      </c>
      <c r="J10" s="878">
        <v>4768</v>
      </c>
      <c r="K10" s="878">
        <v>4572</v>
      </c>
      <c r="L10" s="878">
        <f t="shared" si="1"/>
        <v>9340</v>
      </c>
      <c r="M10" s="865" t="s">
        <v>5</v>
      </c>
      <c r="N10" s="880"/>
    </row>
    <row r="11" spans="1:14" s="500" customFormat="1" ht="18" customHeight="1">
      <c r="A11" s="874" t="s">
        <v>103</v>
      </c>
      <c r="B11" s="879">
        <v>5959</v>
      </c>
      <c r="C11" s="879">
        <v>158</v>
      </c>
      <c r="D11" s="879">
        <v>55</v>
      </c>
      <c r="E11" s="879">
        <v>4</v>
      </c>
      <c r="F11" s="879">
        <v>3369</v>
      </c>
      <c r="G11" s="879">
        <v>94</v>
      </c>
      <c r="H11" s="877">
        <f t="shared" si="0"/>
        <v>3680</v>
      </c>
      <c r="I11" s="879">
        <f>SUM(H11,B11)</f>
        <v>9639</v>
      </c>
      <c r="J11" s="879">
        <v>5257</v>
      </c>
      <c r="K11" s="879">
        <v>4975</v>
      </c>
      <c r="L11" s="878">
        <f t="shared" si="1"/>
        <v>10232</v>
      </c>
      <c r="M11" s="865" t="s">
        <v>7</v>
      </c>
      <c r="N11" s="880"/>
    </row>
    <row r="12" spans="1:14" s="500" customFormat="1" ht="18" customHeight="1">
      <c r="A12" s="874" t="s">
        <v>104</v>
      </c>
      <c r="B12" s="875">
        <v>12716</v>
      </c>
      <c r="C12" s="876">
        <v>117</v>
      </c>
      <c r="D12" s="876">
        <v>46</v>
      </c>
      <c r="E12" s="876">
        <v>17</v>
      </c>
      <c r="F12" s="876">
        <v>6801</v>
      </c>
      <c r="G12" s="876">
        <v>9</v>
      </c>
      <c r="H12" s="877">
        <f t="shared" si="0"/>
        <v>6990</v>
      </c>
      <c r="I12" s="878">
        <f>SUM(B12,H12)</f>
        <v>19706</v>
      </c>
      <c r="J12" s="878">
        <v>10576</v>
      </c>
      <c r="K12" s="878">
        <v>9962</v>
      </c>
      <c r="L12" s="878">
        <f t="shared" si="1"/>
        <v>20538</v>
      </c>
      <c r="M12" s="865" t="s">
        <v>8</v>
      </c>
      <c r="N12" s="880"/>
    </row>
    <row r="13" spans="1:14" s="500" customFormat="1" ht="18" customHeight="1">
      <c r="A13" s="874" t="s">
        <v>105</v>
      </c>
      <c r="B13" s="879">
        <v>9264</v>
      </c>
      <c r="C13" s="879">
        <v>139</v>
      </c>
      <c r="D13" s="879">
        <v>56</v>
      </c>
      <c r="E13" s="879">
        <v>44</v>
      </c>
      <c r="F13" s="879">
        <v>7015</v>
      </c>
      <c r="G13" s="879">
        <v>43</v>
      </c>
      <c r="H13" s="877">
        <f t="shared" si="0"/>
        <v>7297</v>
      </c>
      <c r="I13" s="879">
        <f>SUM(B13,H13)</f>
        <v>16561</v>
      </c>
      <c r="J13" s="879">
        <v>8687</v>
      </c>
      <c r="K13" s="879">
        <v>8408</v>
      </c>
      <c r="L13" s="878">
        <f t="shared" si="1"/>
        <v>17095</v>
      </c>
      <c r="M13" s="865" t="s">
        <v>10</v>
      </c>
      <c r="N13" s="880"/>
    </row>
    <row r="14" spans="1:14" s="500" customFormat="1" ht="18" customHeight="1">
      <c r="A14" s="874" t="s">
        <v>39</v>
      </c>
      <c r="B14" s="875">
        <v>6810</v>
      </c>
      <c r="C14" s="876">
        <v>197</v>
      </c>
      <c r="D14" s="876">
        <v>104</v>
      </c>
      <c r="E14" s="876">
        <v>3</v>
      </c>
      <c r="F14" s="876">
        <v>2244</v>
      </c>
      <c r="G14" s="876">
        <v>28</v>
      </c>
      <c r="H14" s="877">
        <f t="shared" ref="H14:H27" si="2">SUM(C14:G14)</f>
        <v>2576</v>
      </c>
      <c r="I14" s="878">
        <f t="shared" ref="I14:I28" si="3">SUM(B14,H14)</f>
        <v>9386</v>
      </c>
      <c r="J14" s="878">
        <v>5231</v>
      </c>
      <c r="K14" s="878">
        <v>5073</v>
      </c>
      <c r="L14" s="878">
        <f t="shared" si="1"/>
        <v>10304</v>
      </c>
      <c r="M14" s="865" t="s">
        <v>11</v>
      </c>
      <c r="N14" s="880"/>
    </row>
    <row r="15" spans="1:14" s="500" customFormat="1" ht="18" customHeight="1">
      <c r="A15" s="874" t="s">
        <v>108</v>
      </c>
      <c r="B15" s="879">
        <v>6863</v>
      </c>
      <c r="C15" s="879">
        <v>64</v>
      </c>
      <c r="D15" s="879">
        <v>30</v>
      </c>
      <c r="E15" s="879">
        <v>0</v>
      </c>
      <c r="F15" s="879">
        <v>2854</v>
      </c>
      <c r="G15" s="879">
        <v>0</v>
      </c>
      <c r="H15" s="877">
        <f t="shared" si="2"/>
        <v>2948</v>
      </c>
      <c r="I15" s="879">
        <f t="shared" si="3"/>
        <v>9811</v>
      </c>
      <c r="J15" s="879">
        <v>5381</v>
      </c>
      <c r="K15" s="879">
        <v>5041</v>
      </c>
      <c r="L15" s="878">
        <f t="shared" si="1"/>
        <v>10422</v>
      </c>
      <c r="M15" s="865" t="s">
        <v>13</v>
      </c>
      <c r="N15" s="880"/>
    </row>
    <row r="16" spans="1:14" s="500" customFormat="1" ht="18" customHeight="1">
      <c r="A16" s="874" t="s">
        <v>121</v>
      </c>
      <c r="B16" s="875">
        <v>4020</v>
      </c>
      <c r="C16" s="876">
        <v>82</v>
      </c>
      <c r="D16" s="876">
        <v>5</v>
      </c>
      <c r="E16" s="876">
        <v>0</v>
      </c>
      <c r="F16" s="876">
        <v>2709</v>
      </c>
      <c r="G16" s="876">
        <v>36</v>
      </c>
      <c r="H16" s="877">
        <f t="shared" si="2"/>
        <v>2832</v>
      </c>
      <c r="I16" s="878">
        <f t="shared" si="3"/>
        <v>6852</v>
      </c>
      <c r="J16" s="878">
        <v>3756</v>
      </c>
      <c r="K16" s="878">
        <v>3577</v>
      </c>
      <c r="L16" s="878">
        <f t="shared" si="1"/>
        <v>7333</v>
      </c>
      <c r="M16" s="865" t="s">
        <v>15</v>
      </c>
      <c r="N16" s="880"/>
    </row>
    <row r="17" spans="1:14" s="500" customFormat="1" ht="18" customHeight="1">
      <c r="A17" s="874" t="s">
        <v>109</v>
      </c>
      <c r="B17" s="879">
        <v>11152</v>
      </c>
      <c r="C17" s="879">
        <v>251</v>
      </c>
      <c r="D17" s="879">
        <v>67</v>
      </c>
      <c r="E17" s="879">
        <v>23</v>
      </c>
      <c r="F17" s="879">
        <v>6738</v>
      </c>
      <c r="G17" s="879">
        <v>8</v>
      </c>
      <c r="H17" s="877">
        <f t="shared" si="2"/>
        <v>7087</v>
      </c>
      <c r="I17" s="879">
        <f t="shared" si="3"/>
        <v>18239</v>
      </c>
      <c r="J17" s="879">
        <v>9243</v>
      </c>
      <c r="K17" s="879">
        <v>9090</v>
      </c>
      <c r="L17" s="878">
        <f t="shared" si="1"/>
        <v>18333</v>
      </c>
      <c r="M17" s="865" t="s">
        <v>17</v>
      </c>
      <c r="N17" s="880"/>
    </row>
    <row r="18" spans="1:14" s="500" customFormat="1" ht="18" customHeight="1">
      <c r="A18" s="874" t="s">
        <v>40</v>
      </c>
      <c r="B18" s="875">
        <v>3144</v>
      </c>
      <c r="C18" s="876">
        <v>35</v>
      </c>
      <c r="D18" s="876">
        <v>8</v>
      </c>
      <c r="E18" s="876">
        <v>4</v>
      </c>
      <c r="F18" s="876">
        <v>1710</v>
      </c>
      <c r="G18" s="876">
        <v>81</v>
      </c>
      <c r="H18" s="877">
        <f t="shared" si="2"/>
        <v>1838</v>
      </c>
      <c r="I18" s="878">
        <f t="shared" si="3"/>
        <v>4982</v>
      </c>
      <c r="J18" s="878">
        <v>2655</v>
      </c>
      <c r="K18" s="878">
        <v>2569</v>
      </c>
      <c r="L18" s="878">
        <f t="shared" si="1"/>
        <v>5224</v>
      </c>
      <c r="M18" s="865" t="s">
        <v>18</v>
      </c>
      <c r="N18" s="880"/>
    </row>
    <row r="19" spans="1:14" s="500" customFormat="1" ht="18" customHeight="1">
      <c r="A19" s="874" t="s">
        <v>110</v>
      </c>
      <c r="B19" s="879">
        <v>4172</v>
      </c>
      <c r="C19" s="879">
        <v>11</v>
      </c>
      <c r="D19" s="879">
        <v>18</v>
      </c>
      <c r="E19" s="879">
        <v>3</v>
      </c>
      <c r="F19" s="879">
        <v>4009</v>
      </c>
      <c r="G19" s="879">
        <v>44</v>
      </c>
      <c r="H19" s="877">
        <f t="shared" si="2"/>
        <v>4085</v>
      </c>
      <c r="I19" s="879">
        <f t="shared" si="3"/>
        <v>8257</v>
      </c>
      <c r="J19" s="879">
        <v>4822</v>
      </c>
      <c r="K19" s="879">
        <v>4575</v>
      </c>
      <c r="L19" s="878">
        <f t="shared" si="1"/>
        <v>9397</v>
      </c>
      <c r="M19" s="865" t="s">
        <v>20</v>
      </c>
      <c r="N19" s="880"/>
    </row>
    <row r="20" spans="1:14" s="500" customFormat="1" ht="18" customHeight="1">
      <c r="A20" s="874" t="s">
        <v>21</v>
      </c>
      <c r="B20" s="875">
        <v>4791</v>
      </c>
      <c r="C20" s="876">
        <v>216</v>
      </c>
      <c r="D20" s="876">
        <v>30</v>
      </c>
      <c r="E20" s="876">
        <v>1</v>
      </c>
      <c r="F20" s="876">
        <v>3456</v>
      </c>
      <c r="G20" s="876">
        <v>2</v>
      </c>
      <c r="H20" s="877">
        <f t="shared" si="2"/>
        <v>3705</v>
      </c>
      <c r="I20" s="878">
        <f t="shared" si="3"/>
        <v>8496</v>
      </c>
      <c r="J20" s="878">
        <v>4659</v>
      </c>
      <c r="K20" s="878">
        <v>4451</v>
      </c>
      <c r="L20" s="878">
        <f t="shared" si="1"/>
        <v>9110</v>
      </c>
      <c r="M20" s="865" t="s">
        <v>22</v>
      </c>
      <c r="N20" s="880"/>
    </row>
    <row r="21" spans="1:14" s="500" customFormat="1" ht="18" customHeight="1">
      <c r="A21" s="874" t="s">
        <v>112</v>
      </c>
      <c r="B21" s="879">
        <v>5327</v>
      </c>
      <c r="C21" s="879">
        <v>14</v>
      </c>
      <c r="D21" s="879">
        <v>1</v>
      </c>
      <c r="E21" s="879">
        <v>12</v>
      </c>
      <c r="F21" s="879">
        <v>2410</v>
      </c>
      <c r="G21" s="879">
        <v>0</v>
      </c>
      <c r="H21" s="877">
        <f t="shared" si="2"/>
        <v>2437</v>
      </c>
      <c r="I21" s="879">
        <f t="shared" si="3"/>
        <v>7764</v>
      </c>
      <c r="J21" s="879">
        <v>4242</v>
      </c>
      <c r="K21" s="879">
        <v>3980</v>
      </c>
      <c r="L21" s="878">
        <f t="shared" si="1"/>
        <v>8222</v>
      </c>
      <c r="M21" s="865" t="s">
        <v>1346</v>
      </c>
      <c r="N21" s="880"/>
    </row>
    <row r="22" spans="1:14" s="500" customFormat="1" ht="18" customHeight="1">
      <c r="A22" s="874" t="s">
        <v>24</v>
      </c>
      <c r="B22" s="875">
        <v>12740</v>
      </c>
      <c r="C22" s="876">
        <v>70</v>
      </c>
      <c r="D22" s="876">
        <v>40</v>
      </c>
      <c r="E22" s="876">
        <v>1</v>
      </c>
      <c r="F22" s="876">
        <v>6329</v>
      </c>
      <c r="G22" s="876">
        <v>94</v>
      </c>
      <c r="H22" s="877">
        <f t="shared" si="2"/>
        <v>6534</v>
      </c>
      <c r="I22" s="878">
        <f t="shared" si="3"/>
        <v>19274</v>
      </c>
      <c r="J22" s="878">
        <v>10420</v>
      </c>
      <c r="K22" s="878">
        <v>10053</v>
      </c>
      <c r="L22" s="878">
        <f t="shared" si="1"/>
        <v>20473</v>
      </c>
      <c r="M22" s="865" t="s">
        <v>25</v>
      </c>
      <c r="N22" s="880"/>
    </row>
    <row r="23" spans="1:14" s="500" customFormat="1" ht="18" customHeight="1">
      <c r="A23" s="874" t="s">
        <v>113</v>
      </c>
      <c r="B23" s="879">
        <v>6448</v>
      </c>
      <c r="C23" s="879">
        <v>166</v>
      </c>
      <c r="D23" s="879">
        <v>62</v>
      </c>
      <c r="E23" s="879">
        <v>15</v>
      </c>
      <c r="F23" s="879">
        <v>3400</v>
      </c>
      <c r="G23" s="879">
        <v>2</v>
      </c>
      <c r="H23" s="877">
        <f t="shared" si="2"/>
        <v>3645</v>
      </c>
      <c r="I23" s="879">
        <f t="shared" si="3"/>
        <v>10093</v>
      </c>
      <c r="J23" s="879">
        <v>5840</v>
      </c>
      <c r="K23" s="879">
        <v>5491</v>
      </c>
      <c r="L23" s="878">
        <f t="shared" si="1"/>
        <v>11331</v>
      </c>
      <c r="M23" s="865" t="s">
        <v>27</v>
      </c>
      <c r="N23" s="880"/>
    </row>
    <row r="24" spans="1:14" s="500" customFormat="1" ht="18" customHeight="1">
      <c r="A24" s="874" t="s">
        <v>115</v>
      </c>
      <c r="B24" s="875">
        <v>3102</v>
      </c>
      <c r="C24" s="876">
        <v>30</v>
      </c>
      <c r="D24" s="876">
        <v>10</v>
      </c>
      <c r="E24" s="876">
        <v>5</v>
      </c>
      <c r="F24" s="876">
        <v>1416</v>
      </c>
      <c r="G24" s="876">
        <v>0</v>
      </c>
      <c r="H24" s="877">
        <f t="shared" si="2"/>
        <v>1461</v>
      </c>
      <c r="I24" s="878">
        <f t="shared" si="3"/>
        <v>4563</v>
      </c>
      <c r="J24" s="878">
        <v>2840</v>
      </c>
      <c r="K24" s="878">
        <v>2567</v>
      </c>
      <c r="L24" s="878">
        <f t="shared" si="1"/>
        <v>5407</v>
      </c>
      <c r="M24" s="865" t="s">
        <v>28</v>
      </c>
      <c r="N24" s="880"/>
    </row>
    <row r="25" spans="1:14" s="500" customFormat="1" ht="18" customHeight="1">
      <c r="A25" s="874" t="s">
        <v>123</v>
      </c>
      <c r="B25" s="879">
        <v>5468</v>
      </c>
      <c r="C25" s="879">
        <v>56</v>
      </c>
      <c r="D25" s="879">
        <v>13</v>
      </c>
      <c r="E25" s="879">
        <v>0</v>
      </c>
      <c r="F25" s="879">
        <v>2753</v>
      </c>
      <c r="G25" s="879">
        <v>39</v>
      </c>
      <c r="H25" s="877">
        <f t="shared" si="2"/>
        <v>2861</v>
      </c>
      <c r="I25" s="879">
        <f t="shared" si="3"/>
        <v>8329</v>
      </c>
      <c r="J25" s="879">
        <v>4834</v>
      </c>
      <c r="K25" s="879">
        <v>4700</v>
      </c>
      <c r="L25" s="878">
        <f t="shared" si="1"/>
        <v>9534</v>
      </c>
      <c r="M25" s="865" t="s">
        <v>30</v>
      </c>
      <c r="N25" s="880"/>
    </row>
    <row r="26" spans="1:14" s="500" customFormat="1" ht="18" customHeight="1">
      <c r="A26" s="874" t="s">
        <v>31</v>
      </c>
      <c r="B26" s="875">
        <v>4255</v>
      </c>
      <c r="C26" s="876">
        <v>4</v>
      </c>
      <c r="D26" s="876">
        <v>5</v>
      </c>
      <c r="E26" s="876">
        <v>3</v>
      </c>
      <c r="F26" s="876">
        <v>1618</v>
      </c>
      <c r="G26" s="876">
        <v>0</v>
      </c>
      <c r="H26" s="877">
        <f t="shared" si="2"/>
        <v>1630</v>
      </c>
      <c r="I26" s="878">
        <f t="shared" si="3"/>
        <v>5885</v>
      </c>
      <c r="J26" s="878">
        <v>3106</v>
      </c>
      <c r="K26" s="878">
        <v>3097</v>
      </c>
      <c r="L26" s="878">
        <f t="shared" si="1"/>
        <v>6203</v>
      </c>
      <c r="M26" s="865" t="s">
        <v>32</v>
      </c>
      <c r="N26" s="880"/>
    </row>
    <row r="27" spans="1:14" s="500" customFormat="1" ht="18" customHeight="1">
      <c r="A27" s="874" t="s">
        <v>33</v>
      </c>
      <c r="B27" s="879">
        <v>2161</v>
      </c>
      <c r="C27" s="879">
        <v>54</v>
      </c>
      <c r="D27" s="879">
        <v>11</v>
      </c>
      <c r="E27" s="879">
        <v>0</v>
      </c>
      <c r="F27" s="879">
        <v>724</v>
      </c>
      <c r="G27" s="879">
        <v>85</v>
      </c>
      <c r="H27" s="877">
        <f t="shared" si="2"/>
        <v>874</v>
      </c>
      <c r="I27" s="879">
        <f t="shared" si="3"/>
        <v>3035</v>
      </c>
      <c r="J27" s="879">
        <v>1888</v>
      </c>
      <c r="K27" s="879">
        <v>1781</v>
      </c>
      <c r="L27" s="878">
        <f t="shared" si="1"/>
        <v>3669</v>
      </c>
      <c r="M27" s="865" t="s">
        <v>34</v>
      </c>
      <c r="N27" s="880"/>
    </row>
    <row r="28" spans="1:14" s="190" customFormat="1" ht="18" customHeight="1">
      <c r="A28" s="188" t="s">
        <v>57</v>
      </c>
      <c r="B28" s="265">
        <f>SUM(B8:B27)</f>
        <v>137193</v>
      </c>
      <c r="C28" s="265">
        <f t="shared" ref="C28:K28" si="4">SUM(C8:C27)</f>
        <v>2125</v>
      </c>
      <c r="D28" s="265">
        <f t="shared" si="4"/>
        <v>764</v>
      </c>
      <c r="E28" s="265">
        <f t="shared" si="4"/>
        <v>253</v>
      </c>
      <c r="F28" s="265">
        <f t="shared" si="4"/>
        <v>78287</v>
      </c>
      <c r="G28" s="265">
        <f t="shared" si="4"/>
        <v>625</v>
      </c>
      <c r="H28" s="265">
        <f t="shared" si="4"/>
        <v>82054</v>
      </c>
      <c r="I28" s="265">
        <f t="shared" si="3"/>
        <v>219247</v>
      </c>
      <c r="J28" s="265">
        <f t="shared" si="4"/>
        <v>118673</v>
      </c>
      <c r="K28" s="265">
        <f t="shared" si="4"/>
        <v>113930</v>
      </c>
      <c r="L28" s="265">
        <f t="shared" si="1"/>
        <v>232603</v>
      </c>
      <c r="M28" s="855" t="s">
        <v>36</v>
      </c>
      <c r="N28" s="880"/>
    </row>
    <row r="29" spans="1:14" ht="33" customHeight="1">
      <c r="A29" s="172" t="s">
        <v>703</v>
      </c>
      <c r="B29" s="207">
        <f t="shared" ref="B29:H29" si="5">B28/$I$28*100</f>
        <v>62.574630439641133</v>
      </c>
      <c r="C29" s="207">
        <f t="shared" si="5"/>
        <v>0.96922648884591356</v>
      </c>
      <c r="D29" s="207">
        <f t="shared" si="5"/>
        <v>0.34846542940154257</v>
      </c>
      <c r="E29" s="207">
        <f t="shared" si="5"/>
        <v>0.11539496549553699</v>
      </c>
      <c r="F29" s="207">
        <f t="shared" si="5"/>
        <v>35.707216062249422</v>
      </c>
      <c r="G29" s="207">
        <f t="shared" si="5"/>
        <v>0.28506661436644515</v>
      </c>
      <c r="H29" s="207">
        <f t="shared" si="5"/>
        <v>37.42536956035886</v>
      </c>
      <c r="I29" s="207">
        <f>I28/$I$28*100</f>
        <v>100</v>
      </c>
      <c r="J29" s="605"/>
      <c r="K29" s="605"/>
      <c r="L29" s="605"/>
      <c r="M29" s="172" t="s">
        <v>704</v>
      </c>
      <c r="N29" s="880"/>
    </row>
    <row r="30" spans="1:14" ht="18" customHeight="1">
      <c r="A30" s="1090"/>
      <c r="B30" s="1091"/>
      <c r="C30" s="1091"/>
      <c r="D30" s="1091"/>
      <c r="E30" s="1091"/>
      <c r="F30" s="1091"/>
      <c r="G30" s="1091"/>
      <c r="H30" s="1091"/>
      <c r="I30" s="1091"/>
      <c r="J30" s="1091"/>
      <c r="K30" s="1091"/>
      <c r="L30" s="1091"/>
      <c r="M30" s="1092"/>
    </row>
    <row r="31" spans="1:14" ht="18" customHeight="1">
      <c r="A31" s="1149"/>
      <c r="B31" s="1149"/>
      <c r="G31" s="94"/>
      <c r="M31" s="93"/>
    </row>
  </sheetData>
  <mergeCells count="12">
    <mergeCell ref="A31:B31"/>
    <mergeCell ref="A4:A7"/>
    <mergeCell ref="A30:M30"/>
    <mergeCell ref="A1:M1"/>
    <mergeCell ref="A2:M2"/>
    <mergeCell ref="A3:F3"/>
    <mergeCell ref="C4:D4"/>
    <mergeCell ref="G4:H4"/>
    <mergeCell ref="M4:M7"/>
    <mergeCell ref="G3:M3"/>
    <mergeCell ref="J4:L4"/>
    <mergeCell ref="J5:L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68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008657"/>
    <pageSetUpPr fitToPage="1"/>
  </sheetPr>
  <dimension ref="A1:S48"/>
  <sheetViews>
    <sheetView showGridLines="0" rightToLeft="1" zoomScale="90" zoomScaleNormal="90" workbookViewId="0">
      <selection activeCell="C32" sqref="C32"/>
    </sheetView>
  </sheetViews>
  <sheetFormatPr defaultColWidth="8.875" defaultRowHeight="15.75"/>
  <cols>
    <col min="1" max="1" width="49.75" style="567" customWidth="1"/>
    <col min="2" max="2" width="12.25" style="570" customWidth="1"/>
    <col min="3" max="3" width="12" style="570" customWidth="1"/>
    <col min="4" max="4" width="9.375" style="570" customWidth="1"/>
    <col min="5" max="8" width="10.75" style="570" customWidth="1"/>
    <col min="9" max="11" width="12.25" style="570" customWidth="1"/>
    <col min="12" max="12" width="15.75" style="570" bestFit="1" customWidth="1"/>
    <col min="13" max="13" width="49.75" style="567" customWidth="1"/>
    <col min="14" max="14" width="11.125" style="570" bestFit="1" customWidth="1"/>
    <col min="15" max="234" width="8.875" style="570"/>
    <col min="235" max="235" width="46.375" style="570" customWidth="1"/>
    <col min="236" max="243" width="10.75" style="570" customWidth="1"/>
    <col min="244" max="244" width="12" style="570" customWidth="1"/>
    <col min="245" max="490" width="8.875" style="570"/>
    <col min="491" max="491" width="46.375" style="570" customWidth="1"/>
    <col min="492" max="499" width="10.75" style="570" customWidth="1"/>
    <col min="500" max="500" width="12" style="570" customWidth="1"/>
    <col min="501" max="746" width="8.875" style="570"/>
    <col min="747" max="747" width="46.375" style="570" customWidth="1"/>
    <col min="748" max="755" width="10.75" style="570" customWidth="1"/>
    <col min="756" max="756" width="12" style="570" customWidth="1"/>
    <col min="757" max="1002" width="8.875" style="570"/>
    <col min="1003" max="1003" width="46.375" style="570" customWidth="1"/>
    <col min="1004" max="1011" width="10.75" style="570" customWidth="1"/>
    <col min="1012" max="1012" width="12" style="570" customWidth="1"/>
    <col min="1013" max="1258" width="8.875" style="570"/>
    <col min="1259" max="1259" width="46.375" style="570" customWidth="1"/>
    <col min="1260" max="1267" width="10.75" style="570" customWidth="1"/>
    <col min="1268" max="1268" width="12" style="570" customWidth="1"/>
    <col min="1269" max="1514" width="8.875" style="570"/>
    <col min="1515" max="1515" width="46.375" style="570" customWidth="1"/>
    <col min="1516" max="1523" width="10.75" style="570" customWidth="1"/>
    <col min="1524" max="1524" width="12" style="570" customWidth="1"/>
    <col min="1525" max="1770" width="8.875" style="570"/>
    <col min="1771" max="1771" width="46.375" style="570" customWidth="1"/>
    <col min="1772" max="1779" width="10.75" style="570" customWidth="1"/>
    <col min="1780" max="1780" width="12" style="570" customWidth="1"/>
    <col min="1781" max="2026" width="8.875" style="570"/>
    <col min="2027" max="2027" width="46.375" style="570" customWidth="1"/>
    <col min="2028" max="2035" width="10.75" style="570" customWidth="1"/>
    <col min="2036" max="2036" width="12" style="570" customWidth="1"/>
    <col min="2037" max="2282" width="8.875" style="570"/>
    <col min="2283" max="2283" width="46.375" style="570" customWidth="1"/>
    <col min="2284" max="2291" width="10.75" style="570" customWidth="1"/>
    <col min="2292" max="2292" width="12" style="570" customWidth="1"/>
    <col min="2293" max="2538" width="8.875" style="570"/>
    <col min="2539" max="2539" width="46.375" style="570" customWidth="1"/>
    <col min="2540" max="2547" width="10.75" style="570" customWidth="1"/>
    <col min="2548" max="2548" width="12" style="570" customWidth="1"/>
    <col min="2549" max="2794" width="8.875" style="570"/>
    <col min="2795" max="2795" width="46.375" style="570" customWidth="1"/>
    <col min="2796" max="2803" width="10.75" style="570" customWidth="1"/>
    <col min="2804" max="2804" width="12" style="570" customWidth="1"/>
    <col min="2805" max="3050" width="8.875" style="570"/>
    <col min="3051" max="3051" width="46.375" style="570" customWidth="1"/>
    <col min="3052" max="3059" width="10.75" style="570" customWidth="1"/>
    <col min="3060" max="3060" width="12" style="570" customWidth="1"/>
    <col min="3061" max="3306" width="8.875" style="570"/>
    <col min="3307" max="3307" width="46.375" style="570" customWidth="1"/>
    <col min="3308" max="3315" width="10.75" style="570" customWidth="1"/>
    <col min="3316" max="3316" width="12" style="570" customWidth="1"/>
    <col min="3317" max="3562" width="8.875" style="570"/>
    <col min="3563" max="3563" width="46.375" style="570" customWidth="1"/>
    <col min="3564" max="3571" width="10.75" style="570" customWidth="1"/>
    <col min="3572" max="3572" width="12" style="570" customWidth="1"/>
    <col min="3573" max="3818" width="8.875" style="570"/>
    <col min="3819" max="3819" width="46.375" style="570" customWidth="1"/>
    <col min="3820" max="3827" width="10.75" style="570" customWidth="1"/>
    <col min="3828" max="3828" width="12" style="570" customWidth="1"/>
    <col min="3829" max="4074" width="8.875" style="570"/>
    <col min="4075" max="4075" width="46.375" style="570" customWidth="1"/>
    <col min="4076" max="4083" width="10.75" style="570" customWidth="1"/>
    <col min="4084" max="4084" width="12" style="570" customWidth="1"/>
    <col min="4085" max="4330" width="8.875" style="570"/>
    <col min="4331" max="4331" width="46.375" style="570" customWidth="1"/>
    <col min="4332" max="4339" width="10.75" style="570" customWidth="1"/>
    <col min="4340" max="4340" width="12" style="570" customWidth="1"/>
    <col min="4341" max="4586" width="8.875" style="570"/>
    <col min="4587" max="4587" width="46.375" style="570" customWidth="1"/>
    <col min="4588" max="4595" width="10.75" style="570" customWidth="1"/>
    <col min="4596" max="4596" width="12" style="570" customWidth="1"/>
    <col min="4597" max="4842" width="8.875" style="570"/>
    <col min="4843" max="4843" width="46.375" style="570" customWidth="1"/>
    <col min="4844" max="4851" width="10.75" style="570" customWidth="1"/>
    <col min="4852" max="4852" width="12" style="570" customWidth="1"/>
    <col min="4853" max="5098" width="8.875" style="570"/>
    <col min="5099" max="5099" width="46.375" style="570" customWidth="1"/>
    <col min="5100" max="5107" width="10.75" style="570" customWidth="1"/>
    <col min="5108" max="5108" width="12" style="570" customWidth="1"/>
    <col min="5109" max="5354" width="8.875" style="570"/>
    <col min="5355" max="5355" width="46.375" style="570" customWidth="1"/>
    <col min="5356" max="5363" width="10.75" style="570" customWidth="1"/>
    <col min="5364" max="5364" width="12" style="570" customWidth="1"/>
    <col min="5365" max="5610" width="8.875" style="570"/>
    <col min="5611" max="5611" width="46.375" style="570" customWidth="1"/>
    <col min="5612" max="5619" width="10.75" style="570" customWidth="1"/>
    <col min="5620" max="5620" width="12" style="570" customWidth="1"/>
    <col min="5621" max="5866" width="8.875" style="570"/>
    <col min="5867" max="5867" width="46.375" style="570" customWidth="1"/>
    <col min="5868" max="5875" width="10.75" style="570" customWidth="1"/>
    <col min="5876" max="5876" width="12" style="570" customWidth="1"/>
    <col min="5877" max="6122" width="8.875" style="570"/>
    <col min="6123" max="6123" width="46.375" style="570" customWidth="1"/>
    <col min="6124" max="6131" width="10.75" style="570" customWidth="1"/>
    <col min="6132" max="6132" width="12" style="570" customWidth="1"/>
    <col min="6133" max="6378" width="8.875" style="570"/>
    <col min="6379" max="6379" width="46.375" style="570" customWidth="1"/>
    <col min="6380" max="6387" width="10.75" style="570" customWidth="1"/>
    <col min="6388" max="6388" width="12" style="570" customWidth="1"/>
    <col min="6389" max="6634" width="8.875" style="570"/>
    <col min="6635" max="6635" width="46.375" style="570" customWidth="1"/>
    <col min="6636" max="6643" width="10.75" style="570" customWidth="1"/>
    <col min="6644" max="6644" width="12" style="570" customWidth="1"/>
    <col min="6645" max="6890" width="8.875" style="570"/>
    <col min="6891" max="6891" width="46.375" style="570" customWidth="1"/>
    <col min="6892" max="6899" width="10.75" style="570" customWidth="1"/>
    <col min="6900" max="6900" width="12" style="570" customWidth="1"/>
    <col min="6901" max="7146" width="8.875" style="570"/>
    <col min="7147" max="7147" width="46.375" style="570" customWidth="1"/>
    <col min="7148" max="7155" width="10.75" style="570" customWidth="1"/>
    <col min="7156" max="7156" width="12" style="570" customWidth="1"/>
    <col min="7157" max="7402" width="8.875" style="570"/>
    <col min="7403" max="7403" width="46.375" style="570" customWidth="1"/>
    <col min="7404" max="7411" width="10.75" style="570" customWidth="1"/>
    <col min="7412" max="7412" width="12" style="570" customWidth="1"/>
    <col min="7413" max="7658" width="8.875" style="570"/>
    <col min="7659" max="7659" width="46.375" style="570" customWidth="1"/>
    <col min="7660" max="7667" width="10.75" style="570" customWidth="1"/>
    <col min="7668" max="7668" width="12" style="570" customWidth="1"/>
    <col min="7669" max="7914" width="8.875" style="570"/>
    <col min="7915" max="7915" width="46.375" style="570" customWidth="1"/>
    <col min="7916" max="7923" width="10.75" style="570" customWidth="1"/>
    <col min="7924" max="7924" width="12" style="570" customWidth="1"/>
    <col min="7925" max="8170" width="8.875" style="570"/>
    <col min="8171" max="8171" width="46.375" style="570" customWidth="1"/>
    <col min="8172" max="8179" width="10.75" style="570" customWidth="1"/>
    <col min="8180" max="8180" width="12" style="570" customWidth="1"/>
    <col min="8181" max="8426" width="8.875" style="570"/>
    <col min="8427" max="8427" width="46.375" style="570" customWidth="1"/>
    <col min="8428" max="8435" width="10.75" style="570" customWidth="1"/>
    <col min="8436" max="8436" width="12" style="570" customWidth="1"/>
    <col min="8437" max="8682" width="8.875" style="570"/>
    <col min="8683" max="8683" width="46.375" style="570" customWidth="1"/>
    <col min="8684" max="8691" width="10.75" style="570" customWidth="1"/>
    <col min="8692" max="8692" width="12" style="570" customWidth="1"/>
    <col min="8693" max="8938" width="8.875" style="570"/>
    <col min="8939" max="8939" width="46.375" style="570" customWidth="1"/>
    <col min="8940" max="8947" width="10.75" style="570" customWidth="1"/>
    <col min="8948" max="8948" width="12" style="570" customWidth="1"/>
    <col min="8949" max="9194" width="8.875" style="570"/>
    <col min="9195" max="9195" width="46.375" style="570" customWidth="1"/>
    <col min="9196" max="9203" width="10.75" style="570" customWidth="1"/>
    <col min="9204" max="9204" width="12" style="570" customWidth="1"/>
    <col min="9205" max="9450" width="8.875" style="570"/>
    <col min="9451" max="9451" width="46.375" style="570" customWidth="1"/>
    <col min="9452" max="9459" width="10.75" style="570" customWidth="1"/>
    <col min="9460" max="9460" width="12" style="570" customWidth="1"/>
    <col min="9461" max="9706" width="8.875" style="570"/>
    <col min="9707" max="9707" width="46.375" style="570" customWidth="1"/>
    <col min="9708" max="9715" width="10.75" style="570" customWidth="1"/>
    <col min="9716" max="9716" width="12" style="570" customWidth="1"/>
    <col min="9717" max="9962" width="8.875" style="570"/>
    <col min="9963" max="9963" width="46.375" style="570" customWidth="1"/>
    <col min="9964" max="9971" width="10.75" style="570" customWidth="1"/>
    <col min="9972" max="9972" width="12" style="570" customWidth="1"/>
    <col min="9973" max="10218" width="8.875" style="570"/>
    <col min="10219" max="10219" width="46.375" style="570" customWidth="1"/>
    <col min="10220" max="10227" width="10.75" style="570" customWidth="1"/>
    <col min="10228" max="10228" width="12" style="570" customWidth="1"/>
    <col min="10229" max="10474" width="8.875" style="570"/>
    <col min="10475" max="10475" width="46.375" style="570" customWidth="1"/>
    <col min="10476" max="10483" width="10.75" style="570" customWidth="1"/>
    <col min="10484" max="10484" width="12" style="570" customWidth="1"/>
    <col min="10485" max="10730" width="8.875" style="570"/>
    <col min="10731" max="10731" width="46.375" style="570" customWidth="1"/>
    <col min="10732" max="10739" width="10.75" style="570" customWidth="1"/>
    <col min="10740" max="10740" width="12" style="570" customWidth="1"/>
    <col min="10741" max="10986" width="8.875" style="570"/>
    <col min="10987" max="10987" width="46.375" style="570" customWidth="1"/>
    <col min="10988" max="10995" width="10.75" style="570" customWidth="1"/>
    <col min="10996" max="10996" width="12" style="570" customWidth="1"/>
    <col min="10997" max="11242" width="8.875" style="570"/>
    <col min="11243" max="11243" width="46.375" style="570" customWidth="1"/>
    <col min="11244" max="11251" width="10.75" style="570" customWidth="1"/>
    <col min="11252" max="11252" width="12" style="570" customWidth="1"/>
    <col min="11253" max="11498" width="8.875" style="570"/>
    <col min="11499" max="11499" width="46.375" style="570" customWidth="1"/>
    <col min="11500" max="11507" width="10.75" style="570" customWidth="1"/>
    <col min="11508" max="11508" width="12" style="570" customWidth="1"/>
    <col min="11509" max="11754" width="8.875" style="570"/>
    <col min="11755" max="11755" width="46.375" style="570" customWidth="1"/>
    <col min="11756" max="11763" width="10.75" style="570" customWidth="1"/>
    <col min="11764" max="11764" width="12" style="570" customWidth="1"/>
    <col min="11765" max="12010" width="8.875" style="570"/>
    <col min="12011" max="12011" width="46.375" style="570" customWidth="1"/>
    <col min="12012" max="12019" width="10.75" style="570" customWidth="1"/>
    <col min="12020" max="12020" width="12" style="570" customWidth="1"/>
    <col min="12021" max="12266" width="8.875" style="570"/>
    <col min="12267" max="12267" width="46.375" style="570" customWidth="1"/>
    <col min="12268" max="12275" width="10.75" style="570" customWidth="1"/>
    <col min="12276" max="12276" width="12" style="570" customWidth="1"/>
    <col min="12277" max="12522" width="8.875" style="570"/>
    <col min="12523" max="12523" width="46.375" style="570" customWidth="1"/>
    <col min="12524" max="12531" width="10.75" style="570" customWidth="1"/>
    <col min="12532" max="12532" width="12" style="570" customWidth="1"/>
    <col min="12533" max="12778" width="8.875" style="570"/>
    <col min="12779" max="12779" width="46.375" style="570" customWidth="1"/>
    <col min="12780" max="12787" width="10.75" style="570" customWidth="1"/>
    <col min="12788" max="12788" width="12" style="570" customWidth="1"/>
    <col min="12789" max="13034" width="8.875" style="570"/>
    <col min="13035" max="13035" width="46.375" style="570" customWidth="1"/>
    <col min="13036" max="13043" width="10.75" style="570" customWidth="1"/>
    <col min="13044" max="13044" width="12" style="570" customWidth="1"/>
    <col min="13045" max="13290" width="8.875" style="570"/>
    <col min="13291" max="13291" width="46.375" style="570" customWidth="1"/>
    <col min="13292" max="13299" width="10.75" style="570" customWidth="1"/>
    <col min="13300" max="13300" width="12" style="570" customWidth="1"/>
    <col min="13301" max="13546" width="8.875" style="570"/>
    <col min="13547" max="13547" width="46.375" style="570" customWidth="1"/>
    <col min="13548" max="13555" width="10.75" style="570" customWidth="1"/>
    <col min="13556" max="13556" width="12" style="570" customWidth="1"/>
    <col min="13557" max="13802" width="8.875" style="570"/>
    <col min="13803" max="13803" width="46.375" style="570" customWidth="1"/>
    <col min="13804" max="13811" width="10.75" style="570" customWidth="1"/>
    <col min="13812" max="13812" width="12" style="570" customWidth="1"/>
    <col min="13813" max="14058" width="8.875" style="570"/>
    <col min="14059" max="14059" width="46.375" style="570" customWidth="1"/>
    <col min="14060" max="14067" width="10.75" style="570" customWidth="1"/>
    <col min="14068" max="14068" width="12" style="570" customWidth="1"/>
    <col min="14069" max="14314" width="8.875" style="570"/>
    <col min="14315" max="14315" width="46.375" style="570" customWidth="1"/>
    <col min="14316" max="14323" width="10.75" style="570" customWidth="1"/>
    <col min="14324" max="14324" width="12" style="570" customWidth="1"/>
    <col min="14325" max="14570" width="8.875" style="570"/>
    <col min="14571" max="14571" width="46.375" style="570" customWidth="1"/>
    <col min="14572" max="14579" width="10.75" style="570" customWidth="1"/>
    <col min="14580" max="14580" width="12" style="570" customWidth="1"/>
    <col min="14581" max="14826" width="8.875" style="570"/>
    <col min="14827" max="14827" width="46.375" style="570" customWidth="1"/>
    <col min="14828" max="14835" width="10.75" style="570" customWidth="1"/>
    <col min="14836" max="14836" width="12" style="570" customWidth="1"/>
    <col min="14837" max="15082" width="8.875" style="570"/>
    <col min="15083" max="15083" width="46.375" style="570" customWidth="1"/>
    <col min="15084" max="15091" width="10.75" style="570" customWidth="1"/>
    <col min="15092" max="15092" width="12" style="570" customWidth="1"/>
    <col min="15093" max="15338" width="8.875" style="570"/>
    <col min="15339" max="15339" width="46.375" style="570" customWidth="1"/>
    <col min="15340" max="15347" width="10.75" style="570" customWidth="1"/>
    <col min="15348" max="15348" width="12" style="570" customWidth="1"/>
    <col min="15349" max="15594" width="8.875" style="570"/>
    <col min="15595" max="15595" width="46.375" style="570" customWidth="1"/>
    <col min="15596" max="15603" width="10.75" style="570" customWidth="1"/>
    <col min="15604" max="15604" width="12" style="570" customWidth="1"/>
    <col min="15605" max="15850" width="8.875" style="570"/>
    <col min="15851" max="15851" width="46.375" style="570" customWidth="1"/>
    <col min="15852" max="15859" width="10.75" style="570" customWidth="1"/>
    <col min="15860" max="15860" width="12" style="570" customWidth="1"/>
    <col min="15861" max="16106" width="8.875" style="570"/>
    <col min="16107" max="16107" width="46.375" style="570" customWidth="1"/>
    <col min="16108" max="16115" width="10.75" style="570" customWidth="1"/>
    <col min="16116" max="16116" width="12" style="570" customWidth="1"/>
    <col min="16117" max="16384" width="8.875" style="570"/>
  </cols>
  <sheetData>
    <row r="1" spans="1:19" s="565" customFormat="1" ht="23.1" customHeight="1">
      <c r="A1" s="1154" t="s">
        <v>1250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1155"/>
      <c r="M1" s="1155"/>
    </row>
    <row r="2" spans="1:19" s="50" customFormat="1" ht="23.1" customHeight="1">
      <c r="A2" s="1156" t="s">
        <v>1251</v>
      </c>
      <c r="B2" s="1156"/>
      <c r="C2" s="1156"/>
      <c r="D2" s="1156"/>
      <c r="E2" s="1156"/>
      <c r="F2" s="1156"/>
      <c r="G2" s="1156"/>
      <c r="H2" s="1156"/>
      <c r="I2" s="1156"/>
      <c r="J2" s="1156"/>
      <c r="K2" s="1156"/>
      <c r="L2" s="1156"/>
      <c r="M2" s="1156"/>
    </row>
    <row r="3" spans="1:19" s="50" customFormat="1" ht="18.75">
      <c r="A3" s="1105" t="s">
        <v>979</v>
      </c>
      <c r="B3" s="1105"/>
      <c r="C3" s="1105"/>
      <c r="D3" s="1105"/>
      <c r="E3" s="1105"/>
      <c r="F3" s="1106"/>
      <c r="G3" s="1107" t="s">
        <v>980</v>
      </c>
      <c r="H3" s="1107"/>
      <c r="I3" s="1107"/>
      <c r="J3" s="1107"/>
      <c r="K3" s="1107"/>
      <c r="L3" s="1107"/>
      <c r="M3" s="1108"/>
    </row>
    <row r="4" spans="1:19" s="50" customFormat="1" ht="21" customHeight="1">
      <c r="A4" s="1110" t="s">
        <v>51</v>
      </c>
      <c r="B4" s="614" t="s">
        <v>324</v>
      </c>
      <c r="C4" s="1158" t="s">
        <v>325</v>
      </c>
      <c r="D4" s="1159"/>
      <c r="E4" s="1159"/>
      <c r="F4" s="1159" t="s">
        <v>326</v>
      </c>
      <c r="G4" s="1159"/>
      <c r="H4" s="1160"/>
      <c r="I4" s="614" t="s">
        <v>327</v>
      </c>
      <c r="J4" s="1110" t="s">
        <v>1047</v>
      </c>
      <c r="K4" s="1110"/>
      <c r="L4" s="1110"/>
      <c r="M4" s="1110" t="s">
        <v>55</v>
      </c>
    </row>
    <row r="5" spans="1:19" s="50" customFormat="1" ht="21" customHeight="1">
      <c r="A5" s="1157"/>
      <c r="B5" s="614" t="s">
        <v>328</v>
      </c>
      <c r="C5" s="614" t="s">
        <v>329</v>
      </c>
      <c r="D5" s="614" t="s">
        <v>963</v>
      </c>
      <c r="E5" s="614" t="s">
        <v>330</v>
      </c>
      <c r="F5" s="614" t="s">
        <v>331</v>
      </c>
      <c r="G5" s="614" t="s">
        <v>332</v>
      </c>
      <c r="H5" s="614" t="s">
        <v>57</v>
      </c>
      <c r="I5" s="614" t="s">
        <v>333</v>
      </c>
      <c r="J5" s="1153" t="s">
        <v>1046</v>
      </c>
      <c r="K5" s="1153"/>
      <c r="L5" s="1153"/>
      <c r="M5" s="1157"/>
    </row>
    <row r="6" spans="1:19" s="50" customFormat="1" ht="21" customHeight="1">
      <c r="A6" s="1157"/>
      <c r="B6" s="614" t="s">
        <v>334</v>
      </c>
      <c r="C6" s="614" t="s">
        <v>335</v>
      </c>
      <c r="D6" s="614" t="s">
        <v>336</v>
      </c>
      <c r="E6" s="614" t="s">
        <v>337</v>
      </c>
      <c r="F6" s="614" t="s">
        <v>964</v>
      </c>
      <c r="G6" s="614" t="s">
        <v>74</v>
      </c>
      <c r="H6" s="614" t="s">
        <v>36</v>
      </c>
      <c r="I6" s="614" t="s">
        <v>36</v>
      </c>
      <c r="J6" s="613" t="s">
        <v>77</v>
      </c>
      <c r="K6" s="613" t="s">
        <v>94</v>
      </c>
      <c r="L6" s="606" t="s">
        <v>327</v>
      </c>
      <c r="M6" s="1157"/>
    </row>
    <row r="7" spans="1:19" s="50" customFormat="1" ht="21" customHeight="1">
      <c r="A7" s="1111"/>
      <c r="B7" s="614" t="s">
        <v>339</v>
      </c>
      <c r="C7" s="614"/>
      <c r="D7" s="614" t="s">
        <v>340</v>
      </c>
      <c r="E7" s="614"/>
      <c r="F7" s="614"/>
      <c r="G7" s="614"/>
      <c r="H7" s="614"/>
      <c r="I7" s="614" t="s">
        <v>339</v>
      </c>
      <c r="J7" s="612" t="s">
        <v>1044</v>
      </c>
      <c r="K7" s="612" t="s">
        <v>1045</v>
      </c>
      <c r="L7" s="607" t="s">
        <v>36</v>
      </c>
      <c r="M7" s="1111"/>
      <c r="Q7" s="566"/>
      <c r="R7" s="566"/>
      <c r="S7" s="566"/>
    </row>
    <row r="8" spans="1:19" s="889" customFormat="1" ht="33" customHeight="1">
      <c r="A8" s="882" t="s">
        <v>1048</v>
      </c>
      <c r="B8" s="883">
        <v>26411</v>
      </c>
      <c r="C8" s="884">
        <v>899</v>
      </c>
      <c r="D8" s="884">
        <v>189</v>
      </c>
      <c r="E8" s="884">
        <v>88</v>
      </c>
      <c r="F8" s="884">
        <v>17168</v>
      </c>
      <c r="G8" s="884">
        <v>280</v>
      </c>
      <c r="H8" s="885">
        <f t="shared" ref="H8:H14" si="0">SUM(C8:G8)</f>
        <v>18624</v>
      </c>
      <c r="I8" s="885">
        <f t="shared" ref="I8:I14" si="1">SUM(B8+H8)</f>
        <v>45035</v>
      </c>
      <c r="J8" s="883">
        <v>23497</v>
      </c>
      <c r="K8" s="883">
        <v>22331</v>
      </c>
      <c r="L8" s="886">
        <f>J8+K8</f>
        <v>45828</v>
      </c>
      <c r="M8" s="887" t="s">
        <v>769</v>
      </c>
      <c r="N8" s="888"/>
    </row>
    <row r="9" spans="1:19" s="889" customFormat="1" ht="33" customHeight="1">
      <c r="A9" s="882" t="s">
        <v>98</v>
      </c>
      <c r="B9" s="890">
        <v>8585</v>
      </c>
      <c r="C9" s="890">
        <v>805</v>
      </c>
      <c r="D9" s="890">
        <v>47</v>
      </c>
      <c r="E9" s="890">
        <v>82</v>
      </c>
      <c r="F9" s="890">
        <v>5383</v>
      </c>
      <c r="G9" s="890">
        <v>12</v>
      </c>
      <c r="H9" s="885">
        <f t="shared" si="0"/>
        <v>6329</v>
      </c>
      <c r="I9" s="885">
        <f t="shared" si="1"/>
        <v>14914</v>
      </c>
      <c r="J9" s="890">
        <v>7732</v>
      </c>
      <c r="K9" s="890">
        <v>7655</v>
      </c>
      <c r="L9" s="886">
        <f t="shared" ref="L9:L14" si="2">J9+K9</f>
        <v>15387</v>
      </c>
      <c r="M9" s="887" t="s">
        <v>770</v>
      </c>
      <c r="N9" s="888"/>
    </row>
    <row r="10" spans="1:19" s="889" customFormat="1" ht="33" customHeight="1">
      <c r="A10" s="882" t="s">
        <v>667</v>
      </c>
      <c r="B10" s="883">
        <v>3927</v>
      </c>
      <c r="C10" s="884">
        <v>320</v>
      </c>
      <c r="D10" s="884">
        <v>35</v>
      </c>
      <c r="E10" s="884">
        <v>9</v>
      </c>
      <c r="F10" s="884">
        <v>2449</v>
      </c>
      <c r="G10" s="884">
        <v>0</v>
      </c>
      <c r="H10" s="885">
        <f t="shared" si="0"/>
        <v>2813</v>
      </c>
      <c r="I10" s="885">
        <f t="shared" si="1"/>
        <v>6740</v>
      </c>
      <c r="J10" s="883">
        <v>3418</v>
      </c>
      <c r="K10" s="883">
        <v>3399</v>
      </c>
      <c r="L10" s="886">
        <f t="shared" si="2"/>
        <v>6817</v>
      </c>
      <c r="M10" s="887" t="s">
        <v>771</v>
      </c>
      <c r="N10" s="888"/>
    </row>
    <row r="11" spans="1:19" s="889" customFormat="1" ht="33" customHeight="1">
      <c r="A11" s="882" t="s">
        <v>666</v>
      </c>
      <c r="B11" s="890">
        <v>685</v>
      </c>
      <c r="C11" s="890">
        <v>62</v>
      </c>
      <c r="D11" s="890">
        <v>4</v>
      </c>
      <c r="E11" s="890">
        <v>0</v>
      </c>
      <c r="F11" s="890">
        <v>976</v>
      </c>
      <c r="G11" s="890">
        <v>0</v>
      </c>
      <c r="H11" s="885">
        <f t="shared" si="0"/>
        <v>1042</v>
      </c>
      <c r="I11" s="885">
        <f t="shared" si="1"/>
        <v>1727</v>
      </c>
      <c r="J11" s="890">
        <v>859</v>
      </c>
      <c r="K11" s="890">
        <v>984</v>
      </c>
      <c r="L11" s="886">
        <f t="shared" si="2"/>
        <v>1843</v>
      </c>
      <c r="M11" s="887" t="s">
        <v>965</v>
      </c>
      <c r="N11" s="888"/>
    </row>
    <row r="12" spans="1:19" s="889" customFormat="1" ht="33" customHeight="1">
      <c r="A12" s="882" t="s">
        <v>1315</v>
      </c>
      <c r="B12" s="883">
        <v>1391</v>
      </c>
      <c r="C12" s="884">
        <v>79</v>
      </c>
      <c r="D12" s="884">
        <v>4</v>
      </c>
      <c r="E12" s="884">
        <v>0</v>
      </c>
      <c r="F12" s="884">
        <v>1070</v>
      </c>
      <c r="G12" s="884">
        <v>13</v>
      </c>
      <c r="H12" s="885">
        <f t="shared" si="0"/>
        <v>1166</v>
      </c>
      <c r="I12" s="885">
        <f t="shared" si="1"/>
        <v>2557</v>
      </c>
      <c r="J12" s="883">
        <v>1325</v>
      </c>
      <c r="K12" s="883">
        <v>1281</v>
      </c>
      <c r="L12" s="886">
        <f t="shared" si="2"/>
        <v>2606</v>
      </c>
      <c r="M12" s="887" t="s">
        <v>1316</v>
      </c>
      <c r="N12" s="888"/>
    </row>
    <row r="13" spans="1:19" s="889" customFormat="1" ht="33" customHeight="1">
      <c r="A13" s="882" t="s">
        <v>200</v>
      </c>
      <c r="B13" s="890">
        <v>1268</v>
      </c>
      <c r="C13" s="890">
        <v>26</v>
      </c>
      <c r="D13" s="890">
        <v>5</v>
      </c>
      <c r="E13" s="890">
        <v>0</v>
      </c>
      <c r="F13" s="890">
        <v>441</v>
      </c>
      <c r="G13" s="890">
        <v>0</v>
      </c>
      <c r="H13" s="885">
        <f t="shared" si="0"/>
        <v>472</v>
      </c>
      <c r="I13" s="885">
        <f t="shared" si="1"/>
        <v>1740</v>
      </c>
      <c r="J13" s="890">
        <v>883</v>
      </c>
      <c r="K13" s="890">
        <v>890</v>
      </c>
      <c r="L13" s="886">
        <f t="shared" si="2"/>
        <v>1773</v>
      </c>
      <c r="M13" s="887" t="s">
        <v>775</v>
      </c>
      <c r="N13" s="888"/>
    </row>
    <row r="14" spans="1:19" s="889" customFormat="1" ht="33" customHeight="1">
      <c r="A14" s="882" t="s">
        <v>636</v>
      </c>
      <c r="B14" s="883">
        <v>4070</v>
      </c>
      <c r="C14" s="884">
        <v>353</v>
      </c>
      <c r="D14" s="884">
        <v>36</v>
      </c>
      <c r="E14" s="884">
        <v>29</v>
      </c>
      <c r="F14" s="884">
        <v>2592</v>
      </c>
      <c r="G14" s="884">
        <v>5</v>
      </c>
      <c r="H14" s="885">
        <f t="shared" si="0"/>
        <v>3015</v>
      </c>
      <c r="I14" s="885">
        <f t="shared" si="1"/>
        <v>7085</v>
      </c>
      <c r="J14" s="883">
        <v>3633</v>
      </c>
      <c r="K14" s="883">
        <v>3497</v>
      </c>
      <c r="L14" s="886">
        <f t="shared" si="2"/>
        <v>7130</v>
      </c>
      <c r="M14" s="887" t="s">
        <v>778</v>
      </c>
      <c r="N14" s="888"/>
      <c r="Q14" s="891"/>
      <c r="R14" s="891"/>
      <c r="S14" s="891"/>
    </row>
    <row r="15" spans="1:19" s="567" customFormat="1" ht="33" customHeight="1">
      <c r="A15" s="528" t="s">
        <v>966</v>
      </c>
      <c r="B15" s="320">
        <f t="shared" ref="B15:I15" si="3">SUM(B8:B14)</f>
        <v>46337</v>
      </c>
      <c r="C15" s="320">
        <f t="shared" si="3"/>
        <v>2544</v>
      </c>
      <c r="D15" s="320">
        <f t="shared" si="3"/>
        <v>320</v>
      </c>
      <c r="E15" s="320">
        <f t="shared" si="3"/>
        <v>208</v>
      </c>
      <c r="F15" s="320">
        <f t="shared" si="3"/>
        <v>30079</v>
      </c>
      <c r="G15" s="320">
        <f t="shared" si="3"/>
        <v>310</v>
      </c>
      <c r="H15" s="320">
        <f t="shared" si="3"/>
        <v>33461</v>
      </c>
      <c r="I15" s="320">
        <f t="shared" si="3"/>
        <v>79798</v>
      </c>
      <c r="J15" s="616">
        <f>SUM(J8:J14)</f>
        <v>41347</v>
      </c>
      <c r="K15" s="616">
        <f>SUM(K8:K14)</f>
        <v>40037</v>
      </c>
      <c r="L15" s="616">
        <f>SUM(L8:L14)</f>
        <v>81384</v>
      </c>
      <c r="M15" s="528" t="s">
        <v>36</v>
      </c>
      <c r="N15" s="881"/>
      <c r="Q15" s="570"/>
      <c r="R15" s="570"/>
      <c r="S15" s="570"/>
    </row>
    <row r="16" spans="1:19" ht="33" customHeight="1">
      <c r="A16" s="559" t="s">
        <v>967</v>
      </c>
      <c r="B16" s="568">
        <f>B15/I15*100</f>
        <v>58.067871375222438</v>
      </c>
      <c r="C16" s="568">
        <f>C15/I15*100</f>
        <v>3.1880498258101708</v>
      </c>
      <c r="D16" s="568">
        <f>D15/I15*100</f>
        <v>0.40101255670568187</v>
      </c>
      <c r="E16" s="568">
        <f>E15/I15*100</f>
        <v>0.26065816185869317</v>
      </c>
      <c r="F16" s="568">
        <f>F15/I15*100</f>
        <v>37.69392716609439</v>
      </c>
      <c r="G16" s="568">
        <f>G15/I15*100</f>
        <v>0.3884809143086293</v>
      </c>
      <c r="H16" s="568">
        <f>H15/I15*100</f>
        <v>41.932128624777562</v>
      </c>
      <c r="I16" s="568">
        <f>I15/I15*100</f>
        <v>100</v>
      </c>
      <c r="J16" s="568"/>
      <c r="K16" s="568"/>
      <c r="L16" s="569"/>
      <c r="M16" s="560" t="s">
        <v>968</v>
      </c>
      <c r="N16" s="881"/>
    </row>
    <row r="17" spans="1:19">
      <c r="A17" s="600"/>
    </row>
    <row r="18" spans="1:19">
      <c r="A18" s="600"/>
    </row>
    <row r="19" spans="1:19">
      <c r="A19" s="600"/>
      <c r="Q19" s="566"/>
      <c r="R19" s="566"/>
      <c r="S19" s="566"/>
    </row>
    <row r="20" spans="1:19" s="566" customFormat="1">
      <c r="A20" s="801"/>
      <c r="M20" s="571"/>
      <c r="Q20" s="565"/>
      <c r="R20" s="565"/>
      <c r="S20" s="565"/>
    </row>
    <row r="21" spans="1:19" s="565" customFormat="1">
      <c r="A21" s="801"/>
      <c r="B21" s="566"/>
      <c r="C21" s="566"/>
      <c r="D21" s="566"/>
      <c r="E21" s="566"/>
      <c r="F21" s="566"/>
      <c r="G21" s="566"/>
      <c r="H21" s="566"/>
      <c r="I21" s="566"/>
      <c r="J21" s="566"/>
      <c r="K21" s="566"/>
      <c r="L21" s="21"/>
      <c r="M21" s="31"/>
      <c r="Q21" s="570"/>
      <c r="R21" s="570"/>
      <c r="S21" s="570"/>
    </row>
    <row r="22" spans="1:19">
      <c r="A22" s="600"/>
      <c r="B22" s="657"/>
      <c r="C22" s="657"/>
      <c r="D22" s="657"/>
      <c r="E22" s="657"/>
      <c r="F22" s="657"/>
      <c r="G22" s="657"/>
      <c r="H22" s="657"/>
      <c r="I22" s="495"/>
      <c r="J22" s="495"/>
      <c r="K22" s="495"/>
      <c r="L22" s="495"/>
    </row>
    <row r="23" spans="1:19" ht="14.25">
      <c r="A23" s="661"/>
      <c r="B23" s="657"/>
      <c r="C23" s="657"/>
      <c r="D23" s="657"/>
      <c r="E23" s="657"/>
      <c r="F23" s="657"/>
      <c r="G23" s="657"/>
      <c r="H23" s="657"/>
      <c r="I23" s="495"/>
      <c r="J23" s="495"/>
      <c r="K23" s="495"/>
      <c r="L23" s="495"/>
      <c r="M23" s="800"/>
    </row>
    <row r="24" spans="1:19">
      <c r="A24" s="660"/>
      <c r="B24" s="657"/>
      <c r="C24" s="657"/>
      <c r="D24" s="657"/>
      <c r="E24" s="657"/>
      <c r="F24" s="657"/>
      <c r="G24" s="657"/>
      <c r="H24" s="657"/>
      <c r="I24" s="495"/>
      <c r="J24" s="495"/>
      <c r="K24" s="495"/>
      <c r="L24" s="495"/>
      <c r="M24" s="800"/>
    </row>
    <row r="25" spans="1:19">
      <c r="A25" s="799"/>
      <c r="B25" s="657"/>
      <c r="C25" s="657"/>
      <c r="D25" s="657"/>
      <c r="E25" s="657"/>
      <c r="F25" s="657"/>
      <c r="G25" s="657"/>
      <c r="H25" s="657"/>
      <c r="I25" s="495"/>
      <c r="J25" s="495"/>
      <c r="K25" s="495"/>
      <c r="L25" s="495"/>
    </row>
    <row r="26" spans="1:19" ht="14.25">
      <c r="A26" s="799"/>
      <c r="B26" s="657"/>
      <c r="C26" s="657"/>
      <c r="D26" s="657"/>
      <c r="E26" s="657"/>
      <c r="F26" s="657"/>
      <c r="G26" s="657"/>
      <c r="H26" s="657"/>
      <c r="I26" s="495"/>
      <c r="J26" s="495"/>
      <c r="K26" s="495"/>
      <c r="L26" s="495"/>
      <c r="M26" s="703"/>
      <c r="Q26" s="144"/>
      <c r="R26" s="144"/>
      <c r="S26" s="144"/>
    </row>
    <row r="27" spans="1:19" s="144" customFormat="1">
      <c r="A27" s="660"/>
      <c r="B27" s="662"/>
      <c r="C27" s="662"/>
      <c r="D27" s="662"/>
      <c r="E27" s="662"/>
      <c r="F27" s="662"/>
      <c r="G27" s="662"/>
      <c r="H27" s="662"/>
      <c r="M27" s="703"/>
      <c r="Q27" s="698"/>
      <c r="R27" s="698"/>
      <c r="S27" s="698"/>
    </row>
    <row r="28" spans="1:19" s="698" customFormat="1" ht="33" customHeight="1">
      <c r="A28" s="661"/>
      <c r="B28" s="654"/>
      <c r="C28" s="654"/>
      <c r="D28" s="654"/>
      <c r="E28" s="655"/>
      <c r="F28" s="797"/>
      <c r="G28" s="659"/>
      <c r="H28" s="659"/>
      <c r="I28" s="659"/>
      <c r="J28" s="659"/>
      <c r="K28" s="659"/>
      <c r="L28" s="659"/>
      <c r="M28" s="659"/>
      <c r="N28" s="659"/>
    </row>
    <row r="29" spans="1:19" s="698" customFormat="1" ht="33" customHeight="1">
      <c r="A29" s="661"/>
      <c r="B29" s="654"/>
      <c r="C29" s="654"/>
      <c r="D29" s="654"/>
      <c r="E29" s="655"/>
      <c r="F29" s="797"/>
      <c r="G29" s="659"/>
      <c r="H29" s="659"/>
      <c r="I29" s="659"/>
      <c r="J29" s="659"/>
      <c r="K29" s="659"/>
      <c r="L29" s="659"/>
      <c r="M29" s="659"/>
      <c r="N29" s="659"/>
      <c r="Q29" s="81"/>
      <c r="R29" s="81"/>
      <c r="S29" s="81"/>
    </row>
    <row r="30" spans="1:19" s="81" customFormat="1" ht="33" customHeight="1">
      <c r="A30" s="475"/>
      <c r="B30" s="80"/>
      <c r="C30" s="80"/>
      <c r="D30" s="80"/>
      <c r="E30" s="80"/>
      <c r="F30" s="80"/>
      <c r="G30" s="80"/>
      <c r="H30" s="82"/>
      <c r="I30" s="82"/>
      <c r="J30" s="82"/>
      <c r="K30" s="82"/>
      <c r="L30" s="82"/>
      <c r="M30" s="82"/>
      <c r="N30" s="82"/>
      <c r="Q30" s="566"/>
      <c r="R30" s="566"/>
      <c r="S30" s="566"/>
    </row>
    <row r="31" spans="1:19" s="566" customFormat="1">
      <c r="A31" s="475"/>
      <c r="B31" s="852"/>
      <c r="C31" s="852"/>
      <c r="D31" s="852"/>
      <c r="E31" s="852"/>
      <c r="F31" s="852"/>
      <c r="G31" s="852"/>
      <c r="H31" s="852"/>
      <c r="M31" s="571"/>
      <c r="Q31" s="570"/>
      <c r="R31" s="570"/>
      <c r="S31" s="570"/>
    </row>
    <row r="32" spans="1:19">
      <c r="A32" s="658"/>
      <c r="B32" s="656"/>
      <c r="C32" s="656"/>
      <c r="D32" s="656"/>
      <c r="E32" s="656"/>
      <c r="F32" s="656"/>
      <c r="G32" s="656"/>
      <c r="H32" s="656"/>
      <c r="I32" s="656"/>
      <c r="J32" s="656"/>
      <c r="K32" s="656"/>
    </row>
    <row r="33" spans="1:13">
      <c r="A33" s="660"/>
      <c r="B33" s="656"/>
      <c r="C33" s="656"/>
      <c r="D33" s="656"/>
      <c r="E33" s="656"/>
      <c r="F33" s="656"/>
      <c r="G33" s="656"/>
      <c r="H33" s="656"/>
    </row>
    <row r="34" spans="1:13">
      <c r="A34" s="660"/>
      <c r="B34" s="656"/>
      <c r="C34" s="656"/>
      <c r="D34" s="656"/>
      <c r="E34" s="656"/>
      <c r="F34" s="656"/>
      <c r="G34" s="656"/>
      <c r="H34" s="656"/>
    </row>
    <row r="35" spans="1:13">
      <c r="A35" s="660"/>
      <c r="B35" s="572"/>
      <c r="C35" s="572"/>
      <c r="D35" s="572"/>
      <c r="E35" s="572"/>
      <c r="F35" s="572"/>
      <c r="G35" s="572"/>
      <c r="H35" s="656"/>
    </row>
    <row r="36" spans="1:13" ht="26.25" customHeight="1">
      <c r="A36" s="660"/>
      <c r="B36" s="572"/>
      <c r="C36" s="572"/>
      <c r="D36" s="572"/>
      <c r="E36" s="572"/>
      <c r="F36" s="572"/>
      <c r="G36" s="572"/>
      <c r="H36" s="656"/>
    </row>
    <row r="37" spans="1:13">
      <c r="A37" s="660"/>
      <c r="B37" s="572"/>
      <c r="C37" s="572"/>
      <c r="D37" s="572"/>
      <c r="E37" s="572"/>
      <c r="F37" s="572"/>
      <c r="G37" s="572"/>
      <c r="H37" s="656"/>
    </row>
    <row r="38" spans="1:13">
      <c r="A38" s="660"/>
      <c r="B38" s="572"/>
      <c r="C38" s="572"/>
      <c r="D38" s="572"/>
      <c r="E38" s="572"/>
      <c r="F38" s="572"/>
      <c r="G38" s="572"/>
      <c r="H38" s="656"/>
    </row>
    <row r="39" spans="1:13">
      <c r="A39" s="660"/>
      <c r="B39" s="656"/>
      <c r="C39" s="656"/>
      <c r="D39" s="656"/>
      <c r="E39" s="656"/>
      <c r="F39" s="656"/>
      <c r="G39" s="656"/>
      <c r="H39" s="656"/>
    </row>
    <row r="40" spans="1:13">
      <c r="A40" s="660"/>
      <c r="B40" s="656"/>
      <c r="C40" s="656"/>
      <c r="D40" s="656"/>
      <c r="E40" s="656"/>
      <c r="F40" s="656"/>
      <c r="G40" s="656"/>
      <c r="H40" s="656"/>
    </row>
    <row r="41" spans="1:13" ht="15.75" customHeight="1">
      <c r="A41" s="660"/>
      <c r="B41" s="657"/>
      <c r="C41" s="657"/>
      <c r="D41" s="657"/>
      <c r="E41" s="657"/>
      <c r="F41" s="657"/>
      <c r="G41" s="657"/>
      <c r="H41" s="657"/>
      <c r="I41" s="495"/>
      <c r="J41" s="495"/>
      <c r="K41" s="495"/>
      <c r="L41" s="495"/>
      <c r="M41" s="58"/>
    </row>
    <row r="42" spans="1:13" ht="15.75" customHeight="1">
      <c r="A42" s="660"/>
      <c r="B42" s="657"/>
      <c r="C42" s="657"/>
      <c r="D42" s="657"/>
      <c r="E42" s="657"/>
      <c r="F42" s="657"/>
      <c r="G42" s="657"/>
      <c r="H42" s="657"/>
      <c r="I42" s="495"/>
      <c r="J42" s="495"/>
      <c r="K42" s="495"/>
      <c r="L42" s="495"/>
      <c r="M42" s="58"/>
    </row>
    <row r="43" spans="1:13" ht="15.75" customHeight="1">
      <c r="A43" s="788"/>
      <c r="B43" s="657"/>
      <c r="C43" s="657"/>
      <c r="D43" s="657"/>
      <c r="E43" s="657"/>
      <c r="F43" s="657"/>
      <c r="G43" s="657"/>
      <c r="H43" s="657"/>
      <c r="I43" s="495"/>
      <c r="J43" s="495"/>
      <c r="K43" s="495"/>
      <c r="L43" s="495"/>
    </row>
    <row r="44" spans="1:13">
      <c r="A44" s="788"/>
      <c r="B44" s="657"/>
      <c r="C44" s="657"/>
      <c r="D44" s="657"/>
      <c r="E44" s="657"/>
      <c r="F44" s="657"/>
      <c r="G44" s="657"/>
      <c r="H44" s="657"/>
      <c r="I44" s="495"/>
      <c r="J44" s="495"/>
      <c r="K44" s="495"/>
      <c r="L44" s="495"/>
    </row>
    <row r="45" spans="1:13">
      <c r="A45" s="660"/>
      <c r="B45" s="656"/>
      <c r="C45" s="656"/>
      <c r="D45" s="656"/>
      <c r="E45" s="656"/>
      <c r="F45" s="656"/>
      <c r="G45" s="656"/>
      <c r="H45" s="656"/>
    </row>
    <row r="46" spans="1:13">
      <c r="A46" s="660"/>
      <c r="B46" s="656"/>
      <c r="C46" s="656"/>
      <c r="D46" s="656"/>
      <c r="E46" s="656"/>
      <c r="F46" s="656"/>
      <c r="G46" s="656"/>
      <c r="H46" s="656"/>
    </row>
    <row r="47" spans="1:13">
      <c r="A47" s="660"/>
    </row>
    <row r="48" spans="1:13">
      <c r="A48" s="660"/>
    </row>
  </sheetData>
  <mergeCells count="10">
    <mergeCell ref="A1:M1"/>
    <mergeCell ref="A2:M2"/>
    <mergeCell ref="A3:F3"/>
    <mergeCell ref="G3:M3"/>
    <mergeCell ref="A4:A7"/>
    <mergeCell ref="C4:E4"/>
    <mergeCell ref="F4:H4"/>
    <mergeCell ref="M4:M7"/>
    <mergeCell ref="J4:L4"/>
    <mergeCell ref="J5:L5"/>
  </mergeCells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008657"/>
    <pageSetUpPr fitToPage="1"/>
  </sheetPr>
  <dimension ref="A1:I34"/>
  <sheetViews>
    <sheetView rightToLeft="1" topLeftCell="A13" zoomScale="80" zoomScaleNormal="80" workbookViewId="0">
      <selection activeCell="D13" sqref="D13"/>
    </sheetView>
  </sheetViews>
  <sheetFormatPr defaultColWidth="8.875" defaultRowHeight="12.75"/>
  <cols>
    <col min="1" max="1" width="39.75" style="228" customWidth="1"/>
    <col min="2" max="4" width="15.75" style="228" customWidth="1"/>
    <col min="5" max="5" width="39.75" style="228" customWidth="1"/>
    <col min="6" max="6" width="9.125" style="228" customWidth="1"/>
    <col min="7" max="8" width="8.875" style="228"/>
    <col min="9" max="9" width="16" style="228" customWidth="1"/>
    <col min="10" max="236" width="8.875" style="228"/>
    <col min="237" max="237" width="14.25" style="228" customWidth="1"/>
    <col min="238" max="238" width="16.375" style="228" customWidth="1"/>
    <col min="239" max="239" width="14.75" style="228" customWidth="1"/>
    <col min="240" max="240" width="13.875" style="228" customWidth="1"/>
    <col min="241" max="241" width="13" style="228" customWidth="1"/>
    <col min="242" max="244" width="13.125" style="228" customWidth="1"/>
    <col min="245" max="492" width="8.875" style="228"/>
    <col min="493" max="493" width="14.25" style="228" customWidth="1"/>
    <col min="494" max="494" width="16.375" style="228" customWidth="1"/>
    <col min="495" max="495" width="14.75" style="228" customWidth="1"/>
    <col min="496" max="496" width="13.875" style="228" customWidth="1"/>
    <col min="497" max="497" width="13" style="228" customWidth="1"/>
    <col min="498" max="500" width="13.125" style="228" customWidth="1"/>
    <col min="501" max="748" width="8.875" style="228"/>
    <col min="749" max="749" width="14.25" style="228" customWidth="1"/>
    <col min="750" max="750" width="16.375" style="228" customWidth="1"/>
    <col min="751" max="751" width="14.75" style="228" customWidth="1"/>
    <col min="752" max="752" width="13.875" style="228" customWidth="1"/>
    <col min="753" max="753" width="13" style="228" customWidth="1"/>
    <col min="754" max="756" width="13.125" style="228" customWidth="1"/>
    <col min="757" max="1004" width="8.875" style="228"/>
    <col min="1005" max="1005" width="14.25" style="228" customWidth="1"/>
    <col min="1006" max="1006" width="16.375" style="228" customWidth="1"/>
    <col min="1007" max="1007" width="14.75" style="228" customWidth="1"/>
    <col min="1008" max="1008" width="13.875" style="228" customWidth="1"/>
    <col min="1009" max="1009" width="13" style="228" customWidth="1"/>
    <col min="1010" max="1012" width="13.125" style="228" customWidth="1"/>
    <col min="1013" max="1260" width="8.875" style="228"/>
    <col min="1261" max="1261" width="14.25" style="228" customWidth="1"/>
    <col min="1262" max="1262" width="16.375" style="228" customWidth="1"/>
    <col min="1263" max="1263" width="14.75" style="228" customWidth="1"/>
    <col min="1264" max="1264" width="13.875" style="228" customWidth="1"/>
    <col min="1265" max="1265" width="13" style="228" customWidth="1"/>
    <col min="1266" max="1268" width="13.125" style="228" customWidth="1"/>
    <col min="1269" max="1516" width="8.875" style="228"/>
    <col min="1517" max="1517" width="14.25" style="228" customWidth="1"/>
    <col min="1518" max="1518" width="16.375" style="228" customWidth="1"/>
    <col min="1519" max="1519" width="14.75" style="228" customWidth="1"/>
    <col min="1520" max="1520" width="13.875" style="228" customWidth="1"/>
    <col min="1521" max="1521" width="13" style="228" customWidth="1"/>
    <col min="1522" max="1524" width="13.125" style="228" customWidth="1"/>
    <col min="1525" max="1772" width="8.875" style="228"/>
    <col min="1773" max="1773" width="14.25" style="228" customWidth="1"/>
    <col min="1774" max="1774" width="16.375" style="228" customWidth="1"/>
    <col min="1775" max="1775" width="14.75" style="228" customWidth="1"/>
    <col min="1776" max="1776" width="13.875" style="228" customWidth="1"/>
    <col min="1777" max="1777" width="13" style="228" customWidth="1"/>
    <col min="1778" max="1780" width="13.125" style="228" customWidth="1"/>
    <col min="1781" max="2028" width="8.875" style="228"/>
    <col min="2029" max="2029" width="14.25" style="228" customWidth="1"/>
    <col min="2030" max="2030" width="16.375" style="228" customWidth="1"/>
    <col min="2031" max="2031" width="14.75" style="228" customWidth="1"/>
    <col min="2032" max="2032" width="13.875" style="228" customWidth="1"/>
    <col min="2033" max="2033" width="13" style="228" customWidth="1"/>
    <col min="2034" max="2036" width="13.125" style="228" customWidth="1"/>
    <col min="2037" max="2284" width="8.875" style="228"/>
    <col min="2285" max="2285" width="14.25" style="228" customWidth="1"/>
    <col min="2286" max="2286" width="16.375" style="228" customWidth="1"/>
    <col min="2287" max="2287" width="14.75" style="228" customWidth="1"/>
    <col min="2288" max="2288" width="13.875" style="228" customWidth="1"/>
    <col min="2289" max="2289" width="13" style="228" customWidth="1"/>
    <col min="2290" max="2292" width="13.125" style="228" customWidth="1"/>
    <col min="2293" max="2540" width="8.875" style="228"/>
    <col min="2541" max="2541" width="14.25" style="228" customWidth="1"/>
    <col min="2542" max="2542" width="16.375" style="228" customWidth="1"/>
    <col min="2543" max="2543" width="14.75" style="228" customWidth="1"/>
    <col min="2544" max="2544" width="13.875" style="228" customWidth="1"/>
    <col min="2545" max="2545" width="13" style="228" customWidth="1"/>
    <col min="2546" max="2548" width="13.125" style="228" customWidth="1"/>
    <col min="2549" max="2796" width="8.875" style="228"/>
    <col min="2797" max="2797" width="14.25" style="228" customWidth="1"/>
    <col min="2798" max="2798" width="16.375" style="228" customWidth="1"/>
    <col min="2799" max="2799" width="14.75" style="228" customWidth="1"/>
    <col min="2800" max="2800" width="13.875" style="228" customWidth="1"/>
    <col min="2801" max="2801" width="13" style="228" customWidth="1"/>
    <col min="2802" max="2804" width="13.125" style="228" customWidth="1"/>
    <col min="2805" max="3052" width="8.875" style="228"/>
    <col min="3053" max="3053" width="14.25" style="228" customWidth="1"/>
    <col min="3054" max="3054" width="16.375" style="228" customWidth="1"/>
    <col min="3055" max="3055" width="14.75" style="228" customWidth="1"/>
    <col min="3056" max="3056" width="13.875" style="228" customWidth="1"/>
    <col min="3057" max="3057" width="13" style="228" customWidth="1"/>
    <col min="3058" max="3060" width="13.125" style="228" customWidth="1"/>
    <col min="3061" max="3308" width="8.875" style="228"/>
    <col min="3309" max="3309" width="14.25" style="228" customWidth="1"/>
    <col min="3310" max="3310" width="16.375" style="228" customWidth="1"/>
    <col min="3311" max="3311" width="14.75" style="228" customWidth="1"/>
    <col min="3312" max="3312" width="13.875" style="228" customWidth="1"/>
    <col min="3313" max="3313" width="13" style="228" customWidth="1"/>
    <col min="3314" max="3316" width="13.125" style="228" customWidth="1"/>
    <col min="3317" max="3564" width="8.875" style="228"/>
    <col min="3565" max="3565" width="14.25" style="228" customWidth="1"/>
    <col min="3566" max="3566" width="16.375" style="228" customWidth="1"/>
    <col min="3567" max="3567" width="14.75" style="228" customWidth="1"/>
    <col min="3568" max="3568" width="13.875" style="228" customWidth="1"/>
    <col min="3569" max="3569" width="13" style="228" customWidth="1"/>
    <col min="3570" max="3572" width="13.125" style="228" customWidth="1"/>
    <col min="3573" max="3820" width="8.875" style="228"/>
    <col min="3821" max="3821" width="14.25" style="228" customWidth="1"/>
    <col min="3822" max="3822" width="16.375" style="228" customWidth="1"/>
    <col min="3823" max="3823" width="14.75" style="228" customWidth="1"/>
    <col min="3824" max="3824" width="13.875" style="228" customWidth="1"/>
    <col min="3825" max="3825" width="13" style="228" customWidth="1"/>
    <col min="3826" max="3828" width="13.125" style="228" customWidth="1"/>
    <col min="3829" max="4076" width="8.875" style="228"/>
    <col min="4077" max="4077" width="14.25" style="228" customWidth="1"/>
    <col min="4078" max="4078" width="16.375" style="228" customWidth="1"/>
    <col min="4079" max="4079" width="14.75" style="228" customWidth="1"/>
    <col min="4080" max="4080" width="13.875" style="228" customWidth="1"/>
    <col min="4081" max="4081" width="13" style="228" customWidth="1"/>
    <col min="4082" max="4084" width="13.125" style="228" customWidth="1"/>
    <col min="4085" max="4332" width="8.875" style="228"/>
    <col min="4333" max="4333" width="14.25" style="228" customWidth="1"/>
    <col min="4334" max="4334" width="16.375" style="228" customWidth="1"/>
    <col min="4335" max="4335" width="14.75" style="228" customWidth="1"/>
    <col min="4336" max="4336" width="13.875" style="228" customWidth="1"/>
    <col min="4337" max="4337" width="13" style="228" customWidth="1"/>
    <col min="4338" max="4340" width="13.125" style="228" customWidth="1"/>
    <col min="4341" max="4588" width="8.875" style="228"/>
    <col min="4589" max="4589" width="14.25" style="228" customWidth="1"/>
    <col min="4590" max="4590" width="16.375" style="228" customWidth="1"/>
    <col min="4591" max="4591" width="14.75" style="228" customWidth="1"/>
    <col min="4592" max="4592" width="13.875" style="228" customWidth="1"/>
    <col min="4593" max="4593" width="13" style="228" customWidth="1"/>
    <col min="4594" max="4596" width="13.125" style="228" customWidth="1"/>
    <col min="4597" max="4844" width="8.875" style="228"/>
    <col min="4845" max="4845" width="14.25" style="228" customWidth="1"/>
    <col min="4846" max="4846" width="16.375" style="228" customWidth="1"/>
    <col min="4847" max="4847" width="14.75" style="228" customWidth="1"/>
    <col min="4848" max="4848" width="13.875" style="228" customWidth="1"/>
    <col min="4849" max="4849" width="13" style="228" customWidth="1"/>
    <col min="4850" max="4852" width="13.125" style="228" customWidth="1"/>
    <col min="4853" max="5100" width="8.875" style="228"/>
    <col min="5101" max="5101" width="14.25" style="228" customWidth="1"/>
    <col min="5102" max="5102" width="16.375" style="228" customWidth="1"/>
    <col min="5103" max="5103" width="14.75" style="228" customWidth="1"/>
    <col min="5104" max="5104" width="13.875" style="228" customWidth="1"/>
    <col min="5105" max="5105" width="13" style="228" customWidth="1"/>
    <col min="5106" max="5108" width="13.125" style="228" customWidth="1"/>
    <col min="5109" max="5356" width="8.875" style="228"/>
    <col min="5357" max="5357" width="14.25" style="228" customWidth="1"/>
    <col min="5358" max="5358" width="16.375" style="228" customWidth="1"/>
    <col min="5359" max="5359" width="14.75" style="228" customWidth="1"/>
    <col min="5360" max="5360" width="13.875" style="228" customWidth="1"/>
    <col min="5361" max="5361" width="13" style="228" customWidth="1"/>
    <col min="5362" max="5364" width="13.125" style="228" customWidth="1"/>
    <col min="5365" max="5612" width="8.875" style="228"/>
    <col min="5613" max="5613" width="14.25" style="228" customWidth="1"/>
    <col min="5614" max="5614" width="16.375" style="228" customWidth="1"/>
    <col min="5615" max="5615" width="14.75" style="228" customWidth="1"/>
    <col min="5616" max="5616" width="13.875" style="228" customWidth="1"/>
    <col min="5617" max="5617" width="13" style="228" customWidth="1"/>
    <col min="5618" max="5620" width="13.125" style="228" customWidth="1"/>
    <col min="5621" max="5868" width="8.875" style="228"/>
    <col min="5869" max="5869" width="14.25" style="228" customWidth="1"/>
    <col min="5870" max="5870" width="16.375" style="228" customWidth="1"/>
    <col min="5871" max="5871" width="14.75" style="228" customWidth="1"/>
    <col min="5872" max="5872" width="13.875" style="228" customWidth="1"/>
    <col min="5873" max="5873" width="13" style="228" customWidth="1"/>
    <col min="5874" max="5876" width="13.125" style="228" customWidth="1"/>
    <col min="5877" max="6124" width="8.875" style="228"/>
    <col min="6125" max="6125" width="14.25" style="228" customWidth="1"/>
    <col min="6126" max="6126" width="16.375" style="228" customWidth="1"/>
    <col min="6127" max="6127" width="14.75" style="228" customWidth="1"/>
    <col min="6128" max="6128" width="13.875" style="228" customWidth="1"/>
    <col min="6129" max="6129" width="13" style="228" customWidth="1"/>
    <col min="6130" max="6132" width="13.125" style="228" customWidth="1"/>
    <col min="6133" max="6380" width="8.875" style="228"/>
    <col min="6381" max="6381" width="14.25" style="228" customWidth="1"/>
    <col min="6382" max="6382" width="16.375" style="228" customWidth="1"/>
    <col min="6383" max="6383" width="14.75" style="228" customWidth="1"/>
    <col min="6384" max="6384" width="13.875" style="228" customWidth="1"/>
    <col min="6385" max="6385" width="13" style="228" customWidth="1"/>
    <col min="6386" max="6388" width="13.125" style="228" customWidth="1"/>
    <col min="6389" max="6636" width="8.875" style="228"/>
    <col min="6637" max="6637" width="14.25" style="228" customWidth="1"/>
    <col min="6638" max="6638" width="16.375" style="228" customWidth="1"/>
    <col min="6639" max="6639" width="14.75" style="228" customWidth="1"/>
    <col min="6640" max="6640" width="13.875" style="228" customWidth="1"/>
    <col min="6641" max="6641" width="13" style="228" customWidth="1"/>
    <col min="6642" max="6644" width="13.125" style="228" customWidth="1"/>
    <col min="6645" max="6892" width="8.875" style="228"/>
    <col min="6893" max="6893" width="14.25" style="228" customWidth="1"/>
    <col min="6894" max="6894" width="16.375" style="228" customWidth="1"/>
    <col min="6895" max="6895" width="14.75" style="228" customWidth="1"/>
    <col min="6896" max="6896" width="13.875" style="228" customWidth="1"/>
    <col min="6897" max="6897" width="13" style="228" customWidth="1"/>
    <col min="6898" max="6900" width="13.125" style="228" customWidth="1"/>
    <col min="6901" max="7148" width="8.875" style="228"/>
    <col min="7149" max="7149" width="14.25" style="228" customWidth="1"/>
    <col min="7150" max="7150" width="16.375" style="228" customWidth="1"/>
    <col min="7151" max="7151" width="14.75" style="228" customWidth="1"/>
    <col min="7152" max="7152" width="13.875" style="228" customWidth="1"/>
    <col min="7153" max="7153" width="13" style="228" customWidth="1"/>
    <col min="7154" max="7156" width="13.125" style="228" customWidth="1"/>
    <col min="7157" max="7404" width="8.875" style="228"/>
    <col min="7405" max="7405" width="14.25" style="228" customWidth="1"/>
    <col min="7406" max="7406" width="16.375" style="228" customWidth="1"/>
    <col min="7407" max="7407" width="14.75" style="228" customWidth="1"/>
    <col min="7408" max="7408" width="13.875" style="228" customWidth="1"/>
    <col min="7409" max="7409" width="13" style="228" customWidth="1"/>
    <col min="7410" max="7412" width="13.125" style="228" customWidth="1"/>
    <col min="7413" max="7660" width="8.875" style="228"/>
    <col min="7661" max="7661" width="14.25" style="228" customWidth="1"/>
    <col min="7662" max="7662" width="16.375" style="228" customWidth="1"/>
    <col min="7663" max="7663" width="14.75" style="228" customWidth="1"/>
    <col min="7664" max="7664" width="13.875" style="228" customWidth="1"/>
    <col min="7665" max="7665" width="13" style="228" customWidth="1"/>
    <col min="7666" max="7668" width="13.125" style="228" customWidth="1"/>
    <col min="7669" max="7916" width="8.875" style="228"/>
    <col min="7917" max="7917" width="14.25" style="228" customWidth="1"/>
    <col min="7918" max="7918" width="16.375" style="228" customWidth="1"/>
    <col min="7919" max="7919" width="14.75" style="228" customWidth="1"/>
    <col min="7920" max="7920" width="13.875" style="228" customWidth="1"/>
    <col min="7921" max="7921" width="13" style="228" customWidth="1"/>
    <col min="7922" max="7924" width="13.125" style="228" customWidth="1"/>
    <col min="7925" max="8172" width="8.875" style="228"/>
    <col min="8173" max="8173" width="14.25" style="228" customWidth="1"/>
    <col min="8174" max="8174" width="16.375" style="228" customWidth="1"/>
    <col min="8175" max="8175" width="14.75" style="228" customWidth="1"/>
    <col min="8176" max="8176" width="13.875" style="228" customWidth="1"/>
    <col min="8177" max="8177" width="13" style="228" customWidth="1"/>
    <col min="8178" max="8180" width="13.125" style="228" customWidth="1"/>
    <col min="8181" max="8428" width="8.875" style="228"/>
    <col min="8429" max="8429" width="14.25" style="228" customWidth="1"/>
    <col min="8430" max="8430" width="16.375" style="228" customWidth="1"/>
    <col min="8431" max="8431" width="14.75" style="228" customWidth="1"/>
    <col min="8432" max="8432" width="13.875" style="228" customWidth="1"/>
    <col min="8433" max="8433" width="13" style="228" customWidth="1"/>
    <col min="8434" max="8436" width="13.125" style="228" customWidth="1"/>
    <col min="8437" max="8684" width="8.875" style="228"/>
    <col min="8685" max="8685" width="14.25" style="228" customWidth="1"/>
    <col min="8686" max="8686" width="16.375" style="228" customWidth="1"/>
    <col min="8687" max="8687" width="14.75" style="228" customWidth="1"/>
    <col min="8688" max="8688" width="13.875" style="228" customWidth="1"/>
    <col min="8689" max="8689" width="13" style="228" customWidth="1"/>
    <col min="8690" max="8692" width="13.125" style="228" customWidth="1"/>
    <col min="8693" max="8940" width="8.875" style="228"/>
    <col min="8941" max="8941" width="14.25" style="228" customWidth="1"/>
    <col min="8942" max="8942" width="16.375" style="228" customWidth="1"/>
    <col min="8943" max="8943" width="14.75" style="228" customWidth="1"/>
    <col min="8944" max="8944" width="13.875" style="228" customWidth="1"/>
    <col min="8945" max="8945" width="13" style="228" customWidth="1"/>
    <col min="8946" max="8948" width="13.125" style="228" customWidth="1"/>
    <col min="8949" max="9196" width="8.875" style="228"/>
    <col min="9197" max="9197" width="14.25" style="228" customWidth="1"/>
    <col min="9198" max="9198" width="16.375" style="228" customWidth="1"/>
    <col min="9199" max="9199" width="14.75" style="228" customWidth="1"/>
    <col min="9200" max="9200" width="13.875" style="228" customWidth="1"/>
    <col min="9201" max="9201" width="13" style="228" customWidth="1"/>
    <col min="9202" max="9204" width="13.125" style="228" customWidth="1"/>
    <col min="9205" max="9452" width="8.875" style="228"/>
    <col min="9453" max="9453" width="14.25" style="228" customWidth="1"/>
    <col min="9454" max="9454" width="16.375" style="228" customWidth="1"/>
    <col min="9455" max="9455" width="14.75" style="228" customWidth="1"/>
    <col min="9456" max="9456" width="13.875" style="228" customWidth="1"/>
    <col min="9457" max="9457" width="13" style="228" customWidth="1"/>
    <col min="9458" max="9460" width="13.125" style="228" customWidth="1"/>
    <col min="9461" max="9708" width="8.875" style="228"/>
    <col min="9709" max="9709" width="14.25" style="228" customWidth="1"/>
    <col min="9710" max="9710" width="16.375" style="228" customWidth="1"/>
    <col min="9711" max="9711" width="14.75" style="228" customWidth="1"/>
    <col min="9712" max="9712" width="13.875" style="228" customWidth="1"/>
    <col min="9713" max="9713" width="13" style="228" customWidth="1"/>
    <col min="9714" max="9716" width="13.125" style="228" customWidth="1"/>
    <col min="9717" max="9964" width="8.875" style="228"/>
    <col min="9965" max="9965" width="14.25" style="228" customWidth="1"/>
    <col min="9966" max="9966" width="16.375" style="228" customWidth="1"/>
    <col min="9967" max="9967" width="14.75" style="228" customWidth="1"/>
    <col min="9968" max="9968" width="13.875" style="228" customWidth="1"/>
    <col min="9969" max="9969" width="13" style="228" customWidth="1"/>
    <col min="9970" max="9972" width="13.125" style="228" customWidth="1"/>
    <col min="9973" max="10220" width="8.875" style="228"/>
    <col min="10221" max="10221" width="14.25" style="228" customWidth="1"/>
    <col min="10222" max="10222" width="16.375" style="228" customWidth="1"/>
    <col min="10223" max="10223" width="14.75" style="228" customWidth="1"/>
    <col min="10224" max="10224" width="13.875" style="228" customWidth="1"/>
    <col min="10225" max="10225" width="13" style="228" customWidth="1"/>
    <col min="10226" max="10228" width="13.125" style="228" customWidth="1"/>
    <col min="10229" max="10476" width="8.875" style="228"/>
    <col min="10477" max="10477" width="14.25" style="228" customWidth="1"/>
    <col min="10478" max="10478" width="16.375" style="228" customWidth="1"/>
    <col min="10479" max="10479" width="14.75" style="228" customWidth="1"/>
    <col min="10480" max="10480" width="13.875" style="228" customWidth="1"/>
    <col min="10481" max="10481" width="13" style="228" customWidth="1"/>
    <col min="10482" max="10484" width="13.125" style="228" customWidth="1"/>
    <col min="10485" max="10732" width="8.875" style="228"/>
    <col min="10733" max="10733" width="14.25" style="228" customWidth="1"/>
    <col min="10734" max="10734" width="16.375" style="228" customWidth="1"/>
    <col min="10735" max="10735" width="14.75" style="228" customWidth="1"/>
    <col min="10736" max="10736" width="13.875" style="228" customWidth="1"/>
    <col min="10737" max="10737" width="13" style="228" customWidth="1"/>
    <col min="10738" max="10740" width="13.125" style="228" customWidth="1"/>
    <col min="10741" max="10988" width="8.875" style="228"/>
    <col min="10989" max="10989" width="14.25" style="228" customWidth="1"/>
    <col min="10990" max="10990" width="16.375" style="228" customWidth="1"/>
    <col min="10991" max="10991" width="14.75" style="228" customWidth="1"/>
    <col min="10992" max="10992" width="13.875" style="228" customWidth="1"/>
    <col min="10993" max="10993" width="13" style="228" customWidth="1"/>
    <col min="10994" max="10996" width="13.125" style="228" customWidth="1"/>
    <col min="10997" max="11244" width="8.875" style="228"/>
    <col min="11245" max="11245" width="14.25" style="228" customWidth="1"/>
    <col min="11246" max="11246" width="16.375" style="228" customWidth="1"/>
    <col min="11247" max="11247" width="14.75" style="228" customWidth="1"/>
    <col min="11248" max="11248" width="13.875" style="228" customWidth="1"/>
    <col min="11249" max="11249" width="13" style="228" customWidth="1"/>
    <col min="11250" max="11252" width="13.125" style="228" customWidth="1"/>
    <col min="11253" max="11500" width="8.875" style="228"/>
    <col min="11501" max="11501" width="14.25" style="228" customWidth="1"/>
    <col min="11502" max="11502" width="16.375" style="228" customWidth="1"/>
    <col min="11503" max="11503" width="14.75" style="228" customWidth="1"/>
    <col min="11504" max="11504" width="13.875" style="228" customWidth="1"/>
    <col min="11505" max="11505" width="13" style="228" customWidth="1"/>
    <col min="11506" max="11508" width="13.125" style="228" customWidth="1"/>
    <col min="11509" max="11756" width="8.875" style="228"/>
    <col min="11757" max="11757" width="14.25" style="228" customWidth="1"/>
    <col min="11758" max="11758" width="16.375" style="228" customWidth="1"/>
    <col min="11759" max="11759" width="14.75" style="228" customWidth="1"/>
    <col min="11760" max="11760" width="13.875" style="228" customWidth="1"/>
    <col min="11761" max="11761" width="13" style="228" customWidth="1"/>
    <col min="11762" max="11764" width="13.125" style="228" customWidth="1"/>
    <col min="11765" max="12012" width="8.875" style="228"/>
    <col min="12013" max="12013" width="14.25" style="228" customWidth="1"/>
    <col min="12014" max="12014" width="16.375" style="228" customWidth="1"/>
    <col min="12015" max="12015" width="14.75" style="228" customWidth="1"/>
    <col min="12016" max="12016" width="13.875" style="228" customWidth="1"/>
    <col min="12017" max="12017" width="13" style="228" customWidth="1"/>
    <col min="12018" max="12020" width="13.125" style="228" customWidth="1"/>
    <col min="12021" max="12268" width="8.875" style="228"/>
    <col min="12269" max="12269" width="14.25" style="228" customWidth="1"/>
    <col min="12270" max="12270" width="16.375" style="228" customWidth="1"/>
    <col min="12271" max="12271" width="14.75" style="228" customWidth="1"/>
    <col min="12272" max="12272" width="13.875" style="228" customWidth="1"/>
    <col min="12273" max="12273" width="13" style="228" customWidth="1"/>
    <col min="12274" max="12276" width="13.125" style="228" customWidth="1"/>
    <col min="12277" max="12524" width="8.875" style="228"/>
    <col min="12525" max="12525" width="14.25" style="228" customWidth="1"/>
    <col min="12526" max="12526" width="16.375" style="228" customWidth="1"/>
    <col min="12527" max="12527" width="14.75" style="228" customWidth="1"/>
    <col min="12528" max="12528" width="13.875" style="228" customWidth="1"/>
    <col min="12529" max="12529" width="13" style="228" customWidth="1"/>
    <col min="12530" max="12532" width="13.125" style="228" customWidth="1"/>
    <col min="12533" max="12780" width="8.875" style="228"/>
    <col min="12781" max="12781" width="14.25" style="228" customWidth="1"/>
    <col min="12782" max="12782" width="16.375" style="228" customWidth="1"/>
    <col min="12783" max="12783" width="14.75" style="228" customWidth="1"/>
    <col min="12784" max="12784" width="13.875" style="228" customWidth="1"/>
    <col min="12785" max="12785" width="13" style="228" customWidth="1"/>
    <col min="12786" max="12788" width="13.125" style="228" customWidth="1"/>
    <col min="12789" max="13036" width="8.875" style="228"/>
    <col min="13037" max="13037" width="14.25" style="228" customWidth="1"/>
    <col min="13038" max="13038" width="16.375" style="228" customWidth="1"/>
    <col min="13039" max="13039" width="14.75" style="228" customWidth="1"/>
    <col min="13040" max="13040" width="13.875" style="228" customWidth="1"/>
    <col min="13041" max="13041" width="13" style="228" customWidth="1"/>
    <col min="13042" max="13044" width="13.125" style="228" customWidth="1"/>
    <col min="13045" max="13292" width="8.875" style="228"/>
    <col min="13293" max="13293" width="14.25" style="228" customWidth="1"/>
    <col min="13294" max="13294" width="16.375" style="228" customWidth="1"/>
    <col min="13295" max="13295" width="14.75" style="228" customWidth="1"/>
    <col min="13296" max="13296" width="13.875" style="228" customWidth="1"/>
    <col min="13297" max="13297" width="13" style="228" customWidth="1"/>
    <col min="13298" max="13300" width="13.125" style="228" customWidth="1"/>
    <col min="13301" max="13548" width="8.875" style="228"/>
    <col min="13549" max="13549" width="14.25" style="228" customWidth="1"/>
    <col min="13550" max="13550" width="16.375" style="228" customWidth="1"/>
    <col min="13551" max="13551" width="14.75" style="228" customWidth="1"/>
    <col min="13552" max="13552" width="13.875" style="228" customWidth="1"/>
    <col min="13553" max="13553" width="13" style="228" customWidth="1"/>
    <col min="13554" max="13556" width="13.125" style="228" customWidth="1"/>
    <col min="13557" max="13804" width="8.875" style="228"/>
    <col min="13805" max="13805" width="14.25" style="228" customWidth="1"/>
    <col min="13806" max="13806" width="16.375" style="228" customWidth="1"/>
    <col min="13807" max="13807" width="14.75" style="228" customWidth="1"/>
    <col min="13808" max="13808" width="13.875" style="228" customWidth="1"/>
    <col min="13809" max="13809" width="13" style="228" customWidth="1"/>
    <col min="13810" max="13812" width="13.125" style="228" customWidth="1"/>
    <col min="13813" max="14060" width="8.875" style="228"/>
    <col min="14061" max="14061" width="14.25" style="228" customWidth="1"/>
    <col min="14062" max="14062" width="16.375" style="228" customWidth="1"/>
    <col min="14063" max="14063" width="14.75" style="228" customWidth="1"/>
    <col min="14064" max="14064" width="13.875" style="228" customWidth="1"/>
    <col min="14065" max="14065" width="13" style="228" customWidth="1"/>
    <col min="14066" max="14068" width="13.125" style="228" customWidth="1"/>
    <col min="14069" max="14316" width="8.875" style="228"/>
    <col min="14317" max="14317" width="14.25" style="228" customWidth="1"/>
    <col min="14318" max="14318" width="16.375" style="228" customWidth="1"/>
    <col min="14319" max="14319" width="14.75" style="228" customWidth="1"/>
    <col min="14320" max="14320" width="13.875" style="228" customWidth="1"/>
    <col min="14321" max="14321" width="13" style="228" customWidth="1"/>
    <col min="14322" max="14324" width="13.125" style="228" customWidth="1"/>
    <col min="14325" max="14572" width="8.875" style="228"/>
    <col min="14573" max="14573" width="14.25" style="228" customWidth="1"/>
    <col min="14574" max="14574" width="16.375" style="228" customWidth="1"/>
    <col min="14575" max="14575" width="14.75" style="228" customWidth="1"/>
    <col min="14576" max="14576" width="13.875" style="228" customWidth="1"/>
    <col min="14577" max="14577" width="13" style="228" customWidth="1"/>
    <col min="14578" max="14580" width="13.125" style="228" customWidth="1"/>
    <col min="14581" max="14828" width="8.875" style="228"/>
    <col min="14829" max="14829" width="14.25" style="228" customWidth="1"/>
    <col min="14830" max="14830" width="16.375" style="228" customWidth="1"/>
    <col min="14831" max="14831" width="14.75" style="228" customWidth="1"/>
    <col min="14832" max="14832" width="13.875" style="228" customWidth="1"/>
    <col min="14833" max="14833" width="13" style="228" customWidth="1"/>
    <col min="14834" max="14836" width="13.125" style="228" customWidth="1"/>
    <col min="14837" max="15084" width="8.875" style="228"/>
    <col min="15085" max="15085" width="14.25" style="228" customWidth="1"/>
    <col min="15086" max="15086" width="16.375" style="228" customWidth="1"/>
    <col min="15087" max="15087" width="14.75" style="228" customWidth="1"/>
    <col min="15088" max="15088" width="13.875" style="228" customWidth="1"/>
    <col min="15089" max="15089" width="13" style="228" customWidth="1"/>
    <col min="15090" max="15092" width="13.125" style="228" customWidth="1"/>
    <col min="15093" max="15340" width="8.875" style="228"/>
    <col min="15341" max="15341" width="14.25" style="228" customWidth="1"/>
    <col min="15342" max="15342" width="16.375" style="228" customWidth="1"/>
    <col min="15343" max="15343" width="14.75" style="228" customWidth="1"/>
    <col min="15344" max="15344" width="13.875" style="228" customWidth="1"/>
    <col min="15345" max="15345" width="13" style="228" customWidth="1"/>
    <col min="15346" max="15348" width="13.125" style="228" customWidth="1"/>
    <col min="15349" max="15596" width="8.875" style="228"/>
    <col min="15597" max="15597" width="14.25" style="228" customWidth="1"/>
    <col min="15598" max="15598" width="16.375" style="228" customWidth="1"/>
    <col min="15599" max="15599" width="14.75" style="228" customWidth="1"/>
    <col min="15600" max="15600" width="13.875" style="228" customWidth="1"/>
    <col min="15601" max="15601" width="13" style="228" customWidth="1"/>
    <col min="15602" max="15604" width="13.125" style="228" customWidth="1"/>
    <col min="15605" max="15852" width="8.875" style="228"/>
    <col min="15853" max="15853" width="14.25" style="228" customWidth="1"/>
    <col min="15854" max="15854" width="16.375" style="228" customWidth="1"/>
    <col min="15855" max="15855" width="14.75" style="228" customWidth="1"/>
    <col min="15856" max="15856" width="13.875" style="228" customWidth="1"/>
    <col min="15857" max="15857" width="13" style="228" customWidth="1"/>
    <col min="15858" max="15860" width="13.125" style="228" customWidth="1"/>
    <col min="15861" max="16108" width="8.875" style="228"/>
    <col min="16109" max="16109" width="14.25" style="228" customWidth="1"/>
    <col min="16110" max="16110" width="16.375" style="228" customWidth="1"/>
    <col min="16111" max="16111" width="14.75" style="228" customWidth="1"/>
    <col min="16112" max="16112" width="13.875" style="228" customWidth="1"/>
    <col min="16113" max="16113" width="13" style="228" customWidth="1"/>
    <col min="16114" max="16116" width="13.125" style="228" customWidth="1"/>
    <col min="16117" max="16384" width="8.875" style="228"/>
  </cols>
  <sheetData>
    <row r="1" spans="1:9" ht="33" customHeight="1">
      <c r="A1" s="1037" t="s">
        <v>1282</v>
      </c>
      <c r="B1" s="1037"/>
      <c r="C1" s="1037"/>
      <c r="D1" s="1037"/>
      <c r="E1" s="1037"/>
      <c r="F1" s="230"/>
      <c r="G1" s="230"/>
      <c r="H1" s="230"/>
      <c r="I1" s="230"/>
    </row>
    <row r="2" spans="1:9" ht="33" customHeight="1">
      <c r="A2" s="1162" t="s">
        <v>1283</v>
      </c>
      <c r="B2" s="1162"/>
      <c r="C2" s="1162"/>
      <c r="D2" s="1162"/>
      <c r="E2" s="1162"/>
    </row>
    <row r="3" spans="1:9" ht="24.95" customHeight="1">
      <c r="A3" s="1105" t="s">
        <v>981</v>
      </c>
      <c r="B3" s="1106"/>
      <c r="C3" s="1106"/>
      <c r="D3" s="1106"/>
      <c r="E3" s="943"/>
    </row>
    <row r="4" spans="1:9" ht="24.95" customHeight="1">
      <c r="A4" s="1110" t="s">
        <v>758</v>
      </c>
      <c r="B4" s="1110" t="s">
        <v>1047</v>
      </c>
      <c r="C4" s="1110"/>
      <c r="D4" s="1110"/>
      <c r="E4" s="1112" t="s">
        <v>762</v>
      </c>
    </row>
    <row r="5" spans="1:9" ht="24.95" customHeight="1">
      <c r="A5" s="1157"/>
      <c r="B5" s="1153" t="s">
        <v>1046</v>
      </c>
      <c r="C5" s="1153"/>
      <c r="D5" s="1153"/>
      <c r="E5" s="1161"/>
    </row>
    <row r="6" spans="1:9" ht="24.95" customHeight="1">
      <c r="A6" s="1157"/>
      <c r="B6" s="613" t="s">
        <v>77</v>
      </c>
      <c r="C6" s="613" t="s">
        <v>94</v>
      </c>
      <c r="D6" s="606" t="s">
        <v>327</v>
      </c>
      <c r="E6" s="1161"/>
    </row>
    <row r="7" spans="1:9" ht="24.95" customHeight="1">
      <c r="A7" s="1111"/>
      <c r="B7" s="612" t="s">
        <v>1044</v>
      </c>
      <c r="C7" s="612" t="s">
        <v>1045</v>
      </c>
      <c r="D7" s="607" t="s">
        <v>36</v>
      </c>
      <c r="E7" s="1113"/>
    </row>
    <row r="8" spans="1:9" s="230" customFormat="1" ht="33" customHeight="1">
      <c r="A8" s="944" t="s">
        <v>101</v>
      </c>
      <c r="B8" s="948">
        <v>38561</v>
      </c>
      <c r="C8" s="948">
        <v>37353</v>
      </c>
      <c r="D8" s="615">
        <f>B8+C8</f>
        <v>75914</v>
      </c>
      <c r="E8" s="944" t="s">
        <v>2</v>
      </c>
      <c r="F8" s="229"/>
    </row>
    <row r="9" spans="1:9" s="230" customFormat="1" ht="33" customHeight="1">
      <c r="A9" s="944" t="s">
        <v>697</v>
      </c>
      <c r="B9" s="948">
        <v>9790</v>
      </c>
      <c r="C9" s="948">
        <v>9577</v>
      </c>
      <c r="D9" s="615">
        <f t="shared" ref="D9:D27" si="0">B9+C9</f>
        <v>19367</v>
      </c>
      <c r="E9" s="944" t="s">
        <v>887</v>
      </c>
    </row>
    <row r="10" spans="1:9" s="230" customFormat="1" ht="33" customHeight="1">
      <c r="A10" s="944" t="s">
        <v>4</v>
      </c>
      <c r="B10" s="948">
        <v>19624</v>
      </c>
      <c r="C10" s="948">
        <v>18553</v>
      </c>
      <c r="D10" s="615">
        <f>B10+C10</f>
        <v>38177</v>
      </c>
      <c r="E10" s="944" t="s">
        <v>5</v>
      </c>
    </row>
    <row r="11" spans="1:9" s="230" customFormat="1" ht="33" customHeight="1">
      <c r="A11" s="944" t="s">
        <v>6</v>
      </c>
      <c r="B11" s="948">
        <v>1709</v>
      </c>
      <c r="C11" s="948">
        <v>1612</v>
      </c>
      <c r="D11" s="615">
        <f t="shared" si="0"/>
        <v>3321</v>
      </c>
      <c r="E11" s="944" t="s">
        <v>7</v>
      </c>
    </row>
    <row r="12" spans="1:9" s="430" customFormat="1" ht="33" customHeight="1">
      <c r="A12" s="944" t="s">
        <v>104</v>
      </c>
      <c r="B12" s="948">
        <v>6414</v>
      </c>
      <c r="C12" s="948">
        <v>6100</v>
      </c>
      <c r="D12" s="615">
        <f t="shared" si="0"/>
        <v>12514</v>
      </c>
      <c r="E12" s="944" t="s">
        <v>8</v>
      </c>
    </row>
    <row r="13" spans="1:9" s="230" customFormat="1" ht="33" customHeight="1">
      <c r="A13" s="944" t="s">
        <v>105</v>
      </c>
      <c r="B13" s="948">
        <v>3783</v>
      </c>
      <c r="C13" s="948">
        <v>3644</v>
      </c>
      <c r="D13" s="615">
        <f t="shared" si="0"/>
        <v>7427</v>
      </c>
      <c r="E13" s="944" t="s">
        <v>10</v>
      </c>
      <c r="I13" s="939"/>
    </row>
    <row r="14" spans="1:9" s="231" customFormat="1" ht="33" customHeight="1">
      <c r="A14" s="944" t="s">
        <v>39</v>
      </c>
      <c r="B14" s="948">
        <v>11957</v>
      </c>
      <c r="C14" s="948">
        <v>11451</v>
      </c>
      <c r="D14" s="615">
        <f t="shared" si="0"/>
        <v>23408</v>
      </c>
      <c r="E14" s="944" t="s">
        <v>11</v>
      </c>
      <c r="F14" s="230"/>
    </row>
    <row r="15" spans="1:9" s="430" customFormat="1" ht="33" customHeight="1">
      <c r="A15" s="944" t="s">
        <v>108</v>
      </c>
      <c r="B15" s="948">
        <v>3774</v>
      </c>
      <c r="C15" s="948">
        <v>3563</v>
      </c>
      <c r="D15" s="615">
        <f t="shared" si="0"/>
        <v>7337</v>
      </c>
      <c r="E15" s="944" t="s">
        <v>13</v>
      </c>
    </row>
    <row r="16" spans="1:9" s="430" customFormat="1" ht="33" customHeight="1">
      <c r="A16" s="944" t="s">
        <v>121</v>
      </c>
      <c r="B16" s="948">
        <v>806</v>
      </c>
      <c r="C16" s="948">
        <v>769</v>
      </c>
      <c r="D16" s="615">
        <f t="shared" si="0"/>
        <v>1575</v>
      </c>
      <c r="E16" s="944" t="s">
        <v>15</v>
      </c>
    </row>
    <row r="17" spans="1:6" s="430" customFormat="1" ht="33" customHeight="1">
      <c r="A17" s="944" t="s">
        <v>16</v>
      </c>
      <c r="B17" s="948">
        <v>4119</v>
      </c>
      <c r="C17" s="948">
        <v>3943</v>
      </c>
      <c r="D17" s="615">
        <f t="shared" si="0"/>
        <v>8062</v>
      </c>
      <c r="E17" s="944" t="s">
        <v>17</v>
      </c>
    </row>
    <row r="18" spans="1:6" s="430" customFormat="1" ht="33" customHeight="1">
      <c r="A18" s="944" t="s">
        <v>40</v>
      </c>
      <c r="B18" s="948">
        <v>0</v>
      </c>
      <c r="C18" s="948">
        <v>0</v>
      </c>
      <c r="D18" s="615">
        <f>B18+C18</f>
        <v>0</v>
      </c>
      <c r="E18" s="944" t="s">
        <v>18</v>
      </c>
    </row>
    <row r="19" spans="1:6" s="230" customFormat="1" ht="33" customHeight="1">
      <c r="A19" s="944" t="s">
        <v>19</v>
      </c>
      <c r="B19" s="948">
        <v>552</v>
      </c>
      <c r="C19" s="948">
        <v>493</v>
      </c>
      <c r="D19" s="615">
        <f t="shared" si="0"/>
        <v>1045</v>
      </c>
      <c r="E19" s="944" t="s">
        <v>20</v>
      </c>
    </row>
    <row r="20" spans="1:6" s="430" customFormat="1" ht="33" customHeight="1">
      <c r="A20" s="944" t="s">
        <v>21</v>
      </c>
      <c r="B20" s="948">
        <v>1775</v>
      </c>
      <c r="C20" s="948">
        <v>1635</v>
      </c>
      <c r="D20" s="615">
        <f t="shared" si="0"/>
        <v>3410</v>
      </c>
      <c r="E20" s="944" t="s">
        <v>22</v>
      </c>
    </row>
    <row r="21" spans="1:6" s="430" customFormat="1" ht="33" customHeight="1">
      <c r="A21" s="944" t="s">
        <v>112</v>
      </c>
      <c r="B21" s="948">
        <v>0</v>
      </c>
      <c r="C21" s="948">
        <v>0</v>
      </c>
      <c r="D21" s="615">
        <f t="shared" si="0"/>
        <v>0</v>
      </c>
      <c r="E21" s="944" t="s">
        <v>1346</v>
      </c>
    </row>
    <row r="22" spans="1:6" s="430" customFormat="1" ht="33" customHeight="1">
      <c r="A22" s="944" t="s">
        <v>24</v>
      </c>
      <c r="B22" s="948">
        <v>1873</v>
      </c>
      <c r="C22" s="948">
        <v>1736</v>
      </c>
      <c r="D22" s="615">
        <f t="shared" si="0"/>
        <v>3609</v>
      </c>
      <c r="E22" s="944" t="s">
        <v>25</v>
      </c>
    </row>
    <row r="23" spans="1:6" s="430" customFormat="1" ht="33" customHeight="1">
      <c r="A23" s="944" t="s">
        <v>113</v>
      </c>
      <c r="B23" s="948">
        <v>1288</v>
      </c>
      <c r="C23" s="948">
        <v>1154</v>
      </c>
      <c r="D23" s="615">
        <f t="shared" si="0"/>
        <v>2442</v>
      </c>
      <c r="E23" s="944" t="s">
        <v>27</v>
      </c>
    </row>
    <row r="24" spans="1:6" s="430" customFormat="1" ht="33" customHeight="1">
      <c r="A24" s="944" t="s">
        <v>115</v>
      </c>
      <c r="B24" s="948">
        <v>0</v>
      </c>
      <c r="C24" s="948">
        <v>0</v>
      </c>
      <c r="D24" s="615">
        <f t="shared" si="0"/>
        <v>0</v>
      </c>
      <c r="E24" s="944" t="s">
        <v>28</v>
      </c>
    </row>
    <row r="25" spans="1:6" s="230" customFormat="1" ht="33" customHeight="1">
      <c r="A25" s="944" t="s">
        <v>123</v>
      </c>
      <c r="B25" s="948">
        <v>256</v>
      </c>
      <c r="C25" s="948">
        <v>261</v>
      </c>
      <c r="D25" s="615">
        <f t="shared" si="0"/>
        <v>517</v>
      </c>
      <c r="E25" s="944" t="s">
        <v>30</v>
      </c>
    </row>
    <row r="26" spans="1:6" s="430" customFormat="1" ht="33" customHeight="1">
      <c r="A26" s="944" t="s">
        <v>31</v>
      </c>
      <c r="B26" s="948">
        <v>0</v>
      </c>
      <c r="C26" s="948">
        <v>0</v>
      </c>
      <c r="D26" s="615">
        <f t="shared" si="0"/>
        <v>0</v>
      </c>
      <c r="E26" s="944" t="s">
        <v>32</v>
      </c>
    </row>
    <row r="27" spans="1:6" s="430" customFormat="1" ht="33" customHeight="1">
      <c r="A27" s="944" t="s">
        <v>33</v>
      </c>
      <c r="B27" s="948">
        <v>18</v>
      </c>
      <c r="C27" s="948">
        <v>16</v>
      </c>
      <c r="D27" s="615">
        <f t="shared" si="0"/>
        <v>34</v>
      </c>
      <c r="E27" s="944" t="s">
        <v>34</v>
      </c>
    </row>
    <row r="28" spans="1:6" s="230" customFormat="1" ht="33" customHeight="1">
      <c r="A28" s="271" t="s">
        <v>57</v>
      </c>
      <c r="B28" s="536">
        <f>SUM(B8:B27)</f>
        <v>106299</v>
      </c>
      <c r="C28" s="536">
        <f>SUM(C8:C27)</f>
        <v>101860</v>
      </c>
      <c r="D28" s="536">
        <f>SUM(D8:D27)</f>
        <v>208159</v>
      </c>
      <c r="E28" s="271" t="s">
        <v>36</v>
      </c>
    </row>
    <row r="29" spans="1:6" s="501" customFormat="1" ht="33" hidden="1" customHeight="1">
      <c r="A29" s="634" t="s">
        <v>703</v>
      </c>
      <c r="B29" s="631"/>
      <c r="C29" s="631"/>
      <c r="D29" s="631"/>
      <c r="E29" s="634" t="s">
        <v>704</v>
      </c>
    </row>
    <row r="30" spans="1:6">
      <c r="F30" s="230"/>
    </row>
    <row r="31" spans="1:6">
      <c r="F31" s="230"/>
    </row>
    <row r="32" spans="1:6">
      <c r="F32" s="230"/>
    </row>
    <row r="33" spans="6:6">
      <c r="F33" s="230"/>
    </row>
    <row r="34" spans="6:6">
      <c r="F34" s="230"/>
    </row>
  </sheetData>
  <mergeCells count="7">
    <mergeCell ref="B5:D5"/>
    <mergeCell ref="A4:A7"/>
    <mergeCell ref="E4:E7"/>
    <mergeCell ref="A1:E1"/>
    <mergeCell ref="A2:E2"/>
    <mergeCell ref="A3:D3"/>
    <mergeCell ref="B4:D4"/>
  </mergeCells>
  <pageMargins left="0.7" right="0.7" top="0.75" bottom="0.75" header="0.3" footer="0.3"/>
  <pageSetup paperSize="9" scale="5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008657"/>
    <pageSetUpPr fitToPage="1"/>
  </sheetPr>
  <dimension ref="A1:BI70"/>
  <sheetViews>
    <sheetView showGridLines="0" rightToLeft="1" zoomScale="90" zoomScaleNormal="90" workbookViewId="0">
      <selection activeCell="O11" sqref="O11"/>
    </sheetView>
  </sheetViews>
  <sheetFormatPr defaultColWidth="8.875" defaultRowHeight="18" customHeight="1"/>
  <cols>
    <col min="1" max="1" width="22" style="93" customWidth="1"/>
    <col min="2" max="3" width="11.75" style="87" customWidth="1"/>
    <col min="4" max="14" width="11.75" style="93" customWidth="1"/>
    <col min="15" max="15" width="24.875" style="101" customWidth="1"/>
    <col min="16" max="16" width="15" style="100" customWidth="1"/>
    <col min="17" max="17" width="9.875" style="100" customWidth="1"/>
    <col min="18" max="19" width="8.875" style="93" customWidth="1"/>
    <col min="20" max="213" width="8.875" style="93"/>
    <col min="214" max="214" width="10.25" style="93" customWidth="1"/>
    <col min="215" max="215" width="10" style="93" customWidth="1"/>
    <col min="216" max="216" width="8.25" style="93" customWidth="1"/>
    <col min="217" max="217" width="7.375" style="93" customWidth="1"/>
    <col min="218" max="221" width="8.25" style="93" customWidth="1"/>
    <col min="222" max="223" width="7.375" style="93" customWidth="1"/>
    <col min="224" max="224" width="9.875" style="93" customWidth="1"/>
    <col min="225" max="225" width="8.25" style="93" customWidth="1"/>
    <col min="226" max="226" width="8.375" style="93" customWidth="1"/>
    <col min="227" max="227" width="8" style="93" customWidth="1"/>
    <col min="228" max="228" width="9.75" style="93" customWidth="1"/>
    <col min="229" max="237" width="9.125" style="93" customWidth="1"/>
    <col min="238" max="469" width="8.875" style="93"/>
    <col min="470" max="470" width="10.25" style="93" customWidth="1"/>
    <col min="471" max="471" width="10" style="93" customWidth="1"/>
    <col min="472" max="472" width="8.25" style="93" customWidth="1"/>
    <col min="473" max="473" width="7.375" style="93" customWidth="1"/>
    <col min="474" max="477" width="8.25" style="93" customWidth="1"/>
    <col min="478" max="479" width="7.375" style="93" customWidth="1"/>
    <col min="480" max="480" width="9.875" style="93" customWidth="1"/>
    <col min="481" max="481" width="8.25" style="93" customWidth="1"/>
    <col min="482" max="482" width="8.375" style="93" customWidth="1"/>
    <col min="483" max="483" width="8" style="93" customWidth="1"/>
    <col min="484" max="484" width="9.75" style="93" customWidth="1"/>
    <col min="485" max="493" width="9.125" style="93" customWidth="1"/>
    <col min="494" max="725" width="8.875" style="93"/>
    <col min="726" max="726" width="10.25" style="93" customWidth="1"/>
    <col min="727" max="727" width="10" style="93" customWidth="1"/>
    <col min="728" max="728" width="8.25" style="93" customWidth="1"/>
    <col min="729" max="729" width="7.375" style="93" customWidth="1"/>
    <col min="730" max="733" width="8.25" style="93" customWidth="1"/>
    <col min="734" max="735" width="7.375" style="93" customWidth="1"/>
    <col min="736" max="736" width="9.875" style="93" customWidth="1"/>
    <col min="737" max="737" width="8.25" style="93" customWidth="1"/>
    <col min="738" max="738" width="8.375" style="93" customWidth="1"/>
    <col min="739" max="739" width="8" style="93" customWidth="1"/>
    <col min="740" max="740" width="9.75" style="93" customWidth="1"/>
    <col min="741" max="749" width="9.125" style="93" customWidth="1"/>
    <col min="750" max="981" width="8.875" style="93"/>
    <col min="982" max="982" width="10.25" style="93" customWidth="1"/>
    <col min="983" max="983" width="10" style="93" customWidth="1"/>
    <col min="984" max="984" width="8.25" style="93" customWidth="1"/>
    <col min="985" max="985" width="7.375" style="93" customWidth="1"/>
    <col min="986" max="989" width="8.25" style="93" customWidth="1"/>
    <col min="990" max="991" width="7.375" style="93" customWidth="1"/>
    <col min="992" max="992" width="9.875" style="93" customWidth="1"/>
    <col min="993" max="993" width="8.25" style="93" customWidth="1"/>
    <col min="994" max="994" width="8.375" style="93" customWidth="1"/>
    <col min="995" max="995" width="8" style="93" customWidth="1"/>
    <col min="996" max="996" width="9.75" style="93" customWidth="1"/>
    <col min="997" max="1005" width="9.125" style="93" customWidth="1"/>
    <col min="1006" max="1237" width="8.875" style="93"/>
    <col min="1238" max="1238" width="10.25" style="93" customWidth="1"/>
    <col min="1239" max="1239" width="10" style="93" customWidth="1"/>
    <col min="1240" max="1240" width="8.25" style="93" customWidth="1"/>
    <col min="1241" max="1241" width="7.375" style="93" customWidth="1"/>
    <col min="1242" max="1245" width="8.25" style="93" customWidth="1"/>
    <col min="1246" max="1247" width="7.375" style="93" customWidth="1"/>
    <col min="1248" max="1248" width="9.875" style="93" customWidth="1"/>
    <col min="1249" max="1249" width="8.25" style="93" customWidth="1"/>
    <col min="1250" max="1250" width="8.375" style="93" customWidth="1"/>
    <col min="1251" max="1251" width="8" style="93" customWidth="1"/>
    <col min="1252" max="1252" width="9.75" style="93" customWidth="1"/>
    <col min="1253" max="1261" width="9.125" style="93" customWidth="1"/>
    <col min="1262" max="1493" width="8.875" style="93"/>
    <col min="1494" max="1494" width="10.25" style="93" customWidth="1"/>
    <col min="1495" max="1495" width="10" style="93" customWidth="1"/>
    <col min="1496" max="1496" width="8.25" style="93" customWidth="1"/>
    <col min="1497" max="1497" width="7.375" style="93" customWidth="1"/>
    <col min="1498" max="1501" width="8.25" style="93" customWidth="1"/>
    <col min="1502" max="1503" width="7.375" style="93" customWidth="1"/>
    <col min="1504" max="1504" width="9.875" style="93" customWidth="1"/>
    <col min="1505" max="1505" width="8.25" style="93" customWidth="1"/>
    <col min="1506" max="1506" width="8.375" style="93" customWidth="1"/>
    <col min="1507" max="1507" width="8" style="93" customWidth="1"/>
    <col min="1508" max="1508" width="9.75" style="93" customWidth="1"/>
    <col min="1509" max="1517" width="9.125" style="93" customWidth="1"/>
    <col min="1518" max="1749" width="8.875" style="93"/>
    <col min="1750" max="1750" width="10.25" style="93" customWidth="1"/>
    <col min="1751" max="1751" width="10" style="93" customWidth="1"/>
    <col min="1752" max="1752" width="8.25" style="93" customWidth="1"/>
    <col min="1753" max="1753" width="7.375" style="93" customWidth="1"/>
    <col min="1754" max="1757" width="8.25" style="93" customWidth="1"/>
    <col min="1758" max="1759" width="7.375" style="93" customWidth="1"/>
    <col min="1760" max="1760" width="9.875" style="93" customWidth="1"/>
    <col min="1761" max="1761" width="8.25" style="93" customWidth="1"/>
    <col min="1762" max="1762" width="8.375" style="93" customWidth="1"/>
    <col min="1763" max="1763" width="8" style="93" customWidth="1"/>
    <col min="1764" max="1764" width="9.75" style="93" customWidth="1"/>
    <col min="1765" max="1773" width="9.125" style="93" customWidth="1"/>
    <col min="1774" max="2005" width="8.875" style="93"/>
    <col min="2006" max="2006" width="10.25" style="93" customWidth="1"/>
    <col min="2007" max="2007" width="10" style="93" customWidth="1"/>
    <col min="2008" max="2008" width="8.25" style="93" customWidth="1"/>
    <col min="2009" max="2009" width="7.375" style="93" customWidth="1"/>
    <col min="2010" max="2013" width="8.25" style="93" customWidth="1"/>
    <col min="2014" max="2015" width="7.375" style="93" customWidth="1"/>
    <col min="2016" max="2016" width="9.875" style="93" customWidth="1"/>
    <col min="2017" max="2017" width="8.25" style="93" customWidth="1"/>
    <col min="2018" max="2018" width="8.375" style="93" customWidth="1"/>
    <col min="2019" max="2019" width="8" style="93" customWidth="1"/>
    <col min="2020" max="2020" width="9.75" style="93" customWidth="1"/>
    <col min="2021" max="2029" width="9.125" style="93" customWidth="1"/>
    <col min="2030" max="2261" width="8.875" style="93"/>
    <col min="2262" max="2262" width="10.25" style="93" customWidth="1"/>
    <col min="2263" max="2263" width="10" style="93" customWidth="1"/>
    <col min="2264" max="2264" width="8.25" style="93" customWidth="1"/>
    <col min="2265" max="2265" width="7.375" style="93" customWidth="1"/>
    <col min="2266" max="2269" width="8.25" style="93" customWidth="1"/>
    <col min="2270" max="2271" width="7.375" style="93" customWidth="1"/>
    <col min="2272" max="2272" width="9.875" style="93" customWidth="1"/>
    <col min="2273" max="2273" width="8.25" style="93" customWidth="1"/>
    <col min="2274" max="2274" width="8.375" style="93" customWidth="1"/>
    <col min="2275" max="2275" width="8" style="93" customWidth="1"/>
    <col min="2276" max="2276" width="9.75" style="93" customWidth="1"/>
    <col min="2277" max="2285" width="9.125" style="93" customWidth="1"/>
    <col min="2286" max="2517" width="8.875" style="93"/>
    <col min="2518" max="2518" width="10.25" style="93" customWidth="1"/>
    <col min="2519" max="2519" width="10" style="93" customWidth="1"/>
    <col min="2520" max="2520" width="8.25" style="93" customWidth="1"/>
    <col min="2521" max="2521" width="7.375" style="93" customWidth="1"/>
    <col min="2522" max="2525" width="8.25" style="93" customWidth="1"/>
    <col min="2526" max="2527" width="7.375" style="93" customWidth="1"/>
    <col min="2528" max="2528" width="9.875" style="93" customWidth="1"/>
    <col min="2529" max="2529" width="8.25" style="93" customWidth="1"/>
    <col min="2530" max="2530" width="8.375" style="93" customWidth="1"/>
    <col min="2531" max="2531" width="8" style="93" customWidth="1"/>
    <col min="2532" max="2532" width="9.75" style="93" customWidth="1"/>
    <col min="2533" max="2541" width="9.125" style="93" customWidth="1"/>
    <col min="2542" max="2773" width="8.875" style="93"/>
    <col min="2774" max="2774" width="10.25" style="93" customWidth="1"/>
    <col min="2775" max="2775" width="10" style="93" customWidth="1"/>
    <col min="2776" max="2776" width="8.25" style="93" customWidth="1"/>
    <col min="2777" max="2777" width="7.375" style="93" customWidth="1"/>
    <col min="2778" max="2781" width="8.25" style="93" customWidth="1"/>
    <col min="2782" max="2783" width="7.375" style="93" customWidth="1"/>
    <col min="2784" max="2784" width="9.875" style="93" customWidth="1"/>
    <col min="2785" max="2785" width="8.25" style="93" customWidth="1"/>
    <col min="2786" max="2786" width="8.375" style="93" customWidth="1"/>
    <col min="2787" max="2787" width="8" style="93" customWidth="1"/>
    <col min="2788" max="2788" width="9.75" style="93" customWidth="1"/>
    <col min="2789" max="2797" width="9.125" style="93" customWidth="1"/>
    <col min="2798" max="3029" width="8.875" style="93"/>
    <col min="3030" max="3030" width="10.25" style="93" customWidth="1"/>
    <col min="3031" max="3031" width="10" style="93" customWidth="1"/>
    <col min="3032" max="3032" width="8.25" style="93" customWidth="1"/>
    <col min="3033" max="3033" width="7.375" style="93" customWidth="1"/>
    <col min="3034" max="3037" width="8.25" style="93" customWidth="1"/>
    <col min="3038" max="3039" width="7.375" style="93" customWidth="1"/>
    <col min="3040" max="3040" width="9.875" style="93" customWidth="1"/>
    <col min="3041" max="3041" width="8.25" style="93" customWidth="1"/>
    <col min="3042" max="3042" width="8.375" style="93" customWidth="1"/>
    <col min="3043" max="3043" width="8" style="93" customWidth="1"/>
    <col min="3044" max="3044" width="9.75" style="93" customWidth="1"/>
    <col min="3045" max="3053" width="9.125" style="93" customWidth="1"/>
    <col min="3054" max="3285" width="8.875" style="93"/>
    <col min="3286" max="3286" width="10.25" style="93" customWidth="1"/>
    <col min="3287" max="3287" width="10" style="93" customWidth="1"/>
    <col min="3288" max="3288" width="8.25" style="93" customWidth="1"/>
    <col min="3289" max="3289" width="7.375" style="93" customWidth="1"/>
    <col min="3290" max="3293" width="8.25" style="93" customWidth="1"/>
    <col min="3294" max="3295" width="7.375" style="93" customWidth="1"/>
    <col min="3296" max="3296" width="9.875" style="93" customWidth="1"/>
    <col min="3297" max="3297" width="8.25" style="93" customWidth="1"/>
    <col min="3298" max="3298" width="8.375" style="93" customWidth="1"/>
    <col min="3299" max="3299" width="8" style="93" customWidth="1"/>
    <col min="3300" max="3300" width="9.75" style="93" customWidth="1"/>
    <col min="3301" max="3309" width="9.125" style="93" customWidth="1"/>
    <col min="3310" max="3541" width="8.875" style="93"/>
    <col min="3542" max="3542" width="10.25" style="93" customWidth="1"/>
    <col min="3543" max="3543" width="10" style="93" customWidth="1"/>
    <col min="3544" max="3544" width="8.25" style="93" customWidth="1"/>
    <col min="3545" max="3545" width="7.375" style="93" customWidth="1"/>
    <col min="3546" max="3549" width="8.25" style="93" customWidth="1"/>
    <col min="3550" max="3551" width="7.375" style="93" customWidth="1"/>
    <col min="3552" max="3552" width="9.875" style="93" customWidth="1"/>
    <col min="3553" max="3553" width="8.25" style="93" customWidth="1"/>
    <col min="3554" max="3554" width="8.375" style="93" customWidth="1"/>
    <col min="3555" max="3555" width="8" style="93" customWidth="1"/>
    <col min="3556" max="3556" width="9.75" style="93" customWidth="1"/>
    <col min="3557" max="3565" width="9.125" style="93" customWidth="1"/>
    <col min="3566" max="3797" width="8.875" style="93"/>
    <col min="3798" max="3798" width="10.25" style="93" customWidth="1"/>
    <col min="3799" max="3799" width="10" style="93" customWidth="1"/>
    <col min="3800" max="3800" width="8.25" style="93" customWidth="1"/>
    <col min="3801" max="3801" width="7.375" style="93" customWidth="1"/>
    <col min="3802" max="3805" width="8.25" style="93" customWidth="1"/>
    <col min="3806" max="3807" width="7.375" style="93" customWidth="1"/>
    <col min="3808" max="3808" width="9.875" style="93" customWidth="1"/>
    <col min="3809" max="3809" width="8.25" style="93" customWidth="1"/>
    <col min="3810" max="3810" width="8.375" style="93" customWidth="1"/>
    <col min="3811" max="3811" width="8" style="93" customWidth="1"/>
    <col min="3812" max="3812" width="9.75" style="93" customWidth="1"/>
    <col min="3813" max="3821" width="9.125" style="93" customWidth="1"/>
    <col min="3822" max="4053" width="8.875" style="93"/>
    <col min="4054" max="4054" width="10.25" style="93" customWidth="1"/>
    <col min="4055" max="4055" width="10" style="93" customWidth="1"/>
    <col min="4056" max="4056" width="8.25" style="93" customWidth="1"/>
    <col min="4057" max="4057" width="7.375" style="93" customWidth="1"/>
    <col min="4058" max="4061" width="8.25" style="93" customWidth="1"/>
    <col min="4062" max="4063" width="7.375" style="93" customWidth="1"/>
    <col min="4064" max="4064" width="9.875" style="93" customWidth="1"/>
    <col min="4065" max="4065" width="8.25" style="93" customWidth="1"/>
    <col min="4066" max="4066" width="8.375" style="93" customWidth="1"/>
    <col min="4067" max="4067" width="8" style="93" customWidth="1"/>
    <col min="4068" max="4068" width="9.75" style="93" customWidth="1"/>
    <col min="4069" max="4077" width="9.125" style="93" customWidth="1"/>
    <col min="4078" max="4309" width="8.875" style="93"/>
    <col min="4310" max="4310" width="10.25" style="93" customWidth="1"/>
    <col min="4311" max="4311" width="10" style="93" customWidth="1"/>
    <col min="4312" max="4312" width="8.25" style="93" customWidth="1"/>
    <col min="4313" max="4313" width="7.375" style="93" customWidth="1"/>
    <col min="4314" max="4317" width="8.25" style="93" customWidth="1"/>
    <col min="4318" max="4319" width="7.375" style="93" customWidth="1"/>
    <col min="4320" max="4320" width="9.875" style="93" customWidth="1"/>
    <col min="4321" max="4321" width="8.25" style="93" customWidth="1"/>
    <col min="4322" max="4322" width="8.375" style="93" customWidth="1"/>
    <col min="4323" max="4323" width="8" style="93" customWidth="1"/>
    <col min="4324" max="4324" width="9.75" style="93" customWidth="1"/>
    <col min="4325" max="4333" width="9.125" style="93" customWidth="1"/>
    <col min="4334" max="4565" width="8.875" style="93"/>
    <col min="4566" max="4566" width="10.25" style="93" customWidth="1"/>
    <col min="4567" max="4567" width="10" style="93" customWidth="1"/>
    <col min="4568" max="4568" width="8.25" style="93" customWidth="1"/>
    <col min="4569" max="4569" width="7.375" style="93" customWidth="1"/>
    <col min="4570" max="4573" width="8.25" style="93" customWidth="1"/>
    <col min="4574" max="4575" width="7.375" style="93" customWidth="1"/>
    <col min="4576" max="4576" width="9.875" style="93" customWidth="1"/>
    <col min="4577" max="4577" width="8.25" style="93" customWidth="1"/>
    <col min="4578" max="4578" width="8.375" style="93" customWidth="1"/>
    <col min="4579" max="4579" width="8" style="93" customWidth="1"/>
    <col min="4580" max="4580" width="9.75" style="93" customWidth="1"/>
    <col min="4581" max="4589" width="9.125" style="93" customWidth="1"/>
    <col min="4590" max="4821" width="8.875" style="93"/>
    <col min="4822" max="4822" width="10.25" style="93" customWidth="1"/>
    <col min="4823" max="4823" width="10" style="93" customWidth="1"/>
    <col min="4824" max="4824" width="8.25" style="93" customWidth="1"/>
    <col min="4825" max="4825" width="7.375" style="93" customWidth="1"/>
    <col min="4826" max="4829" width="8.25" style="93" customWidth="1"/>
    <col min="4830" max="4831" width="7.375" style="93" customWidth="1"/>
    <col min="4832" max="4832" width="9.875" style="93" customWidth="1"/>
    <col min="4833" max="4833" width="8.25" style="93" customWidth="1"/>
    <col min="4834" max="4834" width="8.375" style="93" customWidth="1"/>
    <col min="4835" max="4835" width="8" style="93" customWidth="1"/>
    <col min="4836" max="4836" width="9.75" style="93" customWidth="1"/>
    <col min="4837" max="4845" width="9.125" style="93" customWidth="1"/>
    <col min="4846" max="5077" width="8.875" style="93"/>
    <col min="5078" max="5078" width="10.25" style="93" customWidth="1"/>
    <col min="5079" max="5079" width="10" style="93" customWidth="1"/>
    <col min="5080" max="5080" width="8.25" style="93" customWidth="1"/>
    <col min="5081" max="5081" width="7.375" style="93" customWidth="1"/>
    <col min="5082" max="5085" width="8.25" style="93" customWidth="1"/>
    <col min="5086" max="5087" width="7.375" style="93" customWidth="1"/>
    <col min="5088" max="5088" width="9.875" style="93" customWidth="1"/>
    <col min="5089" max="5089" width="8.25" style="93" customWidth="1"/>
    <col min="5090" max="5090" width="8.375" style="93" customWidth="1"/>
    <col min="5091" max="5091" width="8" style="93" customWidth="1"/>
    <col min="5092" max="5092" width="9.75" style="93" customWidth="1"/>
    <col min="5093" max="5101" width="9.125" style="93" customWidth="1"/>
    <col min="5102" max="5333" width="8.875" style="93"/>
    <col min="5334" max="5334" width="10.25" style="93" customWidth="1"/>
    <col min="5335" max="5335" width="10" style="93" customWidth="1"/>
    <col min="5336" max="5336" width="8.25" style="93" customWidth="1"/>
    <col min="5337" max="5337" width="7.375" style="93" customWidth="1"/>
    <col min="5338" max="5341" width="8.25" style="93" customWidth="1"/>
    <col min="5342" max="5343" width="7.375" style="93" customWidth="1"/>
    <col min="5344" max="5344" width="9.875" style="93" customWidth="1"/>
    <col min="5345" max="5345" width="8.25" style="93" customWidth="1"/>
    <col min="5346" max="5346" width="8.375" style="93" customWidth="1"/>
    <col min="5347" max="5347" width="8" style="93" customWidth="1"/>
    <col min="5348" max="5348" width="9.75" style="93" customWidth="1"/>
    <col min="5349" max="5357" width="9.125" style="93" customWidth="1"/>
    <col min="5358" max="5589" width="8.875" style="93"/>
    <col min="5590" max="5590" width="10.25" style="93" customWidth="1"/>
    <col min="5591" max="5591" width="10" style="93" customWidth="1"/>
    <col min="5592" max="5592" width="8.25" style="93" customWidth="1"/>
    <col min="5593" max="5593" width="7.375" style="93" customWidth="1"/>
    <col min="5594" max="5597" width="8.25" style="93" customWidth="1"/>
    <col min="5598" max="5599" width="7.375" style="93" customWidth="1"/>
    <col min="5600" max="5600" width="9.875" style="93" customWidth="1"/>
    <col min="5601" max="5601" width="8.25" style="93" customWidth="1"/>
    <col min="5602" max="5602" width="8.375" style="93" customWidth="1"/>
    <col min="5603" max="5603" width="8" style="93" customWidth="1"/>
    <col min="5604" max="5604" width="9.75" style="93" customWidth="1"/>
    <col min="5605" max="5613" width="9.125" style="93" customWidth="1"/>
    <col min="5614" max="5845" width="8.875" style="93"/>
    <col min="5846" max="5846" width="10.25" style="93" customWidth="1"/>
    <col min="5847" max="5847" width="10" style="93" customWidth="1"/>
    <col min="5848" max="5848" width="8.25" style="93" customWidth="1"/>
    <col min="5849" max="5849" width="7.375" style="93" customWidth="1"/>
    <col min="5850" max="5853" width="8.25" style="93" customWidth="1"/>
    <col min="5854" max="5855" width="7.375" style="93" customWidth="1"/>
    <col min="5856" max="5856" width="9.875" style="93" customWidth="1"/>
    <col min="5857" max="5857" width="8.25" style="93" customWidth="1"/>
    <col min="5858" max="5858" width="8.375" style="93" customWidth="1"/>
    <col min="5859" max="5859" width="8" style="93" customWidth="1"/>
    <col min="5860" max="5860" width="9.75" style="93" customWidth="1"/>
    <col min="5861" max="5869" width="9.125" style="93" customWidth="1"/>
    <col min="5870" max="6101" width="8.875" style="93"/>
    <col min="6102" max="6102" width="10.25" style="93" customWidth="1"/>
    <col min="6103" max="6103" width="10" style="93" customWidth="1"/>
    <col min="6104" max="6104" width="8.25" style="93" customWidth="1"/>
    <col min="6105" max="6105" width="7.375" style="93" customWidth="1"/>
    <col min="6106" max="6109" width="8.25" style="93" customWidth="1"/>
    <col min="6110" max="6111" width="7.375" style="93" customWidth="1"/>
    <col min="6112" max="6112" width="9.875" style="93" customWidth="1"/>
    <col min="6113" max="6113" width="8.25" style="93" customWidth="1"/>
    <col min="6114" max="6114" width="8.375" style="93" customWidth="1"/>
    <col min="6115" max="6115" width="8" style="93" customWidth="1"/>
    <col min="6116" max="6116" width="9.75" style="93" customWidth="1"/>
    <col min="6117" max="6125" width="9.125" style="93" customWidth="1"/>
    <col min="6126" max="6357" width="8.875" style="93"/>
    <col min="6358" max="6358" width="10.25" style="93" customWidth="1"/>
    <col min="6359" max="6359" width="10" style="93" customWidth="1"/>
    <col min="6360" max="6360" width="8.25" style="93" customWidth="1"/>
    <col min="6361" max="6361" width="7.375" style="93" customWidth="1"/>
    <col min="6362" max="6365" width="8.25" style="93" customWidth="1"/>
    <col min="6366" max="6367" width="7.375" style="93" customWidth="1"/>
    <col min="6368" max="6368" width="9.875" style="93" customWidth="1"/>
    <col min="6369" max="6369" width="8.25" style="93" customWidth="1"/>
    <col min="6370" max="6370" width="8.375" style="93" customWidth="1"/>
    <col min="6371" max="6371" width="8" style="93" customWidth="1"/>
    <col min="6372" max="6372" width="9.75" style="93" customWidth="1"/>
    <col min="6373" max="6381" width="9.125" style="93" customWidth="1"/>
    <col min="6382" max="6613" width="8.875" style="93"/>
    <col min="6614" max="6614" width="10.25" style="93" customWidth="1"/>
    <col min="6615" max="6615" width="10" style="93" customWidth="1"/>
    <col min="6616" max="6616" width="8.25" style="93" customWidth="1"/>
    <col min="6617" max="6617" width="7.375" style="93" customWidth="1"/>
    <col min="6618" max="6621" width="8.25" style="93" customWidth="1"/>
    <col min="6622" max="6623" width="7.375" style="93" customWidth="1"/>
    <col min="6624" max="6624" width="9.875" style="93" customWidth="1"/>
    <col min="6625" max="6625" width="8.25" style="93" customWidth="1"/>
    <col min="6626" max="6626" width="8.375" style="93" customWidth="1"/>
    <col min="6627" max="6627" width="8" style="93" customWidth="1"/>
    <col min="6628" max="6628" width="9.75" style="93" customWidth="1"/>
    <col min="6629" max="6637" width="9.125" style="93" customWidth="1"/>
    <col min="6638" max="6869" width="8.875" style="93"/>
    <col min="6870" max="6870" width="10.25" style="93" customWidth="1"/>
    <col min="6871" max="6871" width="10" style="93" customWidth="1"/>
    <col min="6872" max="6872" width="8.25" style="93" customWidth="1"/>
    <col min="6873" max="6873" width="7.375" style="93" customWidth="1"/>
    <col min="6874" max="6877" width="8.25" style="93" customWidth="1"/>
    <col min="6878" max="6879" width="7.375" style="93" customWidth="1"/>
    <col min="6880" max="6880" width="9.875" style="93" customWidth="1"/>
    <col min="6881" max="6881" width="8.25" style="93" customWidth="1"/>
    <col min="6882" max="6882" width="8.375" style="93" customWidth="1"/>
    <col min="6883" max="6883" width="8" style="93" customWidth="1"/>
    <col min="6884" max="6884" width="9.75" style="93" customWidth="1"/>
    <col min="6885" max="6893" width="9.125" style="93" customWidth="1"/>
    <col min="6894" max="7125" width="8.875" style="93"/>
    <col min="7126" max="7126" width="10.25" style="93" customWidth="1"/>
    <col min="7127" max="7127" width="10" style="93" customWidth="1"/>
    <col min="7128" max="7128" width="8.25" style="93" customWidth="1"/>
    <col min="7129" max="7129" width="7.375" style="93" customWidth="1"/>
    <col min="7130" max="7133" width="8.25" style="93" customWidth="1"/>
    <col min="7134" max="7135" width="7.375" style="93" customWidth="1"/>
    <col min="7136" max="7136" width="9.875" style="93" customWidth="1"/>
    <col min="7137" max="7137" width="8.25" style="93" customWidth="1"/>
    <col min="7138" max="7138" width="8.375" style="93" customWidth="1"/>
    <col min="7139" max="7139" width="8" style="93" customWidth="1"/>
    <col min="7140" max="7140" width="9.75" style="93" customWidth="1"/>
    <col min="7141" max="7149" width="9.125" style="93" customWidth="1"/>
    <col min="7150" max="7381" width="8.875" style="93"/>
    <col min="7382" max="7382" width="10.25" style="93" customWidth="1"/>
    <col min="7383" max="7383" width="10" style="93" customWidth="1"/>
    <col min="7384" max="7384" width="8.25" style="93" customWidth="1"/>
    <col min="7385" max="7385" width="7.375" style="93" customWidth="1"/>
    <col min="7386" max="7389" width="8.25" style="93" customWidth="1"/>
    <col min="7390" max="7391" width="7.375" style="93" customWidth="1"/>
    <col min="7392" max="7392" width="9.875" style="93" customWidth="1"/>
    <col min="7393" max="7393" width="8.25" style="93" customWidth="1"/>
    <col min="7394" max="7394" width="8.375" style="93" customWidth="1"/>
    <col min="7395" max="7395" width="8" style="93" customWidth="1"/>
    <col min="7396" max="7396" width="9.75" style="93" customWidth="1"/>
    <col min="7397" max="7405" width="9.125" style="93" customWidth="1"/>
    <col min="7406" max="7637" width="8.875" style="93"/>
    <col min="7638" max="7638" width="10.25" style="93" customWidth="1"/>
    <col min="7639" max="7639" width="10" style="93" customWidth="1"/>
    <col min="7640" max="7640" width="8.25" style="93" customWidth="1"/>
    <col min="7641" max="7641" width="7.375" style="93" customWidth="1"/>
    <col min="7642" max="7645" width="8.25" style="93" customWidth="1"/>
    <col min="7646" max="7647" width="7.375" style="93" customWidth="1"/>
    <col min="7648" max="7648" width="9.875" style="93" customWidth="1"/>
    <col min="7649" max="7649" width="8.25" style="93" customWidth="1"/>
    <col min="7650" max="7650" width="8.375" style="93" customWidth="1"/>
    <col min="7651" max="7651" width="8" style="93" customWidth="1"/>
    <col min="7652" max="7652" width="9.75" style="93" customWidth="1"/>
    <col min="7653" max="7661" width="9.125" style="93" customWidth="1"/>
    <col min="7662" max="7893" width="8.875" style="93"/>
    <col min="7894" max="7894" width="10.25" style="93" customWidth="1"/>
    <col min="7895" max="7895" width="10" style="93" customWidth="1"/>
    <col min="7896" max="7896" width="8.25" style="93" customWidth="1"/>
    <col min="7897" max="7897" width="7.375" style="93" customWidth="1"/>
    <col min="7898" max="7901" width="8.25" style="93" customWidth="1"/>
    <col min="7902" max="7903" width="7.375" style="93" customWidth="1"/>
    <col min="7904" max="7904" width="9.875" style="93" customWidth="1"/>
    <col min="7905" max="7905" width="8.25" style="93" customWidth="1"/>
    <col min="7906" max="7906" width="8.375" style="93" customWidth="1"/>
    <col min="7907" max="7907" width="8" style="93" customWidth="1"/>
    <col min="7908" max="7908" width="9.75" style="93" customWidth="1"/>
    <col min="7909" max="7917" width="9.125" style="93" customWidth="1"/>
    <col min="7918" max="8149" width="8.875" style="93"/>
    <col min="8150" max="8150" width="10.25" style="93" customWidth="1"/>
    <col min="8151" max="8151" width="10" style="93" customWidth="1"/>
    <col min="8152" max="8152" width="8.25" style="93" customWidth="1"/>
    <col min="8153" max="8153" width="7.375" style="93" customWidth="1"/>
    <col min="8154" max="8157" width="8.25" style="93" customWidth="1"/>
    <col min="8158" max="8159" width="7.375" style="93" customWidth="1"/>
    <col min="8160" max="8160" width="9.875" style="93" customWidth="1"/>
    <col min="8161" max="8161" width="8.25" style="93" customWidth="1"/>
    <col min="8162" max="8162" width="8.375" style="93" customWidth="1"/>
    <col min="8163" max="8163" width="8" style="93" customWidth="1"/>
    <col min="8164" max="8164" width="9.75" style="93" customWidth="1"/>
    <col min="8165" max="8173" width="9.125" style="93" customWidth="1"/>
    <col min="8174" max="8405" width="8.875" style="93"/>
    <col min="8406" max="8406" width="10.25" style="93" customWidth="1"/>
    <col min="8407" max="8407" width="10" style="93" customWidth="1"/>
    <col min="8408" max="8408" width="8.25" style="93" customWidth="1"/>
    <col min="8409" max="8409" width="7.375" style="93" customWidth="1"/>
    <col min="8410" max="8413" width="8.25" style="93" customWidth="1"/>
    <col min="8414" max="8415" width="7.375" style="93" customWidth="1"/>
    <col min="8416" max="8416" width="9.875" style="93" customWidth="1"/>
    <col min="8417" max="8417" width="8.25" style="93" customWidth="1"/>
    <col min="8418" max="8418" width="8.375" style="93" customWidth="1"/>
    <col min="8419" max="8419" width="8" style="93" customWidth="1"/>
    <col min="8420" max="8420" width="9.75" style="93" customWidth="1"/>
    <col min="8421" max="8429" width="9.125" style="93" customWidth="1"/>
    <col min="8430" max="8661" width="8.875" style="93"/>
    <col min="8662" max="8662" width="10.25" style="93" customWidth="1"/>
    <col min="8663" max="8663" width="10" style="93" customWidth="1"/>
    <col min="8664" max="8664" width="8.25" style="93" customWidth="1"/>
    <col min="8665" max="8665" width="7.375" style="93" customWidth="1"/>
    <col min="8666" max="8669" width="8.25" style="93" customWidth="1"/>
    <col min="8670" max="8671" width="7.375" style="93" customWidth="1"/>
    <col min="8672" max="8672" width="9.875" style="93" customWidth="1"/>
    <col min="8673" max="8673" width="8.25" style="93" customWidth="1"/>
    <col min="8674" max="8674" width="8.375" style="93" customWidth="1"/>
    <col min="8675" max="8675" width="8" style="93" customWidth="1"/>
    <col min="8676" max="8676" width="9.75" style="93" customWidth="1"/>
    <col min="8677" max="8685" width="9.125" style="93" customWidth="1"/>
    <col min="8686" max="8917" width="8.875" style="93"/>
    <col min="8918" max="8918" width="10.25" style="93" customWidth="1"/>
    <col min="8919" max="8919" width="10" style="93" customWidth="1"/>
    <col min="8920" max="8920" width="8.25" style="93" customWidth="1"/>
    <col min="8921" max="8921" width="7.375" style="93" customWidth="1"/>
    <col min="8922" max="8925" width="8.25" style="93" customWidth="1"/>
    <col min="8926" max="8927" width="7.375" style="93" customWidth="1"/>
    <col min="8928" max="8928" width="9.875" style="93" customWidth="1"/>
    <col min="8929" max="8929" width="8.25" style="93" customWidth="1"/>
    <col min="8930" max="8930" width="8.375" style="93" customWidth="1"/>
    <col min="8931" max="8931" width="8" style="93" customWidth="1"/>
    <col min="8932" max="8932" width="9.75" style="93" customWidth="1"/>
    <col min="8933" max="8941" width="9.125" style="93" customWidth="1"/>
    <col min="8942" max="9173" width="8.875" style="93"/>
    <col min="9174" max="9174" width="10.25" style="93" customWidth="1"/>
    <col min="9175" max="9175" width="10" style="93" customWidth="1"/>
    <col min="9176" max="9176" width="8.25" style="93" customWidth="1"/>
    <col min="9177" max="9177" width="7.375" style="93" customWidth="1"/>
    <col min="9178" max="9181" width="8.25" style="93" customWidth="1"/>
    <col min="9182" max="9183" width="7.375" style="93" customWidth="1"/>
    <col min="9184" max="9184" width="9.875" style="93" customWidth="1"/>
    <col min="9185" max="9185" width="8.25" style="93" customWidth="1"/>
    <col min="9186" max="9186" width="8.375" style="93" customWidth="1"/>
    <col min="9187" max="9187" width="8" style="93" customWidth="1"/>
    <col min="9188" max="9188" width="9.75" style="93" customWidth="1"/>
    <col min="9189" max="9197" width="9.125" style="93" customWidth="1"/>
    <col min="9198" max="9429" width="8.875" style="93"/>
    <col min="9430" max="9430" width="10.25" style="93" customWidth="1"/>
    <col min="9431" max="9431" width="10" style="93" customWidth="1"/>
    <col min="9432" max="9432" width="8.25" style="93" customWidth="1"/>
    <col min="9433" max="9433" width="7.375" style="93" customWidth="1"/>
    <col min="9434" max="9437" width="8.25" style="93" customWidth="1"/>
    <col min="9438" max="9439" width="7.375" style="93" customWidth="1"/>
    <col min="9440" max="9440" width="9.875" style="93" customWidth="1"/>
    <col min="9441" max="9441" width="8.25" style="93" customWidth="1"/>
    <col min="9442" max="9442" width="8.375" style="93" customWidth="1"/>
    <col min="9443" max="9443" width="8" style="93" customWidth="1"/>
    <col min="9444" max="9444" width="9.75" style="93" customWidth="1"/>
    <col min="9445" max="9453" width="9.125" style="93" customWidth="1"/>
    <col min="9454" max="9685" width="8.875" style="93"/>
    <col min="9686" max="9686" width="10.25" style="93" customWidth="1"/>
    <col min="9687" max="9687" width="10" style="93" customWidth="1"/>
    <col min="9688" max="9688" width="8.25" style="93" customWidth="1"/>
    <col min="9689" max="9689" width="7.375" style="93" customWidth="1"/>
    <col min="9690" max="9693" width="8.25" style="93" customWidth="1"/>
    <col min="9694" max="9695" width="7.375" style="93" customWidth="1"/>
    <col min="9696" max="9696" width="9.875" style="93" customWidth="1"/>
    <col min="9697" max="9697" width="8.25" style="93" customWidth="1"/>
    <col min="9698" max="9698" width="8.375" style="93" customWidth="1"/>
    <col min="9699" max="9699" width="8" style="93" customWidth="1"/>
    <col min="9700" max="9700" width="9.75" style="93" customWidth="1"/>
    <col min="9701" max="9709" width="9.125" style="93" customWidth="1"/>
    <col min="9710" max="9941" width="8.875" style="93"/>
    <col min="9942" max="9942" width="10.25" style="93" customWidth="1"/>
    <col min="9943" max="9943" width="10" style="93" customWidth="1"/>
    <col min="9944" max="9944" width="8.25" style="93" customWidth="1"/>
    <col min="9945" max="9945" width="7.375" style="93" customWidth="1"/>
    <col min="9946" max="9949" width="8.25" style="93" customWidth="1"/>
    <col min="9950" max="9951" width="7.375" style="93" customWidth="1"/>
    <col min="9952" max="9952" width="9.875" style="93" customWidth="1"/>
    <col min="9953" max="9953" width="8.25" style="93" customWidth="1"/>
    <col min="9954" max="9954" width="8.375" style="93" customWidth="1"/>
    <col min="9955" max="9955" width="8" style="93" customWidth="1"/>
    <col min="9956" max="9956" width="9.75" style="93" customWidth="1"/>
    <col min="9957" max="9965" width="9.125" style="93" customWidth="1"/>
    <col min="9966" max="10197" width="8.875" style="93"/>
    <col min="10198" max="10198" width="10.25" style="93" customWidth="1"/>
    <col min="10199" max="10199" width="10" style="93" customWidth="1"/>
    <col min="10200" max="10200" width="8.25" style="93" customWidth="1"/>
    <col min="10201" max="10201" width="7.375" style="93" customWidth="1"/>
    <col min="10202" max="10205" width="8.25" style="93" customWidth="1"/>
    <col min="10206" max="10207" width="7.375" style="93" customWidth="1"/>
    <col min="10208" max="10208" width="9.875" style="93" customWidth="1"/>
    <col min="10209" max="10209" width="8.25" style="93" customWidth="1"/>
    <col min="10210" max="10210" width="8.375" style="93" customWidth="1"/>
    <col min="10211" max="10211" width="8" style="93" customWidth="1"/>
    <col min="10212" max="10212" width="9.75" style="93" customWidth="1"/>
    <col min="10213" max="10221" width="9.125" style="93" customWidth="1"/>
    <col min="10222" max="10453" width="8.875" style="93"/>
    <col min="10454" max="10454" width="10.25" style="93" customWidth="1"/>
    <col min="10455" max="10455" width="10" style="93" customWidth="1"/>
    <col min="10456" max="10456" width="8.25" style="93" customWidth="1"/>
    <col min="10457" max="10457" width="7.375" style="93" customWidth="1"/>
    <col min="10458" max="10461" width="8.25" style="93" customWidth="1"/>
    <col min="10462" max="10463" width="7.375" style="93" customWidth="1"/>
    <col min="10464" max="10464" width="9.875" style="93" customWidth="1"/>
    <col min="10465" max="10465" width="8.25" style="93" customWidth="1"/>
    <col min="10466" max="10466" width="8.375" style="93" customWidth="1"/>
    <col min="10467" max="10467" width="8" style="93" customWidth="1"/>
    <col min="10468" max="10468" width="9.75" style="93" customWidth="1"/>
    <col min="10469" max="10477" width="9.125" style="93" customWidth="1"/>
    <col min="10478" max="10709" width="8.875" style="93"/>
    <col min="10710" max="10710" width="10.25" style="93" customWidth="1"/>
    <col min="10711" max="10711" width="10" style="93" customWidth="1"/>
    <col min="10712" max="10712" width="8.25" style="93" customWidth="1"/>
    <col min="10713" max="10713" width="7.375" style="93" customWidth="1"/>
    <col min="10714" max="10717" width="8.25" style="93" customWidth="1"/>
    <col min="10718" max="10719" width="7.375" style="93" customWidth="1"/>
    <col min="10720" max="10720" width="9.875" style="93" customWidth="1"/>
    <col min="10721" max="10721" width="8.25" style="93" customWidth="1"/>
    <col min="10722" max="10722" width="8.375" style="93" customWidth="1"/>
    <col min="10723" max="10723" width="8" style="93" customWidth="1"/>
    <col min="10724" max="10724" width="9.75" style="93" customWidth="1"/>
    <col min="10725" max="10733" width="9.125" style="93" customWidth="1"/>
    <col min="10734" max="10965" width="8.875" style="93"/>
    <col min="10966" max="10966" width="10.25" style="93" customWidth="1"/>
    <col min="10967" max="10967" width="10" style="93" customWidth="1"/>
    <col min="10968" max="10968" width="8.25" style="93" customWidth="1"/>
    <col min="10969" max="10969" width="7.375" style="93" customWidth="1"/>
    <col min="10970" max="10973" width="8.25" style="93" customWidth="1"/>
    <col min="10974" max="10975" width="7.375" style="93" customWidth="1"/>
    <col min="10976" max="10976" width="9.875" style="93" customWidth="1"/>
    <col min="10977" max="10977" width="8.25" style="93" customWidth="1"/>
    <col min="10978" max="10978" width="8.375" style="93" customWidth="1"/>
    <col min="10979" max="10979" width="8" style="93" customWidth="1"/>
    <col min="10980" max="10980" width="9.75" style="93" customWidth="1"/>
    <col min="10981" max="10989" width="9.125" style="93" customWidth="1"/>
    <col min="10990" max="11221" width="8.875" style="93"/>
    <col min="11222" max="11222" width="10.25" style="93" customWidth="1"/>
    <col min="11223" max="11223" width="10" style="93" customWidth="1"/>
    <col min="11224" max="11224" width="8.25" style="93" customWidth="1"/>
    <col min="11225" max="11225" width="7.375" style="93" customWidth="1"/>
    <col min="11226" max="11229" width="8.25" style="93" customWidth="1"/>
    <col min="11230" max="11231" width="7.375" style="93" customWidth="1"/>
    <col min="11232" max="11232" width="9.875" style="93" customWidth="1"/>
    <col min="11233" max="11233" width="8.25" style="93" customWidth="1"/>
    <col min="11234" max="11234" width="8.375" style="93" customWidth="1"/>
    <col min="11235" max="11235" width="8" style="93" customWidth="1"/>
    <col min="11236" max="11236" width="9.75" style="93" customWidth="1"/>
    <col min="11237" max="11245" width="9.125" style="93" customWidth="1"/>
    <col min="11246" max="11477" width="8.875" style="93"/>
    <col min="11478" max="11478" width="10.25" style="93" customWidth="1"/>
    <col min="11479" max="11479" width="10" style="93" customWidth="1"/>
    <col min="11480" max="11480" width="8.25" style="93" customWidth="1"/>
    <col min="11481" max="11481" width="7.375" style="93" customWidth="1"/>
    <col min="11482" max="11485" width="8.25" style="93" customWidth="1"/>
    <col min="11486" max="11487" width="7.375" style="93" customWidth="1"/>
    <col min="11488" max="11488" width="9.875" style="93" customWidth="1"/>
    <col min="11489" max="11489" width="8.25" style="93" customWidth="1"/>
    <col min="11490" max="11490" width="8.375" style="93" customWidth="1"/>
    <col min="11491" max="11491" width="8" style="93" customWidth="1"/>
    <col min="11492" max="11492" width="9.75" style="93" customWidth="1"/>
    <col min="11493" max="11501" width="9.125" style="93" customWidth="1"/>
    <col min="11502" max="11733" width="8.875" style="93"/>
    <col min="11734" max="11734" width="10.25" style="93" customWidth="1"/>
    <col min="11735" max="11735" width="10" style="93" customWidth="1"/>
    <col min="11736" max="11736" width="8.25" style="93" customWidth="1"/>
    <col min="11737" max="11737" width="7.375" style="93" customWidth="1"/>
    <col min="11738" max="11741" width="8.25" style="93" customWidth="1"/>
    <col min="11742" max="11743" width="7.375" style="93" customWidth="1"/>
    <col min="11744" max="11744" width="9.875" style="93" customWidth="1"/>
    <col min="11745" max="11745" width="8.25" style="93" customWidth="1"/>
    <col min="11746" max="11746" width="8.375" style="93" customWidth="1"/>
    <col min="11747" max="11747" width="8" style="93" customWidth="1"/>
    <col min="11748" max="11748" width="9.75" style="93" customWidth="1"/>
    <col min="11749" max="11757" width="9.125" style="93" customWidth="1"/>
    <col min="11758" max="11989" width="8.875" style="93"/>
    <col min="11990" max="11990" width="10.25" style="93" customWidth="1"/>
    <col min="11991" max="11991" width="10" style="93" customWidth="1"/>
    <col min="11992" max="11992" width="8.25" style="93" customWidth="1"/>
    <col min="11993" max="11993" width="7.375" style="93" customWidth="1"/>
    <col min="11994" max="11997" width="8.25" style="93" customWidth="1"/>
    <col min="11998" max="11999" width="7.375" style="93" customWidth="1"/>
    <col min="12000" max="12000" width="9.875" style="93" customWidth="1"/>
    <col min="12001" max="12001" width="8.25" style="93" customWidth="1"/>
    <col min="12002" max="12002" width="8.375" style="93" customWidth="1"/>
    <col min="12003" max="12003" width="8" style="93" customWidth="1"/>
    <col min="12004" max="12004" width="9.75" style="93" customWidth="1"/>
    <col min="12005" max="12013" width="9.125" style="93" customWidth="1"/>
    <col min="12014" max="12245" width="8.875" style="93"/>
    <col min="12246" max="12246" width="10.25" style="93" customWidth="1"/>
    <col min="12247" max="12247" width="10" style="93" customWidth="1"/>
    <col min="12248" max="12248" width="8.25" style="93" customWidth="1"/>
    <col min="12249" max="12249" width="7.375" style="93" customWidth="1"/>
    <col min="12250" max="12253" width="8.25" style="93" customWidth="1"/>
    <col min="12254" max="12255" width="7.375" style="93" customWidth="1"/>
    <col min="12256" max="12256" width="9.875" style="93" customWidth="1"/>
    <col min="12257" max="12257" width="8.25" style="93" customWidth="1"/>
    <col min="12258" max="12258" width="8.375" style="93" customWidth="1"/>
    <col min="12259" max="12259" width="8" style="93" customWidth="1"/>
    <col min="12260" max="12260" width="9.75" style="93" customWidth="1"/>
    <col min="12261" max="12269" width="9.125" style="93" customWidth="1"/>
    <col min="12270" max="12501" width="8.875" style="93"/>
    <col min="12502" max="12502" width="10.25" style="93" customWidth="1"/>
    <col min="12503" max="12503" width="10" style="93" customWidth="1"/>
    <col min="12504" max="12504" width="8.25" style="93" customWidth="1"/>
    <col min="12505" max="12505" width="7.375" style="93" customWidth="1"/>
    <col min="12506" max="12509" width="8.25" style="93" customWidth="1"/>
    <col min="12510" max="12511" width="7.375" style="93" customWidth="1"/>
    <col min="12512" max="12512" width="9.875" style="93" customWidth="1"/>
    <col min="12513" max="12513" width="8.25" style="93" customWidth="1"/>
    <col min="12514" max="12514" width="8.375" style="93" customWidth="1"/>
    <col min="12515" max="12515" width="8" style="93" customWidth="1"/>
    <col min="12516" max="12516" width="9.75" style="93" customWidth="1"/>
    <col min="12517" max="12525" width="9.125" style="93" customWidth="1"/>
    <col min="12526" max="12757" width="8.875" style="93"/>
    <col min="12758" max="12758" width="10.25" style="93" customWidth="1"/>
    <col min="12759" max="12759" width="10" style="93" customWidth="1"/>
    <col min="12760" max="12760" width="8.25" style="93" customWidth="1"/>
    <col min="12761" max="12761" width="7.375" style="93" customWidth="1"/>
    <col min="12762" max="12765" width="8.25" style="93" customWidth="1"/>
    <col min="12766" max="12767" width="7.375" style="93" customWidth="1"/>
    <col min="12768" max="12768" width="9.875" style="93" customWidth="1"/>
    <col min="12769" max="12769" width="8.25" style="93" customWidth="1"/>
    <col min="12770" max="12770" width="8.375" style="93" customWidth="1"/>
    <col min="12771" max="12771" width="8" style="93" customWidth="1"/>
    <col min="12772" max="12772" width="9.75" style="93" customWidth="1"/>
    <col min="12773" max="12781" width="9.125" style="93" customWidth="1"/>
    <col min="12782" max="13013" width="8.875" style="93"/>
    <col min="13014" max="13014" width="10.25" style="93" customWidth="1"/>
    <col min="13015" max="13015" width="10" style="93" customWidth="1"/>
    <col min="13016" max="13016" width="8.25" style="93" customWidth="1"/>
    <col min="13017" max="13017" width="7.375" style="93" customWidth="1"/>
    <col min="13018" max="13021" width="8.25" style="93" customWidth="1"/>
    <col min="13022" max="13023" width="7.375" style="93" customWidth="1"/>
    <col min="13024" max="13024" width="9.875" style="93" customWidth="1"/>
    <col min="13025" max="13025" width="8.25" style="93" customWidth="1"/>
    <col min="13026" max="13026" width="8.375" style="93" customWidth="1"/>
    <col min="13027" max="13027" width="8" style="93" customWidth="1"/>
    <col min="13028" max="13028" width="9.75" style="93" customWidth="1"/>
    <col min="13029" max="13037" width="9.125" style="93" customWidth="1"/>
    <col min="13038" max="13269" width="8.875" style="93"/>
    <col min="13270" max="13270" width="10.25" style="93" customWidth="1"/>
    <col min="13271" max="13271" width="10" style="93" customWidth="1"/>
    <col min="13272" max="13272" width="8.25" style="93" customWidth="1"/>
    <col min="13273" max="13273" width="7.375" style="93" customWidth="1"/>
    <col min="13274" max="13277" width="8.25" style="93" customWidth="1"/>
    <col min="13278" max="13279" width="7.375" style="93" customWidth="1"/>
    <col min="13280" max="13280" width="9.875" style="93" customWidth="1"/>
    <col min="13281" max="13281" width="8.25" style="93" customWidth="1"/>
    <col min="13282" max="13282" width="8.375" style="93" customWidth="1"/>
    <col min="13283" max="13283" width="8" style="93" customWidth="1"/>
    <col min="13284" max="13284" width="9.75" style="93" customWidth="1"/>
    <col min="13285" max="13293" width="9.125" style="93" customWidth="1"/>
    <col min="13294" max="13525" width="8.875" style="93"/>
    <col min="13526" max="13526" width="10.25" style="93" customWidth="1"/>
    <col min="13527" max="13527" width="10" style="93" customWidth="1"/>
    <col min="13528" max="13528" width="8.25" style="93" customWidth="1"/>
    <col min="13529" max="13529" width="7.375" style="93" customWidth="1"/>
    <col min="13530" max="13533" width="8.25" style="93" customWidth="1"/>
    <col min="13534" max="13535" width="7.375" style="93" customWidth="1"/>
    <col min="13536" max="13536" width="9.875" style="93" customWidth="1"/>
    <col min="13537" max="13537" width="8.25" style="93" customWidth="1"/>
    <col min="13538" max="13538" width="8.375" style="93" customWidth="1"/>
    <col min="13539" max="13539" width="8" style="93" customWidth="1"/>
    <col min="13540" max="13540" width="9.75" style="93" customWidth="1"/>
    <col min="13541" max="13549" width="9.125" style="93" customWidth="1"/>
    <col min="13550" max="13781" width="8.875" style="93"/>
    <col min="13782" max="13782" width="10.25" style="93" customWidth="1"/>
    <col min="13783" max="13783" width="10" style="93" customWidth="1"/>
    <col min="13784" max="13784" width="8.25" style="93" customWidth="1"/>
    <col min="13785" max="13785" width="7.375" style="93" customWidth="1"/>
    <col min="13786" max="13789" width="8.25" style="93" customWidth="1"/>
    <col min="13790" max="13791" width="7.375" style="93" customWidth="1"/>
    <col min="13792" max="13792" width="9.875" style="93" customWidth="1"/>
    <col min="13793" max="13793" width="8.25" style="93" customWidth="1"/>
    <col min="13794" max="13794" width="8.375" style="93" customWidth="1"/>
    <col min="13795" max="13795" width="8" style="93" customWidth="1"/>
    <col min="13796" max="13796" width="9.75" style="93" customWidth="1"/>
    <col min="13797" max="13805" width="9.125" style="93" customWidth="1"/>
    <col min="13806" max="14037" width="8.875" style="93"/>
    <col min="14038" max="14038" width="10.25" style="93" customWidth="1"/>
    <col min="14039" max="14039" width="10" style="93" customWidth="1"/>
    <col min="14040" max="14040" width="8.25" style="93" customWidth="1"/>
    <col min="14041" max="14041" width="7.375" style="93" customWidth="1"/>
    <col min="14042" max="14045" width="8.25" style="93" customWidth="1"/>
    <col min="14046" max="14047" width="7.375" style="93" customWidth="1"/>
    <col min="14048" max="14048" width="9.875" style="93" customWidth="1"/>
    <col min="14049" max="14049" width="8.25" style="93" customWidth="1"/>
    <col min="14050" max="14050" width="8.375" style="93" customWidth="1"/>
    <col min="14051" max="14051" width="8" style="93" customWidth="1"/>
    <col min="14052" max="14052" width="9.75" style="93" customWidth="1"/>
    <col min="14053" max="14061" width="9.125" style="93" customWidth="1"/>
    <col min="14062" max="14293" width="8.875" style="93"/>
    <col min="14294" max="14294" width="10.25" style="93" customWidth="1"/>
    <col min="14295" max="14295" width="10" style="93" customWidth="1"/>
    <col min="14296" max="14296" width="8.25" style="93" customWidth="1"/>
    <col min="14297" max="14297" width="7.375" style="93" customWidth="1"/>
    <col min="14298" max="14301" width="8.25" style="93" customWidth="1"/>
    <col min="14302" max="14303" width="7.375" style="93" customWidth="1"/>
    <col min="14304" max="14304" width="9.875" style="93" customWidth="1"/>
    <col min="14305" max="14305" width="8.25" style="93" customWidth="1"/>
    <col min="14306" max="14306" width="8.375" style="93" customWidth="1"/>
    <col min="14307" max="14307" width="8" style="93" customWidth="1"/>
    <col min="14308" max="14308" width="9.75" style="93" customWidth="1"/>
    <col min="14309" max="14317" width="9.125" style="93" customWidth="1"/>
    <col min="14318" max="14549" width="8.875" style="93"/>
    <col min="14550" max="14550" width="10.25" style="93" customWidth="1"/>
    <col min="14551" max="14551" width="10" style="93" customWidth="1"/>
    <col min="14552" max="14552" width="8.25" style="93" customWidth="1"/>
    <col min="14553" max="14553" width="7.375" style="93" customWidth="1"/>
    <col min="14554" max="14557" width="8.25" style="93" customWidth="1"/>
    <col min="14558" max="14559" width="7.375" style="93" customWidth="1"/>
    <col min="14560" max="14560" width="9.875" style="93" customWidth="1"/>
    <col min="14561" max="14561" width="8.25" style="93" customWidth="1"/>
    <col min="14562" max="14562" width="8.375" style="93" customWidth="1"/>
    <col min="14563" max="14563" width="8" style="93" customWidth="1"/>
    <col min="14564" max="14564" width="9.75" style="93" customWidth="1"/>
    <col min="14565" max="14573" width="9.125" style="93" customWidth="1"/>
    <col min="14574" max="14805" width="8.875" style="93"/>
    <col min="14806" max="14806" width="10.25" style="93" customWidth="1"/>
    <col min="14807" max="14807" width="10" style="93" customWidth="1"/>
    <col min="14808" max="14808" width="8.25" style="93" customWidth="1"/>
    <col min="14809" max="14809" width="7.375" style="93" customWidth="1"/>
    <col min="14810" max="14813" width="8.25" style="93" customWidth="1"/>
    <col min="14814" max="14815" width="7.375" style="93" customWidth="1"/>
    <col min="14816" max="14816" width="9.875" style="93" customWidth="1"/>
    <col min="14817" max="14817" width="8.25" style="93" customWidth="1"/>
    <col min="14818" max="14818" width="8.375" style="93" customWidth="1"/>
    <col min="14819" max="14819" width="8" style="93" customWidth="1"/>
    <col min="14820" max="14820" width="9.75" style="93" customWidth="1"/>
    <col min="14821" max="14829" width="9.125" style="93" customWidth="1"/>
    <col min="14830" max="15061" width="8.875" style="93"/>
    <col min="15062" max="15062" width="10.25" style="93" customWidth="1"/>
    <col min="15063" max="15063" width="10" style="93" customWidth="1"/>
    <col min="15064" max="15064" width="8.25" style="93" customWidth="1"/>
    <col min="15065" max="15065" width="7.375" style="93" customWidth="1"/>
    <col min="15066" max="15069" width="8.25" style="93" customWidth="1"/>
    <col min="15070" max="15071" width="7.375" style="93" customWidth="1"/>
    <col min="15072" max="15072" width="9.875" style="93" customWidth="1"/>
    <col min="15073" max="15073" width="8.25" style="93" customWidth="1"/>
    <col min="15074" max="15074" width="8.375" style="93" customWidth="1"/>
    <col min="15075" max="15075" width="8" style="93" customWidth="1"/>
    <col min="15076" max="15076" width="9.75" style="93" customWidth="1"/>
    <col min="15077" max="15085" width="9.125" style="93" customWidth="1"/>
    <col min="15086" max="15317" width="8.875" style="93"/>
    <col min="15318" max="15318" width="10.25" style="93" customWidth="1"/>
    <col min="15319" max="15319" width="10" style="93" customWidth="1"/>
    <col min="15320" max="15320" width="8.25" style="93" customWidth="1"/>
    <col min="15321" max="15321" width="7.375" style="93" customWidth="1"/>
    <col min="15322" max="15325" width="8.25" style="93" customWidth="1"/>
    <col min="15326" max="15327" width="7.375" style="93" customWidth="1"/>
    <col min="15328" max="15328" width="9.875" style="93" customWidth="1"/>
    <col min="15329" max="15329" width="8.25" style="93" customWidth="1"/>
    <col min="15330" max="15330" width="8.375" style="93" customWidth="1"/>
    <col min="15331" max="15331" width="8" style="93" customWidth="1"/>
    <col min="15332" max="15332" width="9.75" style="93" customWidth="1"/>
    <col min="15333" max="15341" width="9.125" style="93" customWidth="1"/>
    <col min="15342" max="15573" width="8.875" style="93"/>
    <col min="15574" max="15574" width="10.25" style="93" customWidth="1"/>
    <col min="15575" max="15575" width="10" style="93" customWidth="1"/>
    <col min="15576" max="15576" width="8.25" style="93" customWidth="1"/>
    <col min="15577" max="15577" width="7.375" style="93" customWidth="1"/>
    <col min="15578" max="15581" width="8.25" style="93" customWidth="1"/>
    <col min="15582" max="15583" width="7.375" style="93" customWidth="1"/>
    <col min="15584" max="15584" width="9.875" style="93" customWidth="1"/>
    <col min="15585" max="15585" width="8.25" style="93" customWidth="1"/>
    <col min="15586" max="15586" width="8.375" style="93" customWidth="1"/>
    <col min="15587" max="15587" width="8" style="93" customWidth="1"/>
    <col min="15588" max="15588" width="9.75" style="93" customWidth="1"/>
    <col min="15589" max="15597" width="9.125" style="93" customWidth="1"/>
    <col min="15598" max="15829" width="8.875" style="93"/>
    <col min="15830" max="15830" width="10.25" style="93" customWidth="1"/>
    <col min="15831" max="15831" width="10" style="93" customWidth="1"/>
    <col min="15832" max="15832" width="8.25" style="93" customWidth="1"/>
    <col min="15833" max="15833" width="7.375" style="93" customWidth="1"/>
    <col min="15834" max="15837" width="8.25" style="93" customWidth="1"/>
    <col min="15838" max="15839" width="7.375" style="93" customWidth="1"/>
    <col min="15840" max="15840" width="9.875" style="93" customWidth="1"/>
    <col min="15841" max="15841" width="8.25" style="93" customWidth="1"/>
    <col min="15842" max="15842" width="8.375" style="93" customWidth="1"/>
    <col min="15843" max="15843" width="8" style="93" customWidth="1"/>
    <col min="15844" max="15844" width="9.75" style="93" customWidth="1"/>
    <col min="15845" max="15853" width="9.125" style="93" customWidth="1"/>
    <col min="15854" max="16085" width="8.875" style="93"/>
    <col min="16086" max="16086" width="10.25" style="93" customWidth="1"/>
    <col min="16087" max="16087" width="10" style="93" customWidth="1"/>
    <col min="16088" max="16088" width="8.25" style="93" customWidth="1"/>
    <col min="16089" max="16089" width="7.375" style="93" customWidth="1"/>
    <col min="16090" max="16093" width="8.25" style="93" customWidth="1"/>
    <col min="16094" max="16095" width="7.375" style="93" customWidth="1"/>
    <col min="16096" max="16096" width="9.875" style="93" customWidth="1"/>
    <col min="16097" max="16097" width="8.25" style="93" customWidth="1"/>
    <col min="16098" max="16098" width="8.375" style="93" customWidth="1"/>
    <col min="16099" max="16099" width="8" style="93" customWidth="1"/>
    <col min="16100" max="16100" width="9.75" style="93" customWidth="1"/>
    <col min="16101" max="16109" width="9.125" style="93" customWidth="1"/>
    <col min="16110" max="16341" width="8.875" style="93"/>
    <col min="16342" max="16384" width="9" style="93" customWidth="1"/>
  </cols>
  <sheetData>
    <row r="1" spans="1:61" ht="29.1" customHeight="1">
      <c r="A1" s="1037" t="s">
        <v>1339</v>
      </c>
      <c r="B1" s="1037"/>
      <c r="C1" s="1037"/>
      <c r="D1" s="1037"/>
      <c r="E1" s="1037"/>
      <c r="F1" s="1037"/>
      <c r="G1" s="1037"/>
      <c r="H1" s="1037"/>
      <c r="I1" s="1037"/>
      <c r="J1" s="1037"/>
      <c r="K1" s="1037"/>
      <c r="L1" s="1037"/>
      <c r="M1" s="1037"/>
      <c r="N1" s="1037"/>
      <c r="O1" s="1037"/>
    </row>
    <row r="2" spans="1:61" ht="29.1" customHeight="1">
      <c r="A2" s="1104" t="s">
        <v>1340</v>
      </c>
      <c r="B2" s="1104"/>
      <c r="C2" s="1104"/>
      <c r="D2" s="1104"/>
      <c r="E2" s="1104"/>
      <c r="F2" s="1104"/>
      <c r="G2" s="1104"/>
      <c r="H2" s="1104"/>
      <c r="I2" s="1104"/>
      <c r="J2" s="1104"/>
      <c r="K2" s="1104"/>
      <c r="L2" s="1104"/>
      <c r="M2" s="1104"/>
      <c r="N2" s="1104"/>
      <c r="O2" s="1104"/>
    </row>
    <row r="3" spans="1:61" s="95" customFormat="1" ht="18.75" customHeight="1">
      <c r="A3" s="1105" t="s">
        <v>914</v>
      </c>
      <c r="B3" s="1105"/>
      <c r="C3" s="1105"/>
      <c r="D3" s="1105"/>
      <c r="E3" s="1105"/>
      <c r="F3" s="1105"/>
      <c r="G3" s="1105"/>
      <c r="H3" s="1106"/>
      <c r="I3" s="1107" t="s">
        <v>915</v>
      </c>
      <c r="J3" s="1107"/>
      <c r="K3" s="1107"/>
      <c r="L3" s="1107"/>
      <c r="M3" s="1107"/>
      <c r="N3" s="1107"/>
      <c r="O3" s="1108"/>
      <c r="P3" s="102"/>
      <c r="Q3" s="102"/>
    </row>
    <row r="4" spans="1:61" ht="22.5">
      <c r="A4" s="1163" t="s">
        <v>758</v>
      </c>
      <c r="B4" s="1166" t="s">
        <v>705</v>
      </c>
      <c r="C4" s="1167"/>
      <c r="D4" s="1167"/>
      <c r="E4" s="1167"/>
      <c r="F4" s="1167"/>
      <c r="G4" s="1167"/>
      <c r="H4" s="1167"/>
      <c r="I4" s="1167"/>
      <c r="J4" s="1167"/>
      <c r="K4" s="1167"/>
      <c r="L4" s="1167"/>
      <c r="M4" s="1167"/>
      <c r="N4" s="1168"/>
      <c r="O4" s="1109" t="s">
        <v>762</v>
      </c>
    </row>
    <row r="5" spans="1:61" ht="29.25" customHeight="1">
      <c r="A5" s="1164"/>
      <c r="B5" s="1169" t="s">
        <v>350</v>
      </c>
      <c r="C5" s="1170"/>
      <c r="D5" s="1170"/>
      <c r="E5" s="1170"/>
      <c r="F5" s="1170"/>
      <c r="G5" s="1170"/>
      <c r="H5" s="1170"/>
      <c r="I5" s="1170"/>
      <c r="J5" s="1170"/>
      <c r="K5" s="1170"/>
      <c r="L5" s="1170"/>
      <c r="M5" s="1170"/>
      <c r="N5" s="1171"/>
      <c r="O5" s="1109"/>
    </row>
    <row r="6" spans="1:61" s="104" customFormat="1" ht="56.25">
      <c r="A6" s="1164"/>
      <c r="B6" s="326" t="s">
        <v>59</v>
      </c>
      <c r="C6" s="326" t="s">
        <v>344</v>
      </c>
      <c r="D6" s="326" t="s">
        <v>62</v>
      </c>
      <c r="E6" s="326" t="s">
        <v>345</v>
      </c>
      <c r="F6" s="326" t="s">
        <v>88</v>
      </c>
      <c r="G6" s="326" t="s">
        <v>65</v>
      </c>
      <c r="H6" s="326" t="s">
        <v>90</v>
      </c>
      <c r="I6" s="326" t="s">
        <v>85</v>
      </c>
      <c r="J6" s="326" t="s">
        <v>68</v>
      </c>
      <c r="K6" s="326" t="s">
        <v>66</v>
      </c>
      <c r="L6" s="326" t="s">
        <v>346</v>
      </c>
      <c r="M6" s="326" t="s">
        <v>73</v>
      </c>
      <c r="N6" s="303" t="s">
        <v>35</v>
      </c>
      <c r="O6" s="1109"/>
      <c r="P6" s="103"/>
      <c r="Q6" s="103"/>
    </row>
    <row r="7" spans="1:61" s="104" customFormat="1" ht="83.25" customHeight="1">
      <c r="A7" s="1165"/>
      <c r="B7" s="334" t="s">
        <v>60</v>
      </c>
      <c r="C7" s="334" t="s">
        <v>626</v>
      </c>
      <c r="D7" s="334" t="s">
        <v>63</v>
      </c>
      <c r="E7" s="334" t="s">
        <v>347</v>
      </c>
      <c r="F7" s="334" t="s">
        <v>61</v>
      </c>
      <c r="G7" s="334" t="s">
        <v>91</v>
      </c>
      <c r="H7" s="334" t="s">
        <v>89</v>
      </c>
      <c r="I7" s="334" t="s">
        <v>118</v>
      </c>
      <c r="J7" s="334" t="s">
        <v>69</v>
      </c>
      <c r="K7" s="334" t="s">
        <v>67</v>
      </c>
      <c r="L7" s="334" t="s">
        <v>64</v>
      </c>
      <c r="M7" s="334" t="s">
        <v>74</v>
      </c>
      <c r="N7" s="334" t="s">
        <v>36</v>
      </c>
      <c r="O7" s="1109"/>
      <c r="P7"/>
      <c r="Q7"/>
      <c r="R7"/>
      <c r="S7"/>
      <c r="T7"/>
      <c r="U7"/>
      <c r="V7"/>
      <c r="W7"/>
    </row>
    <row r="8" spans="1:61" s="500" customFormat="1" ht="24.95" customHeight="1">
      <c r="A8" s="539" t="s">
        <v>1</v>
      </c>
      <c r="B8" s="540">
        <v>21728</v>
      </c>
      <c r="C8" s="540">
        <v>5884</v>
      </c>
      <c r="D8" s="540">
        <v>6951</v>
      </c>
      <c r="E8" s="540">
        <v>3842</v>
      </c>
      <c r="F8" s="540">
        <v>13460</v>
      </c>
      <c r="G8" s="540">
        <v>9087</v>
      </c>
      <c r="H8" s="540">
        <v>2367</v>
      </c>
      <c r="I8" s="540">
        <v>3984</v>
      </c>
      <c r="J8" s="540">
        <v>15151</v>
      </c>
      <c r="K8" s="540">
        <v>34870</v>
      </c>
      <c r="L8" s="540">
        <v>2770</v>
      </c>
      <c r="M8" s="540">
        <v>5401</v>
      </c>
      <c r="N8" s="536">
        <f>SUM(B8:M8)</f>
        <v>125495</v>
      </c>
      <c r="O8" s="928" t="s">
        <v>2</v>
      </c>
      <c r="P8" s="924"/>
      <c r="Q8" s="21"/>
      <c r="R8" s="21"/>
      <c r="S8" s="21"/>
      <c r="T8" s="21"/>
      <c r="U8" s="21"/>
      <c r="V8" s="21"/>
      <c r="W8" s="21"/>
      <c r="AG8" s="810"/>
    </row>
    <row r="9" spans="1:61" ht="24.95" customHeight="1">
      <c r="A9" s="539" t="s">
        <v>697</v>
      </c>
      <c r="B9" s="541">
        <v>9431</v>
      </c>
      <c r="C9" s="541">
        <v>1690</v>
      </c>
      <c r="D9" s="541">
        <v>1267</v>
      </c>
      <c r="E9" s="541">
        <v>1598</v>
      </c>
      <c r="F9" s="541">
        <v>4171</v>
      </c>
      <c r="G9" s="541">
        <v>3484</v>
      </c>
      <c r="H9" s="541">
        <v>1201</v>
      </c>
      <c r="I9" s="541">
        <v>3471</v>
      </c>
      <c r="J9" s="541">
        <v>6858</v>
      </c>
      <c r="K9" s="541">
        <v>3050</v>
      </c>
      <c r="L9" s="541">
        <v>856</v>
      </c>
      <c r="M9" s="541">
        <v>655</v>
      </c>
      <c r="N9" s="329">
        <f t="shared" ref="N9:N28" si="0">SUM(B9:M9)</f>
        <v>37732</v>
      </c>
      <c r="O9" s="270" t="s">
        <v>887</v>
      </c>
      <c r="P9"/>
      <c r="Q9"/>
      <c r="R9"/>
      <c r="S9"/>
      <c r="T9"/>
      <c r="U9"/>
      <c r="V9"/>
      <c r="W9"/>
      <c r="AG9" s="715"/>
    </row>
    <row r="10" spans="1:61" ht="24.95" customHeight="1">
      <c r="A10" s="539" t="s">
        <v>102</v>
      </c>
      <c r="B10" s="540">
        <v>13031</v>
      </c>
      <c r="C10" s="540">
        <v>1020</v>
      </c>
      <c r="D10" s="540">
        <v>2346</v>
      </c>
      <c r="E10" s="540">
        <v>868</v>
      </c>
      <c r="F10" s="540">
        <v>5105</v>
      </c>
      <c r="G10" s="540">
        <v>3324</v>
      </c>
      <c r="H10" s="540">
        <v>1149</v>
      </c>
      <c r="I10" s="540">
        <v>1132</v>
      </c>
      <c r="J10" s="540">
        <v>5176</v>
      </c>
      <c r="K10" s="540">
        <v>12651</v>
      </c>
      <c r="L10" s="540">
        <v>1072</v>
      </c>
      <c r="M10" s="540">
        <v>429</v>
      </c>
      <c r="N10" s="329">
        <f t="shared" si="0"/>
        <v>47303</v>
      </c>
      <c r="O10" s="270" t="s">
        <v>5</v>
      </c>
      <c r="P10"/>
      <c r="Q10"/>
      <c r="R10"/>
      <c r="S10"/>
      <c r="T10"/>
      <c r="U10"/>
      <c r="V10"/>
      <c r="W10"/>
      <c r="AG10" s="715"/>
    </row>
    <row r="11" spans="1:61" ht="24.95" customHeight="1">
      <c r="A11" s="539" t="s">
        <v>103</v>
      </c>
      <c r="B11" s="541">
        <v>5517</v>
      </c>
      <c r="C11" s="541">
        <v>480</v>
      </c>
      <c r="D11" s="541">
        <v>1412</v>
      </c>
      <c r="E11" s="541">
        <v>743</v>
      </c>
      <c r="F11" s="541">
        <v>2180</v>
      </c>
      <c r="G11" s="541">
        <v>1382</v>
      </c>
      <c r="H11" s="541">
        <v>743</v>
      </c>
      <c r="I11" s="541">
        <v>871</v>
      </c>
      <c r="J11" s="541">
        <v>4957</v>
      </c>
      <c r="K11" s="541">
        <v>4993</v>
      </c>
      <c r="L11" s="541">
        <v>329</v>
      </c>
      <c r="M11" s="541">
        <v>109</v>
      </c>
      <c r="N11" s="329">
        <f t="shared" si="0"/>
        <v>23716</v>
      </c>
      <c r="O11" s="270" t="s">
        <v>7</v>
      </c>
      <c r="P11"/>
      <c r="Q11"/>
      <c r="R11"/>
      <c r="S11"/>
      <c r="T11"/>
      <c r="U11"/>
      <c r="V11"/>
      <c r="W11"/>
      <c r="AG11" s="715"/>
    </row>
    <row r="12" spans="1:61" ht="24.95" customHeight="1">
      <c r="A12" s="539" t="s">
        <v>104</v>
      </c>
      <c r="B12" s="540">
        <v>7982</v>
      </c>
      <c r="C12" s="540">
        <v>1949</v>
      </c>
      <c r="D12" s="540">
        <v>2863</v>
      </c>
      <c r="E12" s="540">
        <v>874</v>
      </c>
      <c r="F12" s="540">
        <v>3616</v>
      </c>
      <c r="G12" s="540">
        <v>1984</v>
      </c>
      <c r="H12" s="540">
        <v>920</v>
      </c>
      <c r="I12" s="540">
        <v>3378</v>
      </c>
      <c r="J12" s="540">
        <v>9356</v>
      </c>
      <c r="K12" s="540">
        <v>3231</v>
      </c>
      <c r="L12" s="540">
        <v>431</v>
      </c>
      <c r="M12" s="540">
        <v>410</v>
      </c>
      <c r="N12" s="329">
        <f t="shared" si="0"/>
        <v>36994</v>
      </c>
      <c r="O12" s="270" t="s">
        <v>8</v>
      </c>
      <c r="P12"/>
      <c r="Q12"/>
      <c r="R12"/>
      <c r="S12"/>
      <c r="T12"/>
      <c r="U12"/>
      <c r="V12"/>
      <c r="W12"/>
      <c r="AG12" s="715"/>
    </row>
    <row r="13" spans="1:61" ht="24.95" customHeight="1">
      <c r="A13" s="539" t="s">
        <v>105</v>
      </c>
      <c r="B13" s="541">
        <v>14119</v>
      </c>
      <c r="C13" s="541">
        <v>581</v>
      </c>
      <c r="D13" s="541">
        <v>6341</v>
      </c>
      <c r="E13" s="541">
        <v>1177</v>
      </c>
      <c r="F13" s="541">
        <v>7893</v>
      </c>
      <c r="G13" s="541">
        <v>3438</v>
      </c>
      <c r="H13" s="541">
        <v>967</v>
      </c>
      <c r="I13" s="541">
        <v>2814</v>
      </c>
      <c r="J13" s="541">
        <v>11660</v>
      </c>
      <c r="K13" s="541">
        <v>6940</v>
      </c>
      <c r="L13" s="541">
        <v>763</v>
      </c>
      <c r="M13" s="541">
        <v>6688</v>
      </c>
      <c r="N13" s="329">
        <f t="shared" si="0"/>
        <v>63381</v>
      </c>
      <c r="O13" s="270" t="s">
        <v>10</v>
      </c>
      <c r="P13"/>
      <c r="Q13"/>
      <c r="R13"/>
      <c r="S13"/>
      <c r="T13"/>
      <c r="U13"/>
      <c r="V13"/>
      <c r="W13"/>
      <c r="AG13" s="715"/>
    </row>
    <row r="14" spans="1:61" s="500" customFormat="1" ht="24.95" customHeight="1">
      <c r="A14" s="539" t="s">
        <v>39</v>
      </c>
      <c r="B14" s="540">
        <v>7615</v>
      </c>
      <c r="C14" s="540">
        <v>1264</v>
      </c>
      <c r="D14" s="540">
        <v>4249</v>
      </c>
      <c r="E14" s="540">
        <v>1026</v>
      </c>
      <c r="F14" s="540">
        <v>3535</v>
      </c>
      <c r="G14" s="540">
        <v>2956</v>
      </c>
      <c r="H14" s="540">
        <v>1502</v>
      </c>
      <c r="I14" s="540">
        <v>2352</v>
      </c>
      <c r="J14" s="540">
        <v>3768</v>
      </c>
      <c r="K14" s="540">
        <v>9352</v>
      </c>
      <c r="L14" s="540">
        <v>1185</v>
      </c>
      <c r="M14" s="540">
        <v>6060</v>
      </c>
      <c r="N14" s="536">
        <f t="shared" si="0"/>
        <v>44864</v>
      </c>
      <c r="O14" s="781" t="s">
        <v>11</v>
      </c>
      <c r="P14" s="21"/>
      <c r="Q14" s="21"/>
      <c r="R14" s="21"/>
      <c r="S14" s="21"/>
      <c r="T14" s="21"/>
      <c r="U14" s="21"/>
      <c r="V14" s="21"/>
      <c r="W14" s="21"/>
      <c r="AG14" s="810"/>
    </row>
    <row r="15" spans="1:61" s="500" customFormat="1" ht="24.95" customHeight="1">
      <c r="A15" s="539" t="s">
        <v>108</v>
      </c>
      <c r="B15" s="541">
        <v>6296</v>
      </c>
      <c r="C15" s="541">
        <v>647</v>
      </c>
      <c r="D15" s="541">
        <v>1397</v>
      </c>
      <c r="E15" s="541">
        <v>582</v>
      </c>
      <c r="F15" s="541">
        <v>2915</v>
      </c>
      <c r="G15" s="541">
        <v>2513</v>
      </c>
      <c r="H15" s="541">
        <v>638</v>
      </c>
      <c r="I15" s="541">
        <v>1520</v>
      </c>
      <c r="J15" s="541">
        <v>4910</v>
      </c>
      <c r="K15" s="541">
        <v>5270</v>
      </c>
      <c r="L15" s="541">
        <v>667</v>
      </c>
      <c r="M15" s="541">
        <v>510</v>
      </c>
      <c r="N15" s="536">
        <f t="shared" si="0"/>
        <v>27865</v>
      </c>
      <c r="O15" s="859" t="s">
        <v>13</v>
      </c>
      <c r="P15" s="21"/>
      <c r="Q15" s="21"/>
      <c r="R15" s="21"/>
      <c r="S15" s="21"/>
      <c r="T15" s="21"/>
      <c r="U15" s="21"/>
      <c r="V15" s="21"/>
      <c r="W15" s="21"/>
      <c r="AG15" s="810"/>
    </row>
    <row r="16" spans="1:61" ht="24.95" customHeight="1">
      <c r="A16" s="539" t="s">
        <v>14</v>
      </c>
      <c r="B16" s="540">
        <v>2412</v>
      </c>
      <c r="C16" s="540">
        <v>115</v>
      </c>
      <c r="D16" s="540">
        <v>712</v>
      </c>
      <c r="E16" s="540">
        <v>331</v>
      </c>
      <c r="F16" s="540">
        <v>1414</v>
      </c>
      <c r="G16" s="540">
        <v>1197</v>
      </c>
      <c r="H16" s="540">
        <v>349</v>
      </c>
      <c r="I16" s="540">
        <v>1003</v>
      </c>
      <c r="J16" s="540">
        <v>3653</v>
      </c>
      <c r="K16" s="540">
        <v>919</v>
      </c>
      <c r="L16" s="540">
        <v>148</v>
      </c>
      <c r="M16" s="540">
        <v>9</v>
      </c>
      <c r="N16" s="329">
        <f t="shared" si="0"/>
        <v>12262</v>
      </c>
      <c r="O16" s="270" t="s">
        <v>15</v>
      </c>
      <c r="P16"/>
      <c r="Q16"/>
      <c r="R16"/>
      <c r="S16"/>
      <c r="T16"/>
      <c r="U16"/>
      <c r="V16"/>
      <c r="W16"/>
      <c r="X16" s="505"/>
      <c r="Y16" s="505"/>
      <c r="Z16" s="505"/>
      <c r="AA16" s="505"/>
      <c r="AB16" s="505"/>
      <c r="AC16" s="505"/>
      <c r="AD16" s="505"/>
      <c r="AE16" s="505"/>
      <c r="AF16" s="505"/>
      <c r="AG16" s="715"/>
      <c r="AH16" s="505"/>
      <c r="AI16" s="505"/>
      <c r="AJ16" s="505"/>
      <c r="AK16" s="505"/>
      <c r="AL16" s="505"/>
      <c r="AM16" s="505"/>
      <c r="AN16" s="505"/>
      <c r="AO16" s="505"/>
      <c r="AP16" s="505"/>
      <c r="AQ16" s="505"/>
      <c r="AR16" s="505"/>
      <c r="AS16" s="505"/>
      <c r="AT16" s="505"/>
      <c r="AU16" s="505"/>
      <c r="AV16" s="505"/>
      <c r="AW16" s="505"/>
      <c r="AX16" s="505"/>
      <c r="AY16" s="505"/>
      <c r="AZ16" s="505"/>
      <c r="BA16" s="505"/>
      <c r="BB16" s="505"/>
      <c r="BC16" s="505"/>
      <c r="BD16" s="505"/>
      <c r="BE16" s="505"/>
      <c r="BF16" s="505"/>
      <c r="BG16" s="505"/>
      <c r="BH16" s="505"/>
      <c r="BI16" s="505"/>
    </row>
    <row r="17" spans="1:61" ht="24.95" customHeight="1">
      <c r="A17" s="539" t="s">
        <v>109</v>
      </c>
      <c r="B17" s="541">
        <v>8189</v>
      </c>
      <c r="C17" s="541">
        <v>846</v>
      </c>
      <c r="D17" s="541">
        <v>5453</v>
      </c>
      <c r="E17" s="541">
        <v>1204</v>
      </c>
      <c r="F17" s="541">
        <v>7216</v>
      </c>
      <c r="G17" s="541">
        <v>10798</v>
      </c>
      <c r="H17" s="541">
        <v>1195</v>
      </c>
      <c r="I17" s="541">
        <v>1780</v>
      </c>
      <c r="J17" s="541">
        <v>9042</v>
      </c>
      <c r="K17" s="541">
        <v>3412</v>
      </c>
      <c r="L17" s="541">
        <v>889</v>
      </c>
      <c r="M17" s="541">
        <v>2389</v>
      </c>
      <c r="N17" s="329">
        <f t="shared" si="0"/>
        <v>52413</v>
      </c>
      <c r="O17" s="270" t="s">
        <v>17</v>
      </c>
      <c r="P17"/>
      <c r="Q17"/>
      <c r="R17"/>
      <c r="S17"/>
      <c r="T17"/>
      <c r="U17"/>
      <c r="V17"/>
      <c r="W17"/>
      <c r="X17" s="505"/>
      <c r="Y17" s="505"/>
      <c r="Z17" s="505"/>
      <c r="AA17" s="505"/>
      <c r="AB17" s="505"/>
      <c r="AC17" s="505"/>
      <c r="AD17" s="505"/>
      <c r="AE17" s="505"/>
      <c r="AF17" s="505"/>
      <c r="AG17" s="715"/>
      <c r="AH17" s="505"/>
      <c r="AI17" s="505"/>
      <c r="AJ17" s="505"/>
      <c r="AK17" s="505"/>
      <c r="AL17" s="505"/>
      <c r="AM17" s="505"/>
      <c r="AN17" s="505"/>
      <c r="AO17" s="505"/>
      <c r="AP17" s="505"/>
      <c r="AQ17" s="505"/>
      <c r="AR17" s="505"/>
      <c r="AS17" s="505"/>
      <c r="AT17" s="505"/>
      <c r="AU17" s="505"/>
      <c r="AV17" s="505"/>
      <c r="AW17" s="505"/>
      <c r="AX17" s="505"/>
      <c r="AY17" s="505"/>
      <c r="AZ17" s="505"/>
      <c r="BA17" s="505"/>
      <c r="BB17" s="505"/>
      <c r="BC17" s="505"/>
      <c r="BD17" s="505"/>
      <c r="BE17" s="505"/>
      <c r="BF17" s="505"/>
      <c r="BG17" s="505"/>
      <c r="BH17" s="505"/>
      <c r="BI17" s="505"/>
    </row>
    <row r="18" spans="1:61" s="105" customFormat="1" ht="24.95" customHeight="1">
      <c r="A18" s="539" t="s">
        <v>40</v>
      </c>
      <c r="B18" s="540">
        <v>4682</v>
      </c>
      <c r="C18" s="540">
        <v>243</v>
      </c>
      <c r="D18" s="540">
        <v>1040</v>
      </c>
      <c r="E18" s="540">
        <v>444</v>
      </c>
      <c r="F18" s="540">
        <v>1916</v>
      </c>
      <c r="G18" s="540">
        <v>1729</v>
      </c>
      <c r="H18" s="540">
        <v>581</v>
      </c>
      <c r="I18" s="540">
        <v>1022</v>
      </c>
      <c r="J18" s="540">
        <v>1526</v>
      </c>
      <c r="K18" s="540">
        <v>1754</v>
      </c>
      <c r="L18" s="540">
        <v>103</v>
      </c>
      <c r="M18" s="540">
        <v>740</v>
      </c>
      <c r="N18" s="329">
        <f t="shared" si="0"/>
        <v>15780</v>
      </c>
      <c r="O18" s="270" t="s">
        <v>18</v>
      </c>
      <c r="P18"/>
      <c r="Q18"/>
      <c r="R18"/>
      <c r="S18"/>
      <c r="T18"/>
      <c r="U18"/>
      <c r="V18"/>
      <c r="W18"/>
      <c r="X18" s="505"/>
      <c r="Y18" s="505"/>
      <c r="Z18" s="505"/>
      <c r="AA18" s="505"/>
      <c r="AB18" s="505"/>
      <c r="AC18" s="505"/>
      <c r="AD18" s="505"/>
      <c r="AE18" s="505"/>
      <c r="AF18" s="505"/>
      <c r="AG18" s="715"/>
      <c r="AH18" s="505"/>
      <c r="AI18" s="505"/>
      <c r="AJ18" s="505"/>
      <c r="AK18" s="505"/>
      <c r="AL18" s="505"/>
      <c r="AM18" s="505"/>
      <c r="AN18" s="505"/>
      <c r="AO18" s="505"/>
      <c r="AP18" s="505"/>
      <c r="AQ18" s="505"/>
      <c r="AR18" s="505"/>
      <c r="AS18" s="505"/>
      <c r="AT18" s="505"/>
      <c r="AU18" s="505"/>
      <c r="AV18" s="505"/>
      <c r="AW18" s="505"/>
      <c r="AX18" s="505"/>
      <c r="AY18" s="505"/>
      <c r="AZ18" s="505"/>
      <c r="BA18" s="505"/>
      <c r="BB18" s="505"/>
      <c r="BC18" s="505"/>
      <c r="BD18" s="505"/>
      <c r="BE18" s="505"/>
      <c r="BF18" s="505"/>
      <c r="BG18" s="505"/>
      <c r="BH18" s="505"/>
      <c r="BI18" s="505"/>
    </row>
    <row r="19" spans="1:61" ht="24.95" customHeight="1">
      <c r="A19" s="539" t="s">
        <v>19</v>
      </c>
      <c r="B19" s="541">
        <v>3294</v>
      </c>
      <c r="C19" s="541">
        <v>204</v>
      </c>
      <c r="D19" s="541">
        <v>777</v>
      </c>
      <c r="E19" s="541">
        <v>335</v>
      </c>
      <c r="F19" s="541">
        <v>1537</v>
      </c>
      <c r="G19" s="541">
        <v>1828</v>
      </c>
      <c r="H19" s="541">
        <v>532</v>
      </c>
      <c r="I19" s="541">
        <v>1134</v>
      </c>
      <c r="J19" s="541">
        <v>2121</v>
      </c>
      <c r="K19" s="541">
        <v>1358</v>
      </c>
      <c r="L19" s="541">
        <v>76</v>
      </c>
      <c r="M19" s="541">
        <v>374</v>
      </c>
      <c r="N19" s="329">
        <f t="shared" si="0"/>
        <v>13570</v>
      </c>
      <c r="O19" s="270" t="s">
        <v>20</v>
      </c>
      <c r="P19"/>
      <c r="Q19"/>
      <c r="R19"/>
      <c r="S19"/>
      <c r="T19"/>
      <c r="U19"/>
      <c r="V19"/>
      <c r="W19"/>
      <c r="X19" s="505"/>
      <c r="Y19" s="505"/>
      <c r="Z19" s="505"/>
      <c r="AA19" s="505"/>
      <c r="AB19" s="505"/>
      <c r="AC19" s="505"/>
      <c r="AD19" s="505"/>
      <c r="AE19" s="505"/>
      <c r="AF19" s="505"/>
      <c r="AG19" s="715"/>
      <c r="AH19" s="505"/>
      <c r="AI19" s="505"/>
      <c r="AJ19" s="505"/>
      <c r="AK19" s="505"/>
      <c r="AL19" s="505"/>
      <c r="AM19" s="505"/>
      <c r="AN19" s="505"/>
      <c r="AO19" s="505"/>
      <c r="AP19" s="505"/>
      <c r="AQ19" s="505"/>
      <c r="AR19" s="505"/>
      <c r="AS19" s="505"/>
      <c r="AT19" s="505"/>
      <c r="AU19" s="505"/>
      <c r="AV19" s="505"/>
      <c r="AW19" s="505"/>
      <c r="AX19" s="505"/>
      <c r="AY19" s="505"/>
      <c r="AZ19" s="505"/>
      <c r="BA19" s="505"/>
      <c r="BB19" s="505"/>
      <c r="BC19" s="505"/>
      <c r="BD19" s="505"/>
      <c r="BE19" s="505"/>
      <c r="BF19" s="505"/>
      <c r="BG19" s="505"/>
      <c r="BH19" s="505"/>
      <c r="BI19" s="505"/>
    </row>
    <row r="20" spans="1:61" ht="24.95" customHeight="1">
      <c r="A20" s="539" t="s">
        <v>21</v>
      </c>
      <c r="B20" s="540">
        <v>2611</v>
      </c>
      <c r="C20" s="540">
        <v>666</v>
      </c>
      <c r="D20" s="540">
        <v>398</v>
      </c>
      <c r="E20" s="540">
        <v>145</v>
      </c>
      <c r="F20" s="540">
        <v>1165</v>
      </c>
      <c r="G20" s="540">
        <v>1141</v>
      </c>
      <c r="H20" s="540">
        <v>695</v>
      </c>
      <c r="I20" s="540">
        <v>857</v>
      </c>
      <c r="J20" s="540">
        <v>5567</v>
      </c>
      <c r="K20" s="540">
        <v>3891</v>
      </c>
      <c r="L20" s="540">
        <v>199</v>
      </c>
      <c r="M20" s="540">
        <v>2913</v>
      </c>
      <c r="N20" s="329">
        <f t="shared" si="0"/>
        <v>20248</v>
      </c>
      <c r="O20" s="270" t="s">
        <v>111</v>
      </c>
      <c r="P20"/>
      <c r="Q20"/>
      <c r="R20"/>
      <c r="S20"/>
      <c r="T20"/>
      <c r="U20"/>
      <c r="V20"/>
      <c r="W20"/>
      <c r="X20" s="505"/>
      <c r="Y20" s="505"/>
      <c r="Z20" s="505"/>
      <c r="AA20" s="505"/>
      <c r="AB20" s="505"/>
      <c r="AC20" s="505"/>
      <c r="AD20" s="505"/>
      <c r="AE20" s="505"/>
      <c r="AF20" s="505"/>
      <c r="AG20" s="715"/>
      <c r="AH20" s="505"/>
      <c r="AI20" s="505"/>
      <c r="AJ20" s="505"/>
      <c r="AK20" s="505"/>
      <c r="AL20" s="505"/>
      <c r="AM20" s="505"/>
      <c r="AN20" s="505"/>
      <c r="AO20" s="505"/>
      <c r="AP20" s="505"/>
      <c r="AQ20" s="505"/>
      <c r="AR20" s="505"/>
      <c r="AS20" s="505"/>
      <c r="AT20" s="505"/>
      <c r="AU20" s="505"/>
      <c r="AV20" s="505"/>
      <c r="AW20" s="505"/>
      <c r="AX20" s="505"/>
      <c r="AY20" s="505"/>
      <c r="AZ20" s="505"/>
      <c r="BA20" s="505"/>
      <c r="BB20" s="505"/>
      <c r="BC20" s="505"/>
      <c r="BD20" s="505"/>
      <c r="BE20" s="505"/>
      <c r="BF20" s="505"/>
      <c r="BG20" s="505"/>
      <c r="BH20" s="505"/>
      <c r="BI20" s="505"/>
    </row>
    <row r="21" spans="1:61" ht="24.95" customHeight="1">
      <c r="A21" s="539" t="s">
        <v>42</v>
      </c>
      <c r="B21" s="541">
        <v>2712</v>
      </c>
      <c r="C21" s="541">
        <v>244</v>
      </c>
      <c r="D21" s="541">
        <v>235</v>
      </c>
      <c r="E21" s="541">
        <v>345</v>
      </c>
      <c r="F21" s="541">
        <v>961</v>
      </c>
      <c r="G21" s="541">
        <v>895</v>
      </c>
      <c r="H21" s="541">
        <v>90</v>
      </c>
      <c r="I21" s="541">
        <v>797</v>
      </c>
      <c r="J21" s="541">
        <v>3215</v>
      </c>
      <c r="K21" s="541">
        <v>665</v>
      </c>
      <c r="L21" s="541">
        <v>45</v>
      </c>
      <c r="M21" s="541">
        <v>8</v>
      </c>
      <c r="N21" s="329">
        <f t="shared" si="0"/>
        <v>10212</v>
      </c>
      <c r="O21" s="270" t="s">
        <v>1346</v>
      </c>
      <c r="P21"/>
      <c r="Q21"/>
      <c r="R21"/>
      <c r="S21"/>
      <c r="T21"/>
      <c r="U21"/>
      <c r="V21"/>
      <c r="W21"/>
      <c r="AG21" s="715"/>
    </row>
    <row r="22" spans="1:61" ht="24.95" customHeight="1">
      <c r="A22" s="539" t="s">
        <v>24</v>
      </c>
      <c r="B22" s="540">
        <v>12116</v>
      </c>
      <c r="C22" s="540">
        <v>629</v>
      </c>
      <c r="D22" s="540">
        <v>2736</v>
      </c>
      <c r="E22" s="540">
        <v>795</v>
      </c>
      <c r="F22" s="540">
        <v>6846</v>
      </c>
      <c r="G22" s="540">
        <v>6337</v>
      </c>
      <c r="H22" s="540">
        <v>1497</v>
      </c>
      <c r="I22" s="540">
        <v>1507</v>
      </c>
      <c r="J22" s="540">
        <v>8796</v>
      </c>
      <c r="K22" s="540">
        <v>3702</v>
      </c>
      <c r="L22" s="540">
        <v>494</v>
      </c>
      <c r="M22" s="540">
        <v>628</v>
      </c>
      <c r="N22" s="329">
        <f t="shared" si="0"/>
        <v>46083</v>
      </c>
      <c r="O22" s="270" t="s">
        <v>25</v>
      </c>
      <c r="P22"/>
      <c r="Q22"/>
      <c r="R22"/>
      <c r="S22"/>
      <c r="T22"/>
      <c r="U22"/>
      <c r="V22"/>
      <c r="W22"/>
      <c r="AG22" s="715"/>
    </row>
    <row r="23" spans="1:61" ht="24.95" customHeight="1">
      <c r="A23" s="539" t="s">
        <v>113</v>
      </c>
      <c r="B23" s="541">
        <v>5975</v>
      </c>
      <c r="C23" s="541">
        <v>237</v>
      </c>
      <c r="D23" s="541">
        <v>2202</v>
      </c>
      <c r="E23" s="541">
        <v>704</v>
      </c>
      <c r="F23" s="541">
        <v>1759</v>
      </c>
      <c r="G23" s="541">
        <v>3207</v>
      </c>
      <c r="H23" s="541">
        <v>1048</v>
      </c>
      <c r="I23" s="541">
        <v>754</v>
      </c>
      <c r="J23" s="541">
        <v>4366</v>
      </c>
      <c r="K23" s="541">
        <v>3685</v>
      </c>
      <c r="L23" s="541">
        <v>655</v>
      </c>
      <c r="M23" s="541">
        <v>354</v>
      </c>
      <c r="N23" s="329">
        <f t="shared" si="0"/>
        <v>24946</v>
      </c>
      <c r="O23" s="270" t="s">
        <v>114</v>
      </c>
      <c r="P23"/>
      <c r="Q23"/>
      <c r="R23"/>
      <c r="S23"/>
      <c r="T23"/>
      <c r="U23"/>
      <c r="V23"/>
      <c r="W23"/>
      <c r="AG23" s="715"/>
    </row>
    <row r="24" spans="1:61" ht="24.95" customHeight="1">
      <c r="A24" s="539" t="s">
        <v>115</v>
      </c>
      <c r="B24" s="540">
        <v>3582</v>
      </c>
      <c r="C24" s="540">
        <v>213</v>
      </c>
      <c r="D24" s="540">
        <v>854</v>
      </c>
      <c r="E24" s="540">
        <v>719</v>
      </c>
      <c r="F24" s="540">
        <v>2057</v>
      </c>
      <c r="G24" s="540">
        <v>1476</v>
      </c>
      <c r="H24" s="540">
        <v>1066</v>
      </c>
      <c r="I24" s="540">
        <v>1153</v>
      </c>
      <c r="J24" s="540">
        <v>2994</v>
      </c>
      <c r="K24" s="540">
        <v>3452</v>
      </c>
      <c r="L24" s="540">
        <v>100</v>
      </c>
      <c r="M24" s="540">
        <v>208</v>
      </c>
      <c r="N24" s="329">
        <f t="shared" si="0"/>
        <v>17874</v>
      </c>
      <c r="O24" s="270" t="s">
        <v>28</v>
      </c>
      <c r="P24"/>
      <c r="Q24" s="596"/>
      <c r="R24"/>
      <c r="S24"/>
      <c r="T24"/>
      <c r="U24"/>
      <c r="V24"/>
      <c r="W24"/>
      <c r="AG24" s="715"/>
    </row>
    <row r="25" spans="1:61" ht="24.95" customHeight="1">
      <c r="A25" s="539" t="s">
        <v>29</v>
      </c>
      <c r="B25" s="541">
        <v>1956</v>
      </c>
      <c r="C25" s="541">
        <v>148</v>
      </c>
      <c r="D25" s="541">
        <v>493</v>
      </c>
      <c r="E25" s="541">
        <v>113</v>
      </c>
      <c r="F25" s="541">
        <v>595</v>
      </c>
      <c r="G25" s="541">
        <v>238</v>
      </c>
      <c r="H25" s="541">
        <v>174</v>
      </c>
      <c r="I25" s="541">
        <v>353</v>
      </c>
      <c r="J25" s="541">
        <v>2663</v>
      </c>
      <c r="K25" s="541">
        <v>37</v>
      </c>
      <c r="L25" s="541">
        <v>3</v>
      </c>
      <c r="M25" s="541">
        <v>2554</v>
      </c>
      <c r="N25" s="329">
        <f t="shared" si="0"/>
        <v>9327</v>
      </c>
      <c r="O25" s="270" t="s">
        <v>30</v>
      </c>
      <c r="P25"/>
      <c r="Q25"/>
      <c r="R25"/>
      <c r="S25"/>
      <c r="T25"/>
      <c r="U25"/>
      <c r="V25"/>
      <c r="W25"/>
      <c r="AG25" s="715"/>
    </row>
    <row r="26" spans="1:61" s="500" customFormat="1" ht="24.95" customHeight="1">
      <c r="A26" s="539" t="s">
        <v>116</v>
      </c>
      <c r="B26" s="540">
        <v>1399</v>
      </c>
      <c r="C26" s="540">
        <v>56</v>
      </c>
      <c r="D26" s="540">
        <v>327</v>
      </c>
      <c r="E26" s="540">
        <v>0</v>
      </c>
      <c r="F26" s="540">
        <v>425</v>
      </c>
      <c r="G26" s="540">
        <v>564</v>
      </c>
      <c r="H26" s="540">
        <v>160</v>
      </c>
      <c r="I26" s="540">
        <v>152</v>
      </c>
      <c r="J26" s="540">
        <v>2151</v>
      </c>
      <c r="K26" s="540">
        <v>881</v>
      </c>
      <c r="L26" s="540">
        <v>89</v>
      </c>
      <c r="M26" s="540">
        <v>37</v>
      </c>
      <c r="N26" s="536">
        <f t="shared" si="0"/>
        <v>6241</v>
      </c>
      <c r="O26" s="860" t="s">
        <v>32</v>
      </c>
      <c r="P26" s="494"/>
      <c r="Q26" s="21"/>
      <c r="R26" s="21"/>
      <c r="S26" s="21"/>
      <c r="T26" s="21"/>
      <c r="U26" s="21"/>
      <c r="V26" s="21"/>
      <c r="W26" s="21"/>
      <c r="AG26" s="810"/>
    </row>
    <row r="27" spans="1:61" ht="24.95" customHeight="1">
      <c r="A27" s="539" t="s">
        <v>33</v>
      </c>
      <c r="B27" s="541">
        <v>1449</v>
      </c>
      <c r="C27" s="541">
        <v>44</v>
      </c>
      <c r="D27" s="541">
        <v>298</v>
      </c>
      <c r="E27" s="541">
        <v>0</v>
      </c>
      <c r="F27" s="541">
        <v>401</v>
      </c>
      <c r="G27" s="541">
        <v>314</v>
      </c>
      <c r="H27" s="541">
        <v>104</v>
      </c>
      <c r="I27" s="541">
        <v>216</v>
      </c>
      <c r="J27" s="541">
        <v>1583</v>
      </c>
      <c r="K27" s="541">
        <v>882</v>
      </c>
      <c r="L27" s="541">
        <v>10</v>
      </c>
      <c r="M27" s="541">
        <v>263</v>
      </c>
      <c r="N27" s="329">
        <f t="shared" si="0"/>
        <v>5564</v>
      </c>
      <c r="O27" s="270" t="s">
        <v>34</v>
      </c>
      <c r="P27"/>
      <c r="Q27"/>
      <c r="R27"/>
      <c r="S27"/>
      <c r="T27"/>
      <c r="U27"/>
      <c r="V27"/>
      <c r="W27"/>
      <c r="AG27" s="715"/>
    </row>
    <row r="28" spans="1:61" ht="24.95" customHeight="1">
      <c r="A28" s="271" t="s">
        <v>57</v>
      </c>
      <c r="B28" s="329">
        <f t="shared" ref="B28:M28" si="1">SUM(B8:B27)</f>
        <v>136096</v>
      </c>
      <c r="C28" s="329">
        <f t="shared" si="1"/>
        <v>17160</v>
      </c>
      <c r="D28" s="329">
        <f t="shared" si="1"/>
        <v>42351</v>
      </c>
      <c r="E28" s="329">
        <f t="shared" si="1"/>
        <v>15845</v>
      </c>
      <c r="F28" s="329">
        <f t="shared" si="1"/>
        <v>69167</v>
      </c>
      <c r="G28" s="329">
        <f t="shared" si="1"/>
        <v>57892</v>
      </c>
      <c r="H28" s="329">
        <f t="shared" si="1"/>
        <v>16978</v>
      </c>
      <c r="I28" s="329">
        <f t="shared" si="1"/>
        <v>30250</v>
      </c>
      <c r="J28" s="329">
        <f t="shared" si="1"/>
        <v>109513</v>
      </c>
      <c r="K28" s="329">
        <f t="shared" si="1"/>
        <v>104995</v>
      </c>
      <c r="L28" s="329">
        <f t="shared" si="1"/>
        <v>10884</v>
      </c>
      <c r="M28" s="329">
        <f t="shared" si="1"/>
        <v>30739</v>
      </c>
      <c r="N28" s="329">
        <f t="shared" si="0"/>
        <v>641870</v>
      </c>
      <c r="O28" s="271" t="s">
        <v>36</v>
      </c>
      <c r="P28"/>
      <c r="Q28"/>
      <c r="R28"/>
      <c r="S28"/>
      <c r="T28"/>
      <c r="U28"/>
      <c r="V28"/>
      <c r="W28"/>
      <c r="AG28" s="715"/>
    </row>
    <row r="29" spans="1:61" s="500" customFormat="1" ht="18" customHeight="1">
      <c r="A29" s="21"/>
      <c r="B29" s="21"/>
      <c r="C29" s="21"/>
      <c r="D29" s="21"/>
      <c r="E29" s="21"/>
      <c r="F29" s="21"/>
      <c r="G29" s="21"/>
      <c r="P29" s="21"/>
      <c r="Q29" s="21"/>
      <c r="R29" s="21"/>
      <c r="S29" s="21"/>
      <c r="T29" s="21"/>
      <c r="U29" s="21"/>
      <c r="V29" s="21"/>
      <c r="W29" s="21"/>
    </row>
    <row r="30" spans="1:61" s="500" customFormat="1" ht="18" customHeight="1">
      <c r="B30" s="779"/>
      <c r="N30" s="21"/>
      <c r="O30" s="780"/>
      <c r="P30" s="21"/>
      <c r="Q30" s="21"/>
      <c r="R30" s="21"/>
      <c r="S30" s="21"/>
      <c r="T30" s="21"/>
      <c r="U30" s="21"/>
      <c r="V30" s="21"/>
      <c r="W30" s="21"/>
    </row>
    <row r="31" spans="1:61" s="500" customFormat="1" ht="18" customHeight="1">
      <c r="B31" s="779"/>
      <c r="N31" s="21"/>
      <c r="O31" s="780"/>
      <c r="P31" s="21"/>
      <c r="Q31" s="21"/>
      <c r="R31" s="21"/>
      <c r="S31" s="21"/>
      <c r="T31" s="21"/>
      <c r="U31" s="21"/>
      <c r="V31" s="21"/>
      <c r="W31" s="21"/>
    </row>
    <row r="32" spans="1:61" s="500" customFormat="1" ht="18" customHeight="1">
      <c r="B32" s="779"/>
      <c r="C32" s="779"/>
      <c r="N32" s="21"/>
      <c r="O32" s="780"/>
      <c r="P32" s="21"/>
      <c r="Q32" s="21"/>
      <c r="R32" s="21"/>
      <c r="S32" s="21"/>
      <c r="T32" s="21"/>
      <c r="U32" s="21"/>
      <c r="V32" s="21"/>
      <c r="W32" s="21"/>
    </row>
    <row r="33" spans="1:23" ht="18" customHeight="1">
      <c r="C33" s="499"/>
      <c r="D33" s="499"/>
      <c r="E33" s="499"/>
      <c r="F33" s="499"/>
      <c r="G33" s="499"/>
      <c r="H33" s="499"/>
      <c r="I33" s="499"/>
      <c r="J33" s="499"/>
      <c r="K33" s="499"/>
      <c r="L33" s="499"/>
      <c r="M33" s="499"/>
      <c r="N33" s="499"/>
      <c r="P33"/>
      <c r="Q33"/>
      <c r="R33"/>
      <c r="S33"/>
      <c r="T33"/>
      <c r="U33"/>
      <c r="V33"/>
      <c r="W33"/>
    </row>
    <row r="34" spans="1:23" ht="18" customHeight="1">
      <c r="P34"/>
      <c r="Q34"/>
      <c r="R34"/>
      <c r="S34"/>
      <c r="T34"/>
      <c r="U34"/>
      <c r="V34"/>
      <c r="W34"/>
    </row>
    <row r="35" spans="1:23" ht="18" customHeight="1">
      <c r="P35"/>
      <c r="Q35"/>
      <c r="R35"/>
      <c r="S35"/>
      <c r="T35"/>
      <c r="U35"/>
      <c r="V35"/>
      <c r="W35"/>
    </row>
    <row r="36" spans="1:23" ht="18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ht="18" customHeight="1">
      <c r="N37"/>
      <c r="P37"/>
      <c r="Q37"/>
      <c r="R37"/>
      <c r="S37"/>
      <c r="T37"/>
      <c r="U37"/>
      <c r="V37"/>
      <c r="W37"/>
    </row>
    <row r="38" spans="1:23" ht="18" customHeight="1"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P38"/>
      <c r="Q38"/>
      <c r="R38"/>
      <c r="S38"/>
      <c r="T38"/>
      <c r="U38"/>
      <c r="V38"/>
      <c r="W38"/>
    </row>
    <row r="39" spans="1:23" ht="18" customHeight="1">
      <c r="P39"/>
      <c r="Q39"/>
      <c r="R39"/>
      <c r="S39"/>
      <c r="T39"/>
      <c r="U39"/>
      <c r="V39"/>
      <c r="W39"/>
    </row>
    <row r="40" spans="1:23" s="500" customFormat="1" ht="18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3" ht="18" customHeight="1">
      <c r="N41"/>
      <c r="P41"/>
      <c r="Q41"/>
      <c r="R41"/>
      <c r="S41"/>
      <c r="T41"/>
      <c r="U41"/>
      <c r="V41"/>
      <c r="W41"/>
    </row>
    <row r="42" spans="1:23" ht="18" customHeight="1">
      <c r="D42" s="87"/>
      <c r="E42" s="87"/>
      <c r="F42" s="87"/>
      <c r="G42" s="87"/>
      <c r="H42" s="87"/>
      <c r="I42" s="87"/>
      <c r="J42" s="87"/>
      <c r="K42" s="87"/>
      <c r="L42" s="87"/>
      <c r="M42" s="87"/>
      <c r="P42"/>
      <c r="Q42"/>
      <c r="R42"/>
      <c r="S42"/>
      <c r="T42"/>
      <c r="U42"/>
      <c r="V42"/>
      <c r="W42"/>
    </row>
    <row r="43" spans="1:23" ht="18" customHeight="1">
      <c r="P43"/>
      <c r="Q43"/>
      <c r="R43"/>
      <c r="S43"/>
      <c r="T43"/>
      <c r="U43"/>
      <c r="V43"/>
      <c r="W43"/>
    </row>
    <row r="68" spans="2:30" ht="18" customHeight="1">
      <c r="R68" s="715"/>
      <c r="S68" s="715"/>
      <c r="T68" s="715"/>
      <c r="U68" s="715"/>
      <c r="V68" s="715"/>
      <c r="W68" s="715"/>
      <c r="X68" s="715"/>
      <c r="Y68" s="715"/>
      <c r="Z68" s="715"/>
      <c r="AA68" s="715"/>
      <c r="AB68" s="715"/>
      <c r="AC68" s="715"/>
      <c r="AD68" s="715"/>
    </row>
    <row r="70" spans="2:30" ht="18" customHeight="1">
      <c r="B70" s="558"/>
      <c r="C70" s="558"/>
      <c r="D70" s="558"/>
      <c r="E70" s="558"/>
      <c r="F70" s="558"/>
      <c r="G70" s="558"/>
      <c r="H70" s="558"/>
      <c r="I70" s="558"/>
      <c r="J70" s="558"/>
      <c r="K70" s="558"/>
      <c r="L70" s="558"/>
      <c r="M70" s="558"/>
    </row>
  </sheetData>
  <mergeCells count="8">
    <mergeCell ref="A4:A7"/>
    <mergeCell ref="O4:O7"/>
    <mergeCell ref="A1:O1"/>
    <mergeCell ref="A2:O2"/>
    <mergeCell ref="A3:H3"/>
    <mergeCell ref="I3:O3"/>
    <mergeCell ref="B4:N4"/>
    <mergeCell ref="B5:N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64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008657"/>
    <pageSetUpPr fitToPage="1"/>
  </sheetPr>
  <dimension ref="A1:BG110"/>
  <sheetViews>
    <sheetView showGridLines="0" rightToLeft="1" zoomScale="70" zoomScaleNormal="70" zoomScaleSheetLayoutView="50" workbookViewId="0">
      <selection activeCell="D6" sqref="D6"/>
    </sheetView>
  </sheetViews>
  <sheetFormatPr defaultColWidth="8.875" defaultRowHeight="18" customHeight="1"/>
  <cols>
    <col min="1" max="1" width="33.75" style="58" customWidth="1"/>
    <col min="2" max="5" width="13.75" style="37" customWidth="1"/>
    <col min="6" max="12" width="13.75" style="36" customWidth="1"/>
    <col min="13" max="13" width="13.75" style="37" customWidth="1"/>
    <col min="14" max="14" width="13.75" style="36" customWidth="1"/>
    <col min="15" max="15" width="46.875" style="58" bestFit="1" customWidth="1"/>
    <col min="16" max="16" width="23.25" style="36" customWidth="1"/>
    <col min="17" max="17" width="21.75" style="36" customWidth="1"/>
    <col min="18" max="18" width="23.375" style="36" customWidth="1"/>
    <col min="19" max="19" width="31" style="36" customWidth="1"/>
    <col min="20" max="20" width="18.875" style="36" customWidth="1"/>
    <col min="21" max="255" width="8.875" style="36"/>
    <col min="256" max="256" width="43" style="36" customWidth="1"/>
    <col min="257" max="257" width="8.375" style="36" customWidth="1"/>
    <col min="258" max="261" width="10.75" style="36" customWidth="1"/>
    <col min="262" max="262" width="9.25" style="36" customWidth="1"/>
    <col min="263" max="263" width="8.75" style="36" customWidth="1"/>
    <col min="264" max="264" width="7.875" style="36" customWidth="1"/>
    <col min="265" max="269" width="10.75" style="36" customWidth="1"/>
    <col min="270" max="511" width="8.875" style="36"/>
    <col min="512" max="512" width="43" style="36" customWidth="1"/>
    <col min="513" max="513" width="8.375" style="36" customWidth="1"/>
    <col min="514" max="517" width="10.75" style="36" customWidth="1"/>
    <col min="518" max="518" width="9.25" style="36" customWidth="1"/>
    <col min="519" max="519" width="8.75" style="36" customWidth="1"/>
    <col min="520" max="520" width="7.875" style="36" customWidth="1"/>
    <col min="521" max="525" width="10.75" style="36" customWidth="1"/>
    <col min="526" max="767" width="8.875" style="36"/>
    <col min="768" max="768" width="43" style="36" customWidth="1"/>
    <col min="769" max="769" width="8.375" style="36" customWidth="1"/>
    <col min="770" max="773" width="10.75" style="36" customWidth="1"/>
    <col min="774" max="774" width="9.25" style="36" customWidth="1"/>
    <col min="775" max="775" width="8.75" style="36" customWidth="1"/>
    <col min="776" max="776" width="7.875" style="36" customWidth="1"/>
    <col min="777" max="781" width="10.75" style="36" customWidth="1"/>
    <col min="782" max="1023" width="8.875" style="36"/>
    <col min="1024" max="1024" width="43" style="36" customWidth="1"/>
    <col min="1025" max="1025" width="8.375" style="36" customWidth="1"/>
    <col min="1026" max="1029" width="10.75" style="36" customWidth="1"/>
    <col min="1030" max="1030" width="9.25" style="36" customWidth="1"/>
    <col min="1031" max="1031" width="8.75" style="36" customWidth="1"/>
    <col min="1032" max="1032" width="7.875" style="36" customWidth="1"/>
    <col min="1033" max="1037" width="10.75" style="36" customWidth="1"/>
    <col min="1038" max="1279" width="8.875" style="36"/>
    <col min="1280" max="1280" width="43" style="36" customWidth="1"/>
    <col min="1281" max="1281" width="8.375" style="36" customWidth="1"/>
    <col min="1282" max="1285" width="10.75" style="36" customWidth="1"/>
    <col min="1286" max="1286" width="9.25" style="36" customWidth="1"/>
    <col min="1287" max="1287" width="8.75" style="36" customWidth="1"/>
    <col min="1288" max="1288" width="7.875" style="36" customWidth="1"/>
    <col min="1289" max="1293" width="10.75" style="36" customWidth="1"/>
    <col min="1294" max="1535" width="8.875" style="36"/>
    <col min="1536" max="1536" width="43" style="36" customWidth="1"/>
    <col min="1537" max="1537" width="8.375" style="36" customWidth="1"/>
    <col min="1538" max="1541" width="10.75" style="36" customWidth="1"/>
    <col min="1542" max="1542" width="9.25" style="36" customWidth="1"/>
    <col min="1543" max="1543" width="8.75" style="36" customWidth="1"/>
    <col min="1544" max="1544" width="7.875" style="36" customWidth="1"/>
    <col min="1545" max="1549" width="10.75" style="36" customWidth="1"/>
    <col min="1550" max="1791" width="8.875" style="36"/>
    <col min="1792" max="1792" width="43" style="36" customWidth="1"/>
    <col min="1793" max="1793" width="8.375" style="36" customWidth="1"/>
    <col min="1794" max="1797" width="10.75" style="36" customWidth="1"/>
    <col min="1798" max="1798" width="9.25" style="36" customWidth="1"/>
    <col min="1799" max="1799" width="8.75" style="36" customWidth="1"/>
    <col min="1800" max="1800" width="7.875" style="36" customWidth="1"/>
    <col min="1801" max="1805" width="10.75" style="36" customWidth="1"/>
    <col min="1806" max="2047" width="8.875" style="36"/>
    <col min="2048" max="2048" width="43" style="36" customWidth="1"/>
    <col min="2049" max="2049" width="8.375" style="36" customWidth="1"/>
    <col min="2050" max="2053" width="10.75" style="36" customWidth="1"/>
    <col min="2054" max="2054" width="9.25" style="36" customWidth="1"/>
    <col min="2055" max="2055" width="8.75" style="36" customWidth="1"/>
    <col min="2056" max="2056" width="7.875" style="36" customWidth="1"/>
    <col min="2057" max="2061" width="10.75" style="36" customWidth="1"/>
    <col min="2062" max="2303" width="8.875" style="36"/>
    <col min="2304" max="2304" width="43" style="36" customWidth="1"/>
    <col min="2305" max="2305" width="8.375" style="36" customWidth="1"/>
    <col min="2306" max="2309" width="10.75" style="36" customWidth="1"/>
    <col min="2310" max="2310" width="9.25" style="36" customWidth="1"/>
    <col min="2311" max="2311" width="8.75" style="36" customWidth="1"/>
    <col min="2312" max="2312" width="7.875" style="36" customWidth="1"/>
    <col min="2313" max="2317" width="10.75" style="36" customWidth="1"/>
    <col min="2318" max="2559" width="8.875" style="36"/>
    <col min="2560" max="2560" width="43" style="36" customWidth="1"/>
    <col min="2561" max="2561" width="8.375" style="36" customWidth="1"/>
    <col min="2562" max="2565" width="10.75" style="36" customWidth="1"/>
    <col min="2566" max="2566" width="9.25" style="36" customWidth="1"/>
    <col min="2567" max="2567" width="8.75" style="36" customWidth="1"/>
    <col min="2568" max="2568" width="7.875" style="36" customWidth="1"/>
    <col min="2569" max="2573" width="10.75" style="36" customWidth="1"/>
    <col min="2574" max="2815" width="8.875" style="36"/>
    <col min="2816" max="2816" width="43" style="36" customWidth="1"/>
    <col min="2817" max="2817" width="8.375" style="36" customWidth="1"/>
    <col min="2818" max="2821" width="10.75" style="36" customWidth="1"/>
    <col min="2822" max="2822" width="9.25" style="36" customWidth="1"/>
    <col min="2823" max="2823" width="8.75" style="36" customWidth="1"/>
    <col min="2824" max="2824" width="7.875" style="36" customWidth="1"/>
    <col min="2825" max="2829" width="10.75" style="36" customWidth="1"/>
    <col min="2830" max="3071" width="8.875" style="36"/>
    <col min="3072" max="3072" width="43" style="36" customWidth="1"/>
    <col min="3073" max="3073" width="8.375" style="36" customWidth="1"/>
    <col min="3074" max="3077" width="10.75" style="36" customWidth="1"/>
    <col min="3078" max="3078" width="9.25" style="36" customWidth="1"/>
    <col min="3079" max="3079" width="8.75" style="36" customWidth="1"/>
    <col min="3080" max="3080" width="7.875" style="36" customWidth="1"/>
    <col min="3081" max="3085" width="10.75" style="36" customWidth="1"/>
    <col min="3086" max="3327" width="8.875" style="36"/>
    <col min="3328" max="3328" width="43" style="36" customWidth="1"/>
    <col min="3329" max="3329" width="8.375" style="36" customWidth="1"/>
    <col min="3330" max="3333" width="10.75" style="36" customWidth="1"/>
    <col min="3334" max="3334" width="9.25" style="36" customWidth="1"/>
    <col min="3335" max="3335" width="8.75" style="36" customWidth="1"/>
    <col min="3336" max="3336" width="7.875" style="36" customWidth="1"/>
    <col min="3337" max="3341" width="10.75" style="36" customWidth="1"/>
    <col min="3342" max="3583" width="8.875" style="36"/>
    <col min="3584" max="3584" width="43" style="36" customWidth="1"/>
    <col min="3585" max="3585" width="8.375" style="36" customWidth="1"/>
    <col min="3586" max="3589" width="10.75" style="36" customWidth="1"/>
    <col min="3590" max="3590" width="9.25" style="36" customWidth="1"/>
    <col min="3591" max="3591" width="8.75" style="36" customWidth="1"/>
    <col min="3592" max="3592" width="7.875" style="36" customWidth="1"/>
    <col min="3593" max="3597" width="10.75" style="36" customWidth="1"/>
    <col min="3598" max="3839" width="8.875" style="36"/>
    <col min="3840" max="3840" width="43" style="36" customWidth="1"/>
    <col min="3841" max="3841" width="8.375" style="36" customWidth="1"/>
    <col min="3842" max="3845" width="10.75" style="36" customWidth="1"/>
    <col min="3846" max="3846" width="9.25" style="36" customWidth="1"/>
    <col min="3847" max="3847" width="8.75" style="36" customWidth="1"/>
    <col min="3848" max="3848" width="7.875" style="36" customWidth="1"/>
    <col min="3849" max="3853" width="10.75" style="36" customWidth="1"/>
    <col min="3854" max="4095" width="8.875" style="36"/>
    <col min="4096" max="4096" width="43" style="36" customWidth="1"/>
    <col min="4097" max="4097" width="8.375" style="36" customWidth="1"/>
    <col min="4098" max="4101" width="10.75" style="36" customWidth="1"/>
    <col min="4102" max="4102" width="9.25" style="36" customWidth="1"/>
    <col min="4103" max="4103" width="8.75" style="36" customWidth="1"/>
    <col min="4104" max="4104" width="7.875" style="36" customWidth="1"/>
    <col min="4105" max="4109" width="10.75" style="36" customWidth="1"/>
    <col min="4110" max="4351" width="8.875" style="36"/>
    <col min="4352" max="4352" width="43" style="36" customWidth="1"/>
    <col min="4353" max="4353" width="8.375" style="36" customWidth="1"/>
    <col min="4354" max="4357" width="10.75" style="36" customWidth="1"/>
    <col min="4358" max="4358" width="9.25" style="36" customWidth="1"/>
    <col min="4359" max="4359" width="8.75" style="36" customWidth="1"/>
    <col min="4360" max="4360" width="7.875" style="36" customWidth="1"/>
    <col min="4361" max="4365" width="10.75" style="36" customWidth="1"/>
    <col min="4366" max="4607" width="8.875" style="36"/>
    <col min="4608" max="4608" width="43" style="36" customWidth="1"/>
    <col min="4609" max="4609" width="8.375" style="36" customWidth="1"/>
    <col min="4610" max="4613" width="10.75" style="36" customWidth="1"/>
    <col min="4614" max="4614" width="9.25" style="36" customWidth="1"/>
    <col min="4615" max="4615" width="8.75" style="36" customWidth="1"/>
    <col min="4616" max="4616" width="7.875" style="36" customWidth="1"/>
    <col min="4617" max="4621" width="10.75" style="36" customWidth="1"/>
    <col min="4622" max="4863" width="8.875" style="36"/>
    <col min="4864" max="4864" width="43" style="36" customWidth="1"/>
    <col min="4865" max="4865" width="8.375" style="36" customWidth="1"/>
    <col min="4866" max="4869" width="10.75" style="36" customWidth="1"/>
    <col min="4870" max="4870" width="9.25" style="36" customWidth="1"/>
    <col min="4871" max="4871" width="8.75" style="36" customWidth="1"/>
    <col min="4872" max="4872" width="7.875" style="36" customWidth="1"/>
    <col min="4873" max="4877" width="10.75" style="36" customWidth="1"/>
    <col min="4878" max="5119" width="8.875" style="36"/>
    <col min="5120" max="5120" width="43" style="36" customWidth="1"/>
    <col min="5121" max="5121" width="8.375" style="36" customWidth="1"/>
    <col min="5122" max="5125" width="10.75" style="36" customWidth="1"/>
    <col min="5126" max="5126" width="9.25" style="36" customWidth="1"/>
    <col min="5127" max="5127" width="8.75" style="36" customWidth="1"/>
    <col min="5128" max="5128" width="7.875" style="36" customWidth="1"/>
    <col min="5129" max="5133" width="10.75" style="36" customWidth="1"/>
    <col min="5134" max="5375" width="8.875" style="36"/>
    <col min="5376" max="5376" width="43" style="36" customWidth="1"/>
    <col min="5377" max="5377" width="8.375" style="36" customWidth="1"/>
    <col min="5378" max="5381" width="10.75" style="36" customWidth="1"/>
    <col min="5382" max="5382" width="9.25" style="36" customWidth="1"/>
    <col min="5383" max="5383" width="8.75" style="36" customWidth="1"/>
    <col min="5384" max="5384" width="7.875" style="36" customWidth="1"/>
    <col min="5385" max="5389" width="10.75" style="36" customWidth="1"/>
    <col min="5390" max="5631" width="8.875" style="36"/>
    <col min="5632" max="5632" width="43" style="36" customWidth="1"/>
    <col min="5633" max="5633" width="8.375" style="36" customWidth="1"/>
    <col min="5634" max="5637" width="10.75" style="36" customWidth="1"/>
    <col min="5638" max="5638" width="9.25" style="36" customWidth="1"/>
    <col min="5639" max="5639" width="8.75" style="36" customWidth="1"/>
    <col min="5640" max="5640" width="7.875" style="36" customWidth="1"/>
    <col min="5641" max="5645" width="10.75" style="36" customWidth="1"/>
    <col min="5646" max="5887" width="8.875" style="36"/>
    <col min="5888" max="5888" width="43" style="36" customWidth="1"/>
    <col min="5889" max="5889" width="8.375" style="36" customWidth="1"/>
    <col min="5890" max="5893" width="10.75" style="36" customWidth="1"/>
    <col min="5894" max="5894" width="9.25" style="36" customWidth="1"/>
    <col min="5895" max="5895" width="8.75" style="36" customWidth="1"/>
    <col min="5896" max="5896" width="7.875" style="36" customWidth="1"/>
    <col min="5897" max="5901" width="10.75" style="36" customWidth="1"/>
    <col min="5902" max="6143" width="8.875" style="36"/>
    <col min="6144" max="6144" width="43" style="36" customWidth="1"/>
    <col min="6145" max="6145" width="8.375" style="36" customWidth="1"/>
    <col min="6146" max="6149" width="10.75" style="36" customWidth="1"/>
    <col min="6150" max="6150" width="9.25" style="36" customWidth="1"/>
    <col min="6151" max="6151" width="8.75" style="36" customWidth="1"/>
    <col min="6152" max="6152" width="7.875" style="36" customWidth="1"/>
    <col min="6153" max="6157" width="10.75" style="36" customWidth="1"/>
    <col min="6158" max="6399" width="8.875" style="36"/>
    <col min="6400" max="6400" width="43" style="36" customWidth="1"/>
    <col min="6401" max="6401" width="8.375" style="36" customWidth="1"/>
    <col min="6402" max="6405" width="10.75" style="36" customWidth="1"/>
    <col min="6406" max="6406" width="9.25" style="36" customWidth="1"/>
    <col min="6407" max="6407" width="8.75" style="36" customWidth="1"/>
    <col min="6408" max="6408" width="7.875" style="36" customWidth="1"/>
    <col min="6409" max="6413" width="10.75" style="36" customWidth="1"/>
    <col min="6414" max="6655" width="8.875" style="36"/>
    <col min="6656" max="6656" width="43" style="36" customWidth="1"/>
    <col min="6657" max="6657" width="8.375" style="36" customWidth="1"/>
    <col min="6658" max="6661" width="10.75" style="36" customWidth="1"/>
    <col min="6662" max="6662" width="9.25" style="36" customWidth="1"/>
    <col min="6663" max="6663" width="8.75" style="36" customWidth="1"/>
    <col min="6664" max="6664" width="7.875" style="36" customWidth="1"/>
    <col min="6665" max="6669" width="10.75" style="36" customWidth="1"/>
    <col min="6670" max="6911" width="8.875" style="36"/>
    <col min="6912" max="6912" width="43" style="36" customWidth="1"/>
    <col min="6913" max="6913" width="8.375" style="36" customWidth="1"/>
    <col min="6914" max="6917" width="10.75" style="36" customWidth="1"/>
    <col min="6918" max="6918" width="9.25" style="36" customWidth="1"/>
    <col min="6919" max="6919" width="8.75" style="36" customWidth="1"/>
    <col min="6920" max="6920" width="7.875" style="36" customWidth="1"/>
    <col min="6921" max="6925" width="10.75" style="36" customWidth="1"/>
    <col min="6926" max="7167" width="8.875" style="36"/>
    <col min="7168" max="7168" width="43" style="36" customWidth="1"/>
    <col min="7169" max="7169" width="8.375" style="36" customWidth="1"/>
    <col min="7170" max="7173" width="10.75" style="36" customWidth="1"/>
    <col min="7174" max="7174" width="9.25" style="36" customWidth="1"/>
    <col min="7175" max="7175" width="8.75" style="36" customWidth="1"/>
    <col min="7176" max="7176" width="7.875" style="36" customWidth="1"/>
    <col min="7177" max="7181" width="10.75" style="36" customWidth="1"/>
    <col min="7182" max="7423" width="8.875" style="36"/>
    <col min="7424" max="7424" width="43" style="36" customWidth="1"/>
    <col min="7425" max="7425" width="8.375" style="36" customWidth="1"/>
    <col min="7426" max="7429" width="10.75" style="36" customWidth="1"/>
    <col min="7430" max="7430" width="9.25" style="36" customWidth="1"/>
    <col min="7431" max="7431" width="8.75" style="36" customWidth="1"/>
    <col min="7432" max="7432" width="7.875" style="36" customWidth="1"/>
    <col min="7433" max="7437" width="10.75" style="36" customWidth="1"/>
    <col min="7438" max="7679" width="8.875" style="36"/>
    <col min="7680" max="7680" width="43" style="36" customWidth="1"/>
    <col min="7681" max="7681" width="8.375" style="36" customWidth="1"/>
    <col min="7682" max="7685" width="10.75" style="36" customWidth="1"/>
    <col min="7686" max="7686" width="9.25" style="36" customWidth="1"/>
    <col min="7687" max="7687" width="8.75" style="36" customWidth="1"/>
    <col min="7688" max="7688" width="7.875" style="36" customWidth="1"/>
    <col min="7689" max="7693" width="10.75" style="36" customWidth="1"/>
    <col min="7694" max="7935" width="8.875" style="36"/>
    <col min="7936" max="7936" width="43" style="36" customWidth="1"/>
    <col min="7937" max="7937" width="8.375" style="36" customWidth="1"/>
    <col min="7938" max="7941" width="10.75" style="36" customWidth="1"/>
    <col min="7942" max="7942" width="9.25" style="36" customWidth="1"/>
    <col min="7943" max="7943" width="8.75" style="36" customWidth="1"/>
    <col min="7944" max="7944" width="7.875" style="36" customWidth="1"/>
    <col min="7945" max="7949" width="10.75" style="36" customWidth="1"/>
    <col min="7950" max="8191" width="8.875" style="36"/>
    <col min="8192" max="8192" width="43" style="36" customWidth="1"/>
    <col min="8193" max="8193" width="8.375" style="36" customWidth="1"/>
    <col min="8194" max="8197" width="10.75" style="36" customWidth="1"/>
    <col min="8198" max="8198" width="9.25" style="36" customWidth="1"/>
    <col min="8199" max="8199" width="8.75" style="36" customWidth="1"/>
    <col min="8200" max="8200" width="7.875" style="36" customWidth="1"/>
    <col min="8201" max="8205" width="10.75" style="36" customWidth="1"/>
    <col min="8206" max="8447" width="8.875" style="36"/>
    <col min="8448" max="8448" width="43" style="36" customWidth="1"/>
    <col min="8449" max="8449" width="8.375" style="36" customWidth="1"/>
    <col min="8450" max="8453" width="10.75" style="36" customWidth="1"/>
    <col min="8454" max="8454" width="9.25" style="36" customWidth="1"/>
    <col min="8455" max="8455" width="8.75" style="36" customWidth="1"/>
    <col min="8456" max="8456" width="7.875" style="36" customWidth="1"/>
    <col min="8457" max="8461" width="10.75" style="36" customWidth="1"/>
    <col min="8462" max="8703" width="8.875" style="36"/>
    <col min="8704" max="8704" width="43" style="36" customWidth="1"/>
    <col min="8705" max="8705" width="8.375" style="36" customWidth="1"/>
    <col min="8706" max="8709" width="10.75" style="36" customWidth="1"/>
    <col min="8710" max="8710" width="9.25" style="36" customWidth="1"/>
    <col min="8711" max="8711" width="8.75" style="36" customWidth="1"/>
    <col min="8712" max="8712" width="7.875" style="36" customWidth="1"/>
    <col min="8713" max="8717" width="10.75" style="36" customWidth="1"/>
    <col min="8718" max="8959" width="8.875" style="36"/>
    <col min="8960" max="8960" width="43" style="36" customWidth="1"/>
    <col min="8961" max="8961" width="8.375" style="36" customWidth="1"/>
    <col min="8962" max="8965" width="10.75" style="36" customWidth="1"/>
    <col min="8966" max="8966" width="9.25" style="36" customWidth="1"/>
    <col min="8967" max="8967" width="8.75" style="36" customWidth="1"/>
    <col min="8968" max="8968" width="7.875" style="36" customWidth="1"/>
    <col min="8969" max="8973" width="10.75" style="36" customWidth="1"/>
    <col min="8974" max="9215" width="8.875" style="36"/>
    <col min="9216" max="9216" width="43" style="36" customWidth="1"/>
    <col min="9217" max="9217" width="8.375" style="36" customWidth="1"/>
    <col min="9218" max="9221" width="10.75" style="36" customWidth="1"/>
    <col min="9222" max="9222" width="9.25" style="36" customWidth="1"/>
    <col min="9223" max="9223" width="8.75" style="36" customWidth="1"/>
    <col min="9224" max="9224" width="7.875" style="36" customWidth="1"/>
    <col min="9225" max="9229" width="10.75" style="36" customWidth="1"/>
    <col min="9230" max="9471" width="8.875" style="36"/>
    <col min="9472" max="9472" width="43" style="36" customWidth="1"/>
    <col min="9473" max="9473" width="8.375" style="36" customWidth="1"/>
    <col min="9474" max="9477" width="10.75" style="36" customWidth="1"/>
    <col min="9478" max="9478" width="9.25" style="36" customWidth="1"/>
    <col min="9479" max="9479" width="8.75" style="36" customWidth="1"/>
    <col min="9480" max="9480" width="7.875" style="36" customWidth="1"/>
    <col min="9481" max="9485" width="10.75" style="36" customWidth="1"/>
    <col min="9486" max="9727" width="8.875" style="36"/>
    <col min="9728" max="9728" width="43" style="36" customWidth="1"/>
    <col min="9729" max="9729" width="8.375" style="36" customWidth="1"/>
    <col min="9730" max="9733" width="10.75" style="36" customWidth="1"/>
    <col min="9734" max="9734" width="9.25" style="36" customWidth="1"/>
    <col min="9735" max="9735" width="8.75" style="36" customWidth="1"/>
    <col min="9736" max="9736" width="7.875" style="36" customWidth="1"/>
    <col min="9737" max="9741" width="10.75" style="36" customWidth="1"/>
    <col min="9742" max="9983" width="8.875" style="36"/>
    <col min="9984" max="9984" width="43" style="36" customWidth="1"/>
    <col min="9985" max="9985" width="8.375" style="36" customWidth="1"/>
    <col min="9986" max="9989" width="10.75" style="36" customWidth="1"/>
    <col min="9990" max="9990" width="9.25" style="36" customWidth="1"/>
    <col min="9991" max="9991" width="8.75" style="36" customWidth="1"/>
    <col min="9992" max="9992" width="7.875" style="36" customWidth="1"/>
    <col min="9993" max="9997" width="10.75" style="36" customWidth="1"/>
    <col min="9998" max="10239" width="8.875" style="36"/>
    <col min="10240" max="10240" width="43" style="36" customWidth="1"/>
    <col min="10241" max="10241" width="8.375" style="36" customWidth="1"/>
    <col min="10242" max="10245" width="10.75" style="36" customWidth="1"/>
    <col min="10246" max="10246" width="9.25" style="36" customWidth="1"/>
    <col min="10247" max="10247" width="8.75" style="36" customWidth="1"/>
    <col min="10248" max="10248" width="7.875" style="36" customWidth="1"/>
    <col min="10249" max="10253" width="10.75" style="36" customWidth="1"/>
    <col min="10254" max="10495" width="8.875" style="36"/>
    <col min="10496" max="10496" width="43" style="36" customWidth="1"/>
    <col min="10497" max="10497" width="8.375" style="36" customWidth="1"/>
    <col min="10498" max="10501" width="10.75" style="36" customWidth="1"/>
    <col min="10502" max="10502" width="9.25" style="36" customWidth="1"/>
    <col min="10503" max="10503" width="8.75" style="36" customWidth="1"/>
    <col min="10504" max="10504" width="7.875" style="36" customWidth="1"/>
    <col min="10505" max="10509" width="10.75" style="36" customWidth="1"/>
    <col min="10510" max="10751" width="8.875" style="36"/>
    <col min="10752" max="10752" width="43" style="36" customWidth="1"/>
    <col min="10753" max="10753" width="8.375" style="36" customWidth="1"/>
    <col min="10754" max="10757" width="10.75" style="36" customWidth="1"/>
    <col min="10758" max="10758" width="9.25" style="36" customWidth="1"/>
    <col min="10759" max="10759" width="8.75" style="36" customWidth="1"/>
    <col min="10760" max="10760" width="7.875" style="36" customWidth="1"/>
    <col min="10761" max="10765" width="10.75" style="36" customWidth="1"/>
    <col min="10766" max="11007" width="8.875" style="36"/>
    <col min="11008" max="11008" width="43" style="36" customWidth="1"/>
    <col min="11009" max="11009" width="8.375" style="36" customWidth="1"/>
    <col min="11010" max="11013" width="10.75" style="36" customWidth="1"/>
    <col min="11014" max="11014" width="9.25" style="36" customWidth="1"/>
    <col min="11015" max="11015" width="8.75" style="36" customWidth="1"/>
    <col min="11016" max="11016" width="7.875" style="36" customWidth="1"/>
    <col min="11017" max="11021" width="10.75" style="36" customWidth="1"/>
    <col min="11022" max="11263" width="8.875" style="36"/>
    <col min="11264" max="11264" width="43" style="36" customWidth="1"/>
    <col min="11265" max="11265" width="8.375" style="36" customWidth="1"/>
    <col min="11266" max="11269" width="10.75" style="36" customWidth="1"/>
    <col min="11270" max="11270" width="9.25" style="36" customWidth="1"/>
    <col min="11271" max="11271" width="8.75" style="36" customWidth="1"/>
    <col min="11272" max="11272" width="7.875" style="36" customWidth="1"/>
    <col min="11273" max="11277" width="10.75" style="36" customWidth="1"/>
    <col min="11278" max="11519" width="8.875" style="36"/>
    <col min="11520" max="11520" width="43" style="36" customWidth="1"/>
    <col min="11521" max="11521" width="8.375" style="36" customWidth="1"/>
    <col min="11522" max="11525" width="10.75" style="36" customWidth="1"/>
    <col min="11526" max="11526" width="9.25" style="36" customWidth="1"/>
    <col min="11527" max="11527" width="8.75" style="36" customWidth="1"/>
    <col min="11528" max="11528" width="7.875" style="36" customWidth="1"/>
    <col min="11529" max="11533" width="10.75" style="36" customWidth="1"/>
    <col min="11534" max="11775" width="8.875" style="36"/>
    <col min="11776" max="11776" width="43" style="36" customWidth="1"/>
    <col min="11777" max="11777" width="8.375" style="36" customWidth="1"/>
    <col min="11778" max="11781" width="10.75" style="36" customWidth="1"/>
    <col min="11782" max="11782" width="9.25" style="36" customWidth="1"/>
    <col min="11783" max="11783" width="8.75" style="36" customWidth="1"/>
    <col min="11784" max="11784" width="7.875" style="36" customWidth="1"/>
    <col min="11785" max="11789" width="10.75" style="36" customWidth="1"/>
    <col min="11790" max="12031" width="8.875" style="36"/>
    <col min="12032" max="12032" width="43" style="36" customWidth="1"/>
    <col min="12033" max="12033" width="8.375" style="36" customWidth="1"/>
    <col min="12034" max="12037" width="10.75" style="36" customWidth="1"/>
    <col min="12038" max="12038" width="9.25" style="36" customWidth="1"/>
    <col min="12039" max="12039" width="8.75" style="36" customWidth="1"/>
    <col min="12040" max="12040" width="7.875" style="36" customWidth="1"/>
    <col min="12041" max="12045" width="10.75" style="36" customWidth="1"/>
    <col min="12046" max="12287" width="8.875" style="36"/>
    <col min="12288" max="12288" width="43" style="36" customWidth="1"/>
    <col min="12289" max="12289" width="8.375" style="36" customWidth="1"/>
    <col min="12290" max="12293" width="10.75" style="36" customWidth="1"/>
    <col min="12294" max="12294" width="9.25" style="36" customWidth="1"/>
    <col min="12295" max="12295" width="8.75" style="36" customWidth="1"/>
    <col min="12296" max="12296" width="7.875" style="36" customWidth="1"/>
    <col min="12297" max="12301" width="10.75" style="36" customWidth="1"/>
    <col min="12302" max="12543" width="8.875" style="36"/>
    <col min="12544" max="12544" width="43" style="36" customWidth="1"/>
    <col min="12545" max="12545" width="8.375" style="36" customWidth="1"/>
    <col min="12546" max="12549" width="10.75" style="36" customWidth="1"/>
    <col min="12550" max="12550" width="9.25" style="36" customWidth="1"/>
    <col min="12551" max="12551" width="8.75" style="36" customWidth="1"/>
    <col min="12552" max="12552" width="7.875" style="36" customWidth="1"/>
    <col min="12553" max="12557" width="10.75" style="36" customWidth="1"/>
    <col min="12558" max="12799" width="8.875" style="36"/>
    <col min="12800" max="12800" width="43" style="36" customWidth="1"/>
    <col min="12801" max="12801" width="8.375" style="36" customWidth="1"/>
    <col min="12802" max="12805" width="10.75" style="36" customWidth="1"/>
    <col min="12806" max="12806" width="9.25" style="36" customWidth="1"/>
    <col min="12807" max="12807" width="8.75" style="36" customWidth="1"/>
    <col min="12808" max="12808" width="7.875" style="36" customWidth="1"/>
    <col min="12809" max="12813" width="10.75" style="36" customWidth="1"/>
    <col min="12814" max="13055" width="8.875" style="36"/>
    <col min="13056" max="13056" width="43" style="36" customWidth="1"/>
    <col min="13057" max="13057" width="8.375" style="36" customWidth="1"/>
    <col min="13058" max="13061" width="10.75" style="36" customWidth="1"/>
    <col min="13062" max="13062" width="9.25" style="36" customWidth="1"/>
    <col min="13063" max="13063" width="8.75" style="36" customWidth="1"/>
    <col min="13064" max="13064" width="7.875" style="36" customWidth="1"/>
    <col min="13065" max="13069" width="10.75" style="36" customWidth="1"/>
    <col min="13070" max="13311" width="8.875" style="36"/>
    <col min="13312" max="13312" width="43" style="36" customWidth="1"/>
    <col min="13313" max="13313" width="8.375" style="36" customWidth="1"/>
    <col min="13314" max="13317" width="10.75" style="36" customWidth="1"/>
    <col min="13318" max="13318" width="9.25" style="36" customWidth="1"/>
    <col min="13319" max="13319" width="8.75" style="36" customWidth="1"/>
    <col min="13320" max="13320" width="7.875" style="36" customWidth="1"/>
    <col min="13321" max="13325" width="10.75" style="36" customWidth="1"/>
    <col min="13326" max="13567" width="8.875" style="36"/>
    <col min="13568" max="13568" width="43" style="36" customWidth="1"/>
    <col min="13569" max="13569" width="8.375" style="36" customWidth="1"/>
    <col min="13570" max="13573" width="10.75" style="36" customWidth="1"/>
    <col min="13574" max="13574" width="9.25" style="36" customWidth="1"/>
    <col min="13575" max="13575" width="8.75" style="36" customWidth="1"/>
    <col min="13576" max="13576" width="7.875" style="36" customWidth="1"/>
    <col min="13577" max="13581" width="10.75" style="36" customWidth="1"/>
    <col min="13582" max="13823" width="8.875" style="36"/>
    <col min="13824" max="13824" width="43" style="36" customWidth="1"/>
    <col min="13825" max="13825" width="8.375" style="36" customWidth="1"/>
    <col min="13826" max="13829" width="10.75" style="36" customWidth="1"/>
    <col min="13830" max="13830" width="9.25" style="36" customWidth="1"/>
    <col min="13831" max="13831" width="8.75" style="36" customWidth="1"/>
    <col min="13832" max="13832" width="7.875" style="36" customWidth="1"/>
    <col min="13833" max="13837" width="10.75" style="36" customWidth="1"/>
    <col min="13838" max="14079" width="8.875" style="36"/>
    <col min="14080" max="14080" width="43" style="36" customWidth="1"/>
    <col min="14081" max="14081" width="8.375" style="36" customWidth="1"/>
    <col min="14082" max="14085" width="10.75" style="36" customWidth="1"/>
    <col min="14086" max="14086" width="9.25" style="36" customWidth="1"/>
    <col min="14087" max="14087" width="8.75" style="36" customWidth="1"/>
    <col min="14088" max="14088" width="7.875" style="36" customWidth="1"/>
    <col min="14089" max="14093" width="10.75" style="36" customWidth="1"/>
    <col min="14094" max="14335" width="8.875" style="36"/>
    <col min="14336" max="14336" width="43" style="36" customWidth="1"/>
    <col min="14337" max="14337" width="8.375" style="36" customWidth="1"/>
    <col min="14338" max="14341" width="10.75" style="36" customWidth="1"/>
    <col min="14342" max="14342" width="9.25" style="36" customWidth="1"/>
    <col min="14343" max="14343" width="8.75" style="36" customWidth="1"/>
    <col min="14344" max="14344" width="7.875" style="36" customWidth="1"/>
    <col min="14345" max="14349" width="10.75" style="36" customWidth="1"/>
    <col min="14350" max="14591" width="8.875" style="36"/>
    <col min="14592" max="14592" width="43" style="36" customWidth="1"/>
    <col min="14593" max="14593" width="8.375" style="36" customWidth="1"/>
    <col min="14594" max="14597" width="10.75" style="36" customWidth="1"/>
    <col min="14598" max="14598" width="9.25" style="36" customWidth="1"/>
    <col min="14599" max="14599" width="8.75" style="36" customWidth="1"/>
    <col min="14600" max="14600" width="7.875" style="36" customWidth="1"/>
    <col min="14601" max="14605" width="10.75" style="36" customWidth="1"/>
    <col min="14606" max="14847" width="8.875" style="36"/>
    <col min="14848" max="14848" width="43" style="36" customWidth="1"/>
    <col min="14849" max="14849" width="8.375" style="36" customWidth="1"/>
    <col min="14850" max="14853" width="10.75" style="36" customWidth="1"/>
    <col min="14854" max="14854" width="9.25" style="36" customWidth="1"/>
    <col min="14855" max="14855" width="8.75" style="36" customWidth="1"/>
    <col min="14856" max="14856" width="7.875" style="36" customWidth="1"/>
    <col min="14857" max="14861" width="10.75" style="36" customWidth="1"/>
    <col min="14862" max="15103" width="8.875" style="36"/>
    <col min="15104" max="15104" width="43" style="36" customWidth="1"/>
    <col min="15105" max="15105" width="8.375" style="36" customWidth="1"/>
    <col min="15106" max="15109" width="10.75" style="36" customWidth="1"/>
    <col min="15110" max="15110" width="9.25" style="36" customWidth="1"/>
    <col min="15111" max="15111" width="8.75" style="36" customWidth="1"/>
    <col min="15112" max="15112" width="7.875" style="36" customWidth="1"/>
    <col min="15113" max="15117" width="10.75" style="36" customWidth="1"/>
    <col min="15118" max="15359" width="8.875" style="36"/>
    <col min="15360" max="15360" width="43" style="36" customWidth="1"/>
    <col min="15361" max="15361" width="8.375" style="36" customWidth="1"/>
    <col min="15362" max="15365" width="10.75" style="36" customWidth="1"/>
    <col min="15366" max="15366" width="9.25" style="36" customWidth="1"/>
    <col min="15367" max="15367" width="8.75" style="36" customWidth="1"/>
    <col min="15368" max="15368" width="7.875" style="36" customWidth="1"/>
    <col min="15369" max="15373" width="10.75" style="36" customWidth="1"/>
    <col min="15374" max="15615" width="8.875" style="36"/>
    <col min="15616" max="15616" width="43" style="36" customWidth="1"/>
    <col min="15617" max="15617" width="8.375" style="36" customWidth="1"/>
    <col min="15618" max="15621" width="10.75" style="36" customWidth="1"/>
    <col min="15622" max="15622" width="9.25" style="36" customWidth="1"/>
    <col min="15623" max="15623" width="8.75" style="36" customWidth="1"/>
    <col min="15624" max="15624" width="7.875" style="36" customWidth="1"/>
    <col min="15625" max="15629" width="10.75" style="36" customWidth="1"/>
    <col min="15630" max="15871" width="8.875" style="36"/>
    <col min="15872" max="15872" width="43" style="36" customWidth="1"/>
    <col min="15873" max="15873" width="8.375" style="36" customWidth="1"/>
    <col min="15874" max="15877" width="10.75" style="36" customWidth="1"/>
    <col min="15878" max="15878" width="9.25" style="36" customWidth="1"/>
    <col min="15879" max="15879" width="8.75" style="36" customWidth="1"/>
    <col min="15880" max="15880" width="7.875" style="36" customWidth="1"/>
    <col min="15881" max="15885" width="10.75" style="36" customWidth="1"/>
    <col min="15886" max="16127" width="8.875" style="36"/>
    <col min="16128" max="16128" width="43" style="36" customWidth="1"/>
    <col min="16129" max="16129" width="8.375" style="36" customWidth="1"/>
    <col min="16130" max="16133" width="10.75" style="36" customWidth="1"/>
    <col min="16134" max="16134" width="9.25" style="36" customWidth="1"/>
    <col min="16135" max="16135" width="8.75" style="36" customWidth="1"/>
    <col min="16136" max="16136" width="7.875" style="36" customWidth="1"/>
    <col min="16137" max="16141" width="10.75" style="36" customWidth="1"/>
    <col min="16142" max="16384" width="8.875" style="36"/>
  </cols>
  <sheetData>
    <row r="1" spans="1:59" s="28" customFormat="1" ht="51.75" customHeight="1">
      <c r="A1" s="1022" t="s">
        <v>1252</v>
      </c>
      <c r="B1" s="1022"/>
      <c r="C1" s="1022"/>
      <c r="D1" s="1022"/>
      <c r="E1" s="1022"/>
      <c r="F1" s="1022"/>
      <c r="G1" s="1022"/>
      <c r="H1" s="1022"/>
      <c r="I1" s="1022"/>
      <c r="J1" s="1022"/>
      <c r="K1" s="1022"/>
      <c r="L1" s="1022"/>
      <c r="M1" s="1022"/>
      <c r="N1" s="1022"/>
      <c r="O1" s="1022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</row>
    <row r="2" spans="1:59" s="28" customFormat="1" ht="29.1" customHeight="1">
      <c r="A2" s="1173" t="s">
        <v>1253</v>
      </c>
      <c r="B2" s="1173"/>
      <c r="C2" s="1173"/>
      <c r="D2" s="1173"/>
      <c r="E2" s="1173"/>
      <c r="F2" s="1173"/>
      <c r="G2" s="1173"/>
      <c r="H2" s="1173"/>
      <c r="I2" s="1173"/>
      <c r="J2" s="1173"/>
      <c r="K2" s="1173"/>
      <c r="L2" s="1173"/>
      <c r="M2" s="1173"/>
      <c r="N2" s="1173"/>
      <c r="O2" s="1173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</row>
    <row r="3" spans="1:59" s="23" customFormat="1" ht="24" customHeight="1">
      <c r="A3" s="1105" t="s">
        <v>1177</v>
      </c>
      <c r="B3" s="1105"/>
      <c r="C3" s="1105"/>
      <c r="D3" s="1105"/>
      <c r="E3" s="1105"/>
      <c r="F3" s="1105"/>
      <c r="G3" s="1105"/>
      <c r="H3" s="1106"/>
      <c r="I3" s="1107" t="s">
        <v>343</v>
      </c>
      <c r="J3" s="1107"/>
      <c r="K3" s="1107"/>
      <c r="L3" s="1107"/>
      <c r="M3" s="1107"/>
      <c r="N3" s="1107"/>
      <c r="O3" s="1108"/>
    </row>
    <row r="4" spans="1:59" s="28" customFormat="1" ht="33" customHeight="1">
      <c r="A4" s="1174" t="s">
        <v>51</v>
      </c>
      <c r="B4" s="1177" t="s">
        <v>349</v>
      </c>
      <c r="C4" s="1178"/>
      <c r="D4" s="1178"/>
      <c r="E4" s="1178"/>
      <c r="F4" s="1178"/>
      <c r="G4" s="1178"/>
      <c r="H4" s="1178"/>
      <c r="I4" s="1178"/>
      <c r="J4" s="1178"/>
      <c r="K4" s="1178"/>
      <c r="L4" s="1178"/>
      <c r="M4" s="1178"/>
      <c r="N4" s="1179"/>
      <c r="O4" s="1172" t="s">
        <v>696</v>
      </c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59" s="28" customFormat="1" ht="33" customHeight="1">
      <c r="A5" s="1175"/>
      <c r="B5" s="1180" t="s">
        <v>350</v>
      </c>
      <c r="C5" s="1181"/>
      <c r="D5" s="1181"/>
      <c r="E5" s="1181"/>
      <c r="F5" s="1181"/>
      <c r="G5" s="1181"/>
      <c r="H5" s="1181"/>
      <c r="I5" s="1181"/>
      <c r="J5" s="1181"/>
      <c r="K5" s="1181"/>
      <c r="L5" s="1181"/>
      <c r="M5" s="1181"/>
      <c r="N5" s="1182"/>
      <c r="O5" s="1172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59" s="20" customFormat="1" ht="95.1" customHeight="1">
      <c r="A6" s="1175"/>
      <c r="B6" s="491" t="s">
        <v>59</v>
      </c>
      <c r="C6" s="491" t="s">
        <v>344</v>
      </c>
      <c r="D6" s="491" t="s">
        <v>62</v>
      </c>
      <c r="E6" s="491" t="s">
        <v>345</v>
      </c>
      <c r="F6" s="491" t="s">
        <v>88</v>
      </c>
      <c r="G6" s="491" t="s">
        <v>65</v>
      </c>
      <c r="H6" s="491" t="s">
        <v>90</v>
      </c>
      <c r="I6" s="491" t="s">
        <v>85</v>
      </c>
      <c r="J6" s="491" t="s">
        <v>68</v>
      </c>
      <c r="K6" s="491" t="s">
        <v>66</v>
      </c>
      <c r="L6" s="491" t="s">
        <v>346</v>
      </c>
      <c r="M6" s="491" t="s">
        <v>73</v>
      </c>
      <c r="N6" s="491" t="s">
        <v>35</v>
      </c>
      <c r="O6" s="1172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</row>
    <row r="7" spans="1:59" s="20" customFormat="1" ht="95.1" customHeight="1">
      <c r="A7" s="1176"/>
      <c r="B7" s="492" t="s">
        <v>60</v>
      </c>
      <c r="C7" s="492" t="s">
        <v>626</v>
      </c>
      <c r="D7" s="492" t="s">
        <v>63</v>
      </c>
      <c r="E7" s="492" t="s">
        <v>347</v>
      </c>
      <c r="F7" s="492" t="s">
        <v>61</v>
      </c>
      <c r="G7" s="492" t="s">
        <v>91</v>
      </c>
      <c r="H7" s="492" t="s">
        <v>89</v>
      </c>
      <c r="I7" s="492" t="s">
        <v>118</v>
      </c>
      <c r="J7" s="492" t="s">
        <v>69</v>
      </c>
      <c r="K7" s="492" t="s">
        <v>67</v>
      </c>
      <c r="L7" s="492" t="s">
        <v>64</v>
      </c>
      <c r="M7" s="492" t="s">
        <v>74</v>
      </c>
      <c r="N7" s="492" t="s">
        <v>36</v>
      </c>
      <c r="O7" s="1172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</row>
    <row r="8" spans="1:59" s="895" customFormat="1" ht="33" customHeight="1">
      <c r="A8" s="882" t="s">
        <v>1191</v>
      </c>
      <c r="B8" s="892">
        <v>17569</v>
      </c>
      <c r="C8" s="892">
        <v>22883</v>
      </c>
      <c r="D8" s="892">
        <v>6705</v>
      </c>
      <c r="E8" s="892">
        <v>3440</v>
      </c>
      <c r="F8" s="892">
        <v>7843</v>
      </c>
      <c r="G8" s="892">
        <v>9139</v>
      </c>
      <c r="H8" s="892">
        <v>2688</v>
      </c>
      <c r="I8" s="892">
        <v>3108</v>
      </c>
      <c r="J8" s="892">
        <v>19321</v>
      </c>
      <c r="K8" s="892">
        <v>7370</v>
      </c>
      <c r="L8" s="892">
        <v>1413</v>
      </c>
      <c r="M8" s="892">
        <v>7616</v>
      </c>
      <c r="N8" s="893">
        <f>SUM(B8:M8)</f>
        <v>109095</v>
      </c>
      <c r="O8" s="887" t="s">
        <v>769</v>
      </c>
      <c r="P8" s="894"/>
      <c r="Q8" s="894"/>
      <c r="R8" s="894"/>
      <c r="S8" s="894"/>
      <c r="T8" s="894"/>
      <c r="U8" s="894"/>
      <c r="V8" s="894"/>
      <c r="W8" s="894"/>
      <c r="X8" s="894"/>
      <c r="Y8" s="894"/>
      <c r="Z8" s="894"/>
      <c r="AA8" s="894"/>
      <c r="AB8" s="894"/>
      <c r="AC8" s="894"/>
      <c r="AD8" s="894"/>
      <c r="AE8" s="894"/>
      <c r="AF8" s="894"/>
      <c r="AG8" s="894"/>
      <c r="AH8" s="894"/>
      <c r="AI8" s="894"/>
      <c r="AJ8" s="894"/>
      <c r="AK8" s="894"/>
    </row>
    <row r="9" spans="1:59" s="895" customFormat="1" ht="33" customHeight="1">
      <c r="A9" s="882" t="s">
        <v>98</v>
      </c>
      <c r="B9" s="896">
        <v>13588</v>
      </c>
      <c r="C9" s="896">
        <v>13642</v>
      </c>
      <c r="D9" s="896">
        <v>8255</v>
      </c>
      <c r="E9" s="896">
        <v>4515</v>
      </c>
      <c r="F9" s="896">
        <v>6876</v>
      </c>
      <c r="G9" s="896">
        <v>10466</v>
      </c>
      <c r="H9" s="896">
        <v>4042</v>
      </c>
      <c r="I9" s="896">
        <v>10721</v>
      </c>
      <c r="J9" s="896">
        <v>8038</v>
      </c>
      <c r="K9" s="896">
        <v>10331</v>
      </c>
      <c r="L9" s="896">
        <v>1219</v>
      </c>
      <c r="M9" s="896">
        <v>1925</v>
      </c>
      <c r="N9" s="893">
        <f t="shared" ref="N9:N15" si="0">SUM(B9:M9)</f>
        <v>93618</v>
      </c>
      <c r="O9" s="887" t="s">
        <v>770</v>
      </c>
      <c r="P9" s="894"/>
      <c r="Q9" s="894"/>
      <c r="R9" s="894"/>
      <c r="S9" s="894"/>
      <c r="T9" s="894"/>
      <c r="U9" s="894"/>
      <c r="V9" s="894"/>
      <c r="W9" s="894"/>
      <c r="X9" s="894"/>
      <c r="Y9" s="894"/>
      <c r="Z9" s="894"/>
      <c r="AA9" s="894"/>
      <c r="AB9" s="894"/>
      <c r="AC9" s="894"/>
      <c r="AD9" s="894"/>
      <c r="AE9" s="894"/>
      <c r="AF9" s="894"/>
      <c r="AG9" s="894"/>
      <c r="AH9" s="894"/>
      <c r="AI9" s="894"/>
      <c r="AJ9" s="894"/>
      <c r="AK9" s="894"/>
    </row>
    <row r="10" spans="1:59" s="895" customFormat="1" ht="33" customHeight="1">
      <c r="A10" s="882" t="s">
        <v>667</v>
      </c>
      <c r="B10" s="892">
        <v>6001</v>
      </c>
      <c r="C10" s="892">
        <v>1514</v>
      </c>
      <c r="D10" s="892">
        <v>2826</v>
      </c>
      <c r="E10" s="892">
        <v>2060</v>
      </c>
      <c r="F10" s="892">
        <v>3742</v>
      </c>
      <c r="G10" s="892">
        <v>3343</v>
      </c>
      <c r="H10" s="892">
        <v>744</v>
      </c>
      <c r="I10" s="892">
        <v>1845</v>
      </c>
      <c r="J10" s="892">
        <v>5534</v>
      </c>
      <c r="K10" s="892">
        <v>3049</v>
      </c>
      <c r="L10" s="892">
        <v>549</v>
      </c>
      <c r="M10" s="892">
        <v>754</v>
      </c>
      <c r="N10" s="893">
        <f t="shared" si="0"/>
        <v>31961</v>
      </c>
      <c r="O10" s="887" t="s">
        <v>771</v>
      </c>
      <c r="P10" s="894"/>
      <c r="Q10" s="894"/>
      <c r="R10" s="894"/>
      <c r="S10" s="894"/>
      <c r="T10" s="894"/>
      <c r="U10" s="894"/>
      <c r="V10" s="894"/>
      <c r="W10" s="894"/>
      <c r="X10" s="894"/>
      <c r="Y10" s="894"/>
      <c r="Z10" s="894"/>
      <c r="AA10" s="894"/>
      <c r="AB10" s="894"/>
      <c r="AC10" s="894"/>
      <c r="AD10" s="894"/>
      <c r="AE10" s="894"/>
      <c r="AF10" s="894"/>
      <c r="AG10" s="894"/>
      <c r="AH10" s="894"/>
      <c r="AI10" s="894"/>
      <c r="AJ10" s="894"/>
      <c r="AK10" s="894"/>
    </row>
    <row r="11" spans="1:59" s="895" customFormat="1" ht="33" customHeight="1">
      <c r="A11" s="882" t="s">
        <v>666</v>
      </c>
      <c r="B11" s="896">
        <v>1482</v>
      </c>
      <c r="C11" s="896">
        <v>24565</v>
      </c>
      <c r="D11" s="896">
        <v>3866</v>
      </c>
      <c r="E11" s="896">
        <v>1169</v>
      </c>
      <c r="F11" s="896">
        <v>1656</v>
      </c>
      <c r="G11" s="896">
        <v>1759</v>
      </c>
      <c r="H11" s="896">
        <v>826</v>
      </c>
      <c r="I11" s="896">
        <v>699</v>
      </c>
      <c r="J11" s="896">
        <v>2190</v>
      </c>
      <c r="K11" s="896">
        <v>1383</v>
      </c>
      <c r="L11" s="896">
        <v>1758</v>
      </c>
      <c r="M11" s="896">
        <v>11830</v>
      </c>
      <c r="N11" s="893">
        <f t="shared" si="0"/>
        <v>53183</v>
      </c>
      <c r="O11" s="887" t="s">
        <v>773</v>
      </c>
      <c r="P11" s="894"/>
      <c r="Q11" s="894"/>
      <c r="R11" s="894"/>
      <c r="S11" s="894"/>
      <c r="T11" s="894"/>
      <c r="U11" s="894"/>
      <c r="V11" s="894"/>
      <c r="W11" s="894"/>
      <c r="X11" s="894"/>
      <c r="Y11" s="894"/>
      <c r="Z11" s="894"/>
      <c r="AA11" s="894"/>
      <c r="AB11" s="894"/>
      <c r="AC11" s="894"/>
      <c r="AD11" s="894"/>
      <c r="AE11" s="894"/>
      <c r="AF11" s="894"/>
      <c r="AG11" s="894"/>
      <c r="AH11" s="894"/>
      <c r="AI11" s="894"/>
      <c r="AJ11" s="894"/>
      <c r="AK11" s="894"/>
    </row>
    <row r="12" spans="1:59" s="895" customFormat="1" ht="33" customHeight="1">
      <c r="A12" s="882" t="s">
        <v>97</v>
      </c>
      <c r="B12" s="892">
        <v>2259</v>
      </c>
      <c r="C12" s="892">
        <v>365</v>
      </c>
      <c r="D12" s="892">
        <v>734</v>
      </c>
      <c r="E12" s="892">
        <v>301</v>
      </c>
      <c r="F12" s="892">
        <v>1100</v>
      </c>
      <c r="G12" s="892">
        <v>1164</v>
      </c>
      <c r="H12" s="892">
        <v>968</v>
      </c>
      <c r="I12" s="892">
        <v>354</v>
      </c>
      <c r="J12" s="892">
        <v>2284</v>
      </c>
      <c r="K12" s="892">
        <v>875</v>
      </c>
      <c r="L12" s="892">
        <v>376</v>
      </c>
      <c r="M12" s="892">
        <v>84</v>
      </c>
      <c r="N12" s="893">
        <f t="shared" si="0"/>
        <v>10864</v>
      </c>
      <c r="O12" s="887" t="s">
        <v>774</v>
      </c>
      <c r="P12" s="894"/>
      <c r="Q12" s="894"/>
      <c r="R12" s="894"/>
      <c r="S12" s="894"/>
      <c r="T12" s="894"/>
      <c r="U12" s="894"/>
      <c r="V12" s="894"/>
      <c r="W12" s="894"/>
      <c r="X12" s="894"/>
      <c r="Y12" s="894"/>
      <c r="Z12" s="894"/>
      <c r="AA12" s="894"/>
      <c r="AB12" s="894"/>
      <c r="AC12" s="894"/>
      <c r="AD12" s="894"/>
      <c r="AE12" s="894"/>
      <c r="AF12" s="894"/>
      <c r="AG12" s="894"/>
      <c r="AH12" s="894"/>
      <c r="AI12" s="894"/>
      <c r="AJ12" s="894"/>
      <c r="AK12" s="894"/>
    </row>
    <row r="13" spans="1:59" s="895" customFormat="1" ht="33" customHeight="1">
      <c r="A13" s="882" t="s">
        <v>200</v>
      </c>
      <c r="B13" s="896">
        <v>2058</v>
      </c>
      <c r="C13" s="896">
        <v>1588</v>
      </c>
      <c r="D13" s="896">
        <v>925</v>
      </c>
      <c r="E13" s="896">
        <v>438</v>
      </c>
      <c r="F13" s="896">
        <v>1562</v>
      </c>
      <c r="G13" s="896">
        <v>1298</v>
      </c>
      <c r="H13" s="896">
        <v>168</v>
      </c>
      <c r="I13" s="896">
        <v>323</v>
      </c>
      <c r="J13" s="896">
        <v>407</v>
      </c>
      <c r="K13" s="896">
        <v>1709</v>
      </c>
      <c r="L13" s="896">
        <v>284</v>
      </c>
      <c r="M13" s="896">
        <v>832</v>
      </c>
      <c r="N13" s="893">
        <f t="shared" si="0"/>
        <v>11592</v>
      </c>
      <c r="O13" s="887" t="s">
        <v>775</v>
      </c>
      <c r="P13" s="894"/>
      <c r="Q13" s="894"/>
      <c r="R13" s="894"/>
      <c r="S13" s="894"/>
      <c r="T13" s="894"/>
      <c r="U13" s="894"/>
      <c r="V13" s="894"/>
      <c r="W13" s="894"/>
      <c r="X13" s="894"/>
      <c r="Y13" s="894"/>
      <c r="Z13" s="894"/>
      <c r="AA13" s="894"/>
      <c r="AB13" s="894"/>
      <c r="AC13" s="894"/>
      <c r="AD13" s="894"/>
      <c r="AE13" s="894"/>
      <c r="AF13" s="894"/>
      <c r="AG13" s="894"/>
      <c r="AH13" s="894"/>
      <c r="AI13" s="894"/>
      <c r="AJ13" s="894"/>
      <c r="AK13" s="894"/>
    </row>
    <row r="14" spans="1:59" s="897" customFormat="1" ht="33" customHeight="1">
      <c r="A14" s="882" t="s">
        <v>201</v>
      </c>
      <c r="B14" s="892">
        <v>15430</v>
      </c>
      <c r="C14" s="892">
        <v>0</v>
      </c>
      <c r="D14" s="892">
        <v>0</v>
      </c>
      <c r="E14" s="892">
        <v>0</v>
      </c>
      <c r="F14" s="892">
        <v>0</v>
      </c>
      <c r="G14" s="892">
        <v>0</v>
      </c>
      <c r="H14" s="892">
        <v>0</v>
      </c>
      <c r="I14" s="892">
        <v>0</v>
      </c>
      <c r="J14" s="892">
        <v>0</v>
      </c>
      <c r="K14" s="892">
        <v>0</v>
      </c>
      <c r="L14" s="892">
        <v>0</v>
      </c>
      <c r="M14" s="892">
        <v>0</v>
      </c>
      <c r="N14" s="893">
        <f t="shared" si="0"/>
        <v>15430</v>
      </c>
      <c r="O14" s="887" t="s">
        <v>780</v>
      </c>
    </row>
    <row r="15" spans="1:59" s="897" customFormat="1" ht="33" customHeight="1">
      <c r="A15" s="882" t="s">
        <v>605</v>
      </c>
      <c r="B15" s="896">
        <v>9303</v>
      </c>
      <c r="C15" s="896">
        <v>3672</v>
      </c>
      <c r="D15" s="896">
        <v>3978</v>
      </c>
      <c r="E15" s="896">
        <v>1328</v>
      </c>
      <c r="F15" s="896">
        <v>3940</v>
      </c>
      <c r="G15" s="896">
        <v>4868</v>
      </c>
      <c r="H15" s="896">
        <v>3313</v>
      </c>
      <c r="I15" s="896">
        <v>1157</v>
      </c>
      <c r="J15" s="896">
        <v>5129</v>
      </c>
      <c r="K15" s="896">
        <v>5356</v>
      </c>
      <c r="L15" s="896">
        <v>1308</v>
      </c>
      <c r="M15" s="896">
        <v>10111</v>
      </c>
      <c r="N15" s="893">
        <f t="shared" si="0"/>
        <v>53463</v>
      </c>
      <c r="O15" s="887" t="s">
        <v>778</v>
      </c>
    </row>
    <row r="16" spans="1:59" s="477" customFormat="1" ht="33" customHeight="1">
      <c r="A16" s="470" t="s">
        <v>691</v>
      </c>
      <c r="B16" s="476">
        <f>SUM(B8:B15)</f>
        <v>67690</v>
      </c>
      <c r="C16" s="476">
        <f t="shared" ref="C16:N16" si="1">SUM(C8:C15)</f>
        <v>68229</v>
      </c>
      <c r="D16" s="476">
        <f t="shared" si="1"/>
        <v>27289</v>
      </c>
      <c r="E16" s="476">
        <f t="shared" si="1"/>
        <v>13251</v>
      </c>
      <c r="F16" s="476">
        <f t="shared" si="1"/>
        <v>26719</v>
      </c>
      <c r="G16" s="476">
        <f t="shared" si="1"/>
        <v>32037</v>
      </c>
      <c r="H16" s="476">
        <f t="shared" si="1"/>
        <v>12749</v>
      </c>
      <c r="I16" s="476">
        <f t="shared" si="1"/>
        <v>18207</v>
      </c>
      <c r="J16" s="476">
        <f t="shared" si="1"/>
        <v>42903</v>
      </c>
      <c r="K16" s="476">
        <f t="shared" si="1"/>
        <v>30073</v>
      </c>
      <c r="L16" s="476">
        <f t="shared" si="1"/>
        <v>6907</v>
      </c>
      <c r="M16" s="476">
        <f t="shared" si="1"/>
        <v>33152</v>
      </c>
      <c r="N16" s="476">
        <f t="shared" si="1"/>
        <v>379206</v>
      </c>
      <c r="O16" s="470" t="s">
        <v>36</v>
      </c>
    </row>
    <row r="17" spans="1:15" s="23" customFormat="1" ht="18" customHeight="1">
      <c r="A17" s="52"/>
      <c r="N17" s="32"/>
      <c r="O17" s="52"/>
    </row>
    <row r="19" spans="1:15" s="712" customFormat="1" ht="18" customHeight="1">
      <c r="A19" s="710"/>
      <c r="B19" s="711"/>
      <c r="C19" s="711"/>
      <c r="D19" s="711"/>
      <c r="E19" s="711"/>
      <c r="M19" s="711"/>
      <c r="O19" s="710"/>
    </row>
    <row r="20" spans="1:15" s="712" customFormat="1" ht="18" customHeight="1">
      <c r="A20" s="710"/>
      <c r="B20" s="711"/>
      <c r="C20" s="711"/>
      <c r="D20" s="711"/>
      <c r="E20" s="711"/>
      <c r="M20" s="711"/>
      <c r="O20" s="710"/>
    </row>
    <row r="21" spans="1:15" s="712" customFormat="1" ht="18" customHeight="1">
      <c r="A21" s="710"/>
      <c r="B21" s="711"/>
      <c r="C21" s="711"/>
      <c r="D21" s="711"/>
      <c r="E21" s="711"/>
      <c r="M21" s="711"/>
      <c r="O21" s="710"/>
    </row>
    <row r="22" spans="1:15" s="712" customFormat="1" ht="18" customHeight="1">
      <c r="A22" s="710"/>
      <c r="B22" s="711"/>
      <c r="C22" s="711"/>
      <c r="D22" s="711"/>
      <c r="E22" s="711"/>
      <c r="M22" s="711"/>
      <c r="O22" s="710"/>
    </row>
    <row r="23" spans="1:15" s="712" customFormat="1" ht="18" customHeight="1">
      <c r="A23" s="710"/>
      <c r="B23" s="711"/>
      <c r="C23" s="711"/>
      <c r="D23" s="711"/>
      <c r="E23" s="711"/>
      <c r="M23" s="711"/>
      <c r="O23" s="710"/>
    </row>
    <row r="24" spans="1:15" s="712" customFormat="1" ht="18" customHeight="1">
      <c r="A24" s="710"/>
      <c r="B24" s="711"/>
      <c r="C24" s="711"/>
      <c r="D24" s="711"/>
      <c r="E24" s="711"/>
      <c r="F24" s="711"/>
      <c r="G24" s="711"/>
      <c r="H24" s="711"/>
      <c r="I24" s="711"/>
      <c r="J24" s="711"/>
      <c r="K24" s="711"/>
      <c r="L24" s="711"/>
      <c r="M24" s="711"/>
      <c r="N24" s="711"/>
      <c r="O24" s="710"/>
    </row>
    <row r="25" spans="1:15" s="698" customFormat="1" ht="33" customHeight="1">
      <c r="A25" s="696"/>
      <c r="B25" s="654"/>
      <c r="C25" s="654"/>
      <c r="D25" s="654"/>
      <c r="E25" s="655"/>
      <c r="F25" s="697"/>
      <c r="I25" s="659"/>
      <c r="J25" s="659"/>
      <c r="K25" s="659"/>
      <c r="L25" s="659"/>
      <c r="M25" s="659"/>
    </row>
    <row r="26" spans="1:15" s="81" customFormat="1" ht="33" customHeight="1">
      <c r="A26" s="79"/>
      <c r="B26" s="80"/>
      <c r="C26" s="80"/>
      <c r="D26" s="80"/>
      <c r="E26" s="851"/>
      <c r="F26" s="850"/>
      <c r="I26" s="82"/>
      <c r="J26" s="82"/>
      <c r="K26" s="82"/>
      <c r="L26" s="82"/>
      <c r="M26" s="82"/>
    </row>
    <row r="27" spans="1:15" s="698" customFormat="1" ht="33" customHeight="1">
      <c r="A27" s="696"/>
      <c r="B27" s="654"/>
      <c r="C27" s="654"/>
      <c r="D27" s="654"/>
      <c r="E27" s="654"/>
      <c r="F27" s="654"/>
      <c r="G27" s="654"/>
      <c r="H27" s="654"/>
      <c r="I27" s="654"/>
      <c r="J27" s="654"/>
      <c r="K27" s="654"/>
      <c r="L27" s="654"/>
      <c r="M27" s="654"/>
    </row>
    <row r="28" spans="1:15" s="81" customFormat="1" ht="33" customHeight="1">
      <c r="A28" s="706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8"/>
      <c r="O28" s="708"/>
    </row>
    <row r="29" spans="1:15" s="81" customFormat="1" ht="33" customHeight="1">
      <c r="A29" s="706"/>
      <c r="B29" s="707"/>
      <c r="C29" s="707"/>
      <c r="D29" s="707"/>
      <c r="E29" s="707"/>
      <c r="F29" s="707"/>
      <c r="G29" s="707"/>
      <c r="H29" s="707"/>
      <c r="I29" s="707"/>
      <c r="J29" s="707"/>
      <c r="K29" s="707"/>
      <c r="L29" s="707"/>
      <c r="M29" s="707"/>
      <c r="N29" s="708"/>
      <c r="O29" s="708"/>
    </row>
    <row r="30" spans="1:15" s="698" customFormat="1" ht="33" customHeight="1">
      <c r="A30" s="696"/>
      <c r="B30" s="654"/>
      <c r="C30" s="654"/>
      <c r="D30" s="654"/>
      <c r="E30" s="654"/>
      <c r="F30" s="654"/>
      <c r="G30" s="654"/>
      <c r="H30" s="654"/>
      <c r="I30" s="654"/>
      <c r="J30" s="654"/>
      <c r="K30" s="654"/>
      <c r="L30" s="654"/>
      <c r="M30" s="654"/>
      <c r="N30" s="654"/>
    </row>
    <row r="31" spans="1:15" s="698" customFormat="1" ht="33" customHeight="1">
      <c r="A31" s="696"/>
      <c r="B31" s="654"/>
      <c r="C31" s="654"/>
      <c r="D31" s="654"/>
      <c r="E31" s="654"/>
      <c r="F31" s="798"/>
      <c r="G31" s="798"/>
      <c r="H31" s="798"/>
      <c r="I31" s="798"/>
      <c r="J31" s="798"/>
      <c r="K31" s="798"/>
      <c r="L31" s="798"/>
      <c r="M31" s="798"/>
      <c r="N31" s="798"/>
    </row>
    <row r="32" spans="1:15" s="698" customFormat="1" ht="33" customHeight="1">
      <c r="A32" s="696"/>
      <c r="B32" s="654"/>
      <c r="C32" s="654"/>
      <c r="D32" s="654"/>
      <c r="E32" s="654"/>
      <c r="F32" s="798"/>
      <c r="G32" s="798"/>
      <c r="H32" s="798"/>
      <c r="I32" s="798"/>
      <c r="J32" s="798"/>
      <c r="K32" s="798"/>
      <c r="L32" s="798"/>
      <c r="M32" s="798"/>
      <c r="N32" s="798"/>
    </row>
    <row r="33" spans="1:15" s="698" customFormat="1" ht="33" customHeight="1">
      <c r="A33" s="696"/>
      <c r="B33" s="654"/>
      <c r="C33" s="654"/>
      <c r="D33" s="654"/>
      <c r="E33" s="654"/>
      <c r="F33" s="658"/>
      <c r="G33" s="798"/>
      <c r="H33" s="798"/>
      <c r="I33" s="798"/>
      <c r="J33" s="798"/>
      <c r="K33" s="798"/>
      <c r="L33" s="798"/>
      <c r="M33" s="798"/>
      <c r="N33" s="798"/>
    </row>
    <row r="34" spans="1:15" s="698" customFormat="1" ht="33" customHeight="1">
      <c r="A34" s="696"/>
      <c r="B34" s="654"/>
      <c r="C34" s="654"/>
      <c r="D34" s="654"/>
      <c r="E34" s="654"/>
      <c r="F34" s="654"/>
      <c r="G34" s="654"/>
      <c r="H34" s="654"/>
      <c r="I34" s="654"/>
      <c r="J34" s="654"/>
      <c r="K34" s="654"/>
      <c r="L34" s="654"/>
      <c r="M34" s="654"/>
      <c r="N34" s="654"/>
    </row>
    <row r="36" spans="1:15" s="712" customFormat="1" ht="33" customHeight="1">
      <c r="A36" s="710"/>
      <c r="B36" s="711"/>
      <c r="C36" s="711"/>
      <c r="D36" s="711"/>
      <c r="E36" s="711"/>
      <c r="M36" s="711"/>
      <c r="O36" s="710"/>
    </row>
    <row r="37" spans="1:15" s="712" customFormat="1" ht="33" customHeight="1">
      <c r="A37" s="710"/>
      <c r="B37" s="711"/>
      <c r="C37" s="711"/>
      <c r="D37" s="711"/>
      <c r="E37" s="711"/>
      <c r="M37" s="711"/>
      <c r="O37" s="710"/>
    </row>
    <row r="38" spans="1:15" s="712" customFormat="1" ht="33" customHeight="1">
      <c r="A38" s="710"/>
      <c r="B38" s="711"/>
      <c r="C38" s="711"/>
      <c r="D38" s="711"/>
      <c r="E38" s="711"/>
      <c r="M38" s="711"/>
      <c r="O38" s="710"/>
    </row>
    <row r="39" spans="1:15" s="712" customFormat="1" ht="33" customHeight="1">
      <c r="A39" s="710"/>
      <c r="B39" s="711"/>
      <c r="C39" s="711"/>
      <c r="D39" s="711"/>
      <c r="E39" s="711"/>
      <c r="M39" s="711"/>
      <c r="O39" s="710"/>
    </row>
    <row r="40" spans="1:15" s="712" customFormat="1" ht="33" customHeight="1">
      <c r="A40" s="710"/>
      <c r="B40" s="711"/>
      <c r="C40" s="711"/>
      <c r="D40" s="711"/>
      <c r="E40" s="711"/>
      <c r="M40" s="711"/>
      <c r="O40" s="710"/>
    </row>
    <row r="41" spans="1:15" s="712" customFormat="1" ht="33" customHeight="1">
      <c r="A41" s="710"/>
      <c r="B41" s="711"/>
      <c r="C41" s="711"/>
      <c r="D41" s="711"/>
      <c r="E41" s="711"/>
      <c r="M41" s="711"/>
      <c r="O41" s="710"/>
    </row>
    <row r="42" spans="1:15" s="712" customFormat="1" ht="33" customHeight="1">
      <c r="A42" s="710"/>
      <c r="B42" s="711"/>
      <c r="C42" s="711"/>
      <c r="D42" s="711"/>
      <c r="E42" s="711"/>
      <c r="M42" s="711"/>
      <c r="O42" s="710"/>
    </row>
    <row r="43" spans="1:15" s="712" customFormat="1" ht="33" customHeight="1">
      <c r="A43" s="710"/>
      <c r="B43" s="711"/>
      <c r="C43" s="711"/>
      <c r="D43" s="711"/>
      <c r="E43" s="711"/>
      <c r="M43" s="711"/>
      <c r="O43" s="710"/>
    </row>
    <row r="44" spans="1:15" s="712" customFormat="1" ht="33" customHeight="1">
      <c r="A44" s="783"/>
      <c r="B44" s="711"/>
      <c r="C44" s="711"/>
      <c r="D44" s="711"/>
      <c r="E44" s="711"/>
      <c r="M44" s="711"/>
      <c r="O44" s="710"/>
    </row>
    <row r="45" spans="1:15" s="712" customFormat="1" ht="33" customHeight="1">
      <c r="A45" s="710"/>
      <c r="B45" s="711"/>
      <c r="C45" s="711"/>
      <c r="D45" s="711"/>
      <c r="E45" s="711"/>
      <c r="M45" s="711"/>
      <c r="O45" s="710"/>
    </row>
    <row r="46" spans="1:15" s="712" customFormat="1" ht="33" customHeight="1">
      <c r="A46" s="710"/>
      <c r="B46" s="711"/>
      <c r="C46" s="711"/>
      <c r="D46" s="711"/>
      <c r="E46" s="711"/>
      <c r="M46" s="711"/>
      <c r="O46" s="710"/>
    </row>
    <row r="47" spans="1:15" s="718" customFormat="1" ht="18" customHeight="1">
      <c r="A47" s="716"/>
      <c r="B47" s="717"/>
      <c r="C47" s="717"/>
      <c r="D47" s="717"/>
      <c r="E47" s="717"/>
      <c r="F47" s="717"/>
      <c r="G47" s="717"/>
      <c r="H47" s="717"/>
      <c r="I47" s="717"/>
      <c r="J47" s="717"/>
      <c r="K47" s="717"/>
      <c r="L47" s="717"/>
      <c r="M47" s="717"/>
      <c r="N47" s="717"/>
      <c r="O47" s="716"/>
    </row>
    <row r="110" spans="6:14" ht="18" customHeight="1">
      <c r="F110" s="37"/>
      <c r="G110" s="37"/>
      <c r="H110" s="37"/>
      <c r="I110" s="37"/>
      <c r="J110" s="37"/>
      <c r="K110" s="37"/>
      <c r="L110" s="37"/>
      <c r="N110" s="37"/>
    </row>
  </sheetData>
  <mergeCells count="8">
    <mergeCell ref="O4:O7"/>
    <mergeCell ref="A1:O1"/>
    <mergeCell ref="A2:O2"/>
    <mergeCell ref="A3:H3"/>
    <mergeCell ref="I3:O3"/>
    <mergeCell ref="A4:A7"/>
    <mergeCell ref="B4:N4"/>
    <mergeCell ref="B5:N5"/>
  </mergeCells>
  <printOptions horizontalCentered="1" verticalCentered="1"/>
  <pageMargins left="0.7" right="0.7" top="0.75" bottom="0.75" header="0.3" footer="0.3"/>
  <pageSetup paperSize="9" scale="49" orientation="landscape" horizontalDpi="4294967292" vertic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pageSetUpPr fitToPage="1"/>
  </sheetPr>
  <dimension ref="A1:BI85"/>
  <sheetViews>
    <sheetView showGridLines="0" rightToLeft="1" zoomScale="90" zoomScaleNormal="90" workbookViewId="0">
      <selection activeCell="T13" sqref="T13"/>
    </sheetView>
  </sheetViews>
  <sheetFormatPr defaultColWidth="8.875" defaultRowHeight="18" customHeight="1"/>
  <cols>
    <col min="1" max="1" width="22" style="501" customWidth="1"/>
    <col min="2" max="3" width="11.75" style="499" customWidth="1"/>
    <col min="4" max="14" width="11.75" style="501" customWidth="1"/>
    <col min="15" max="15" width="24.875" style="506" customWidth="1"/>
    <col min="16" max="17" width="8.875" style="505"/>
    <col min="18" max="213" width="8.875" style="501"/>
    <col min="214" max="214" width="10.25" style="501" customWidth="1"/>
    <col min="215" max="215" width="10" style="501" customWidth="1"/>
    <col min="216" max="216" width="8.25" style="501" customWidth="1"/>
    <col min="217" max="217" width="7.375" style="501" customWidth="1"/>
    <col min="218" max="221" width="8.25" style="501" customWidth="1"/>
    <col min="222" max="223" width="7.375" style="501" customWidth="1"/>
    <col min="224" max="224" width="9.875" style="501" customWidth="1"/>
    <col min="225" max="225" width="8.25" style="501" customWidth="1"/>
    <col min="226" max="226" width="8.375" style="501" customWidth="1"/>
    <col min="227" max="227" width="8" style="501" customWidth="1"/>
    <col min="228" max="228" width="9.75" style="501" customWidth="1"/>
    <col min="229" max="237" width="9.125" style="501" customWidth="1"/>
    <col min="238" max="469" width="8.875" style="501"/>
    <col min="470" max="470" width="10.25" style="501" customWidth="1"/>
    <col min="471" max="471" width="10" style="501" customWidth="1"/>
    <col min="472" max="472" width="8.25" style="501" customWidth="1"/>
    <col min="473" max="473" width="7.375" style="501" customWidth="1"/>
    <col min="474" max="477" width="8.25" style="501" customWidth="1"/>
    <col min="478" max="479" width="7.375" style="501" customWidth="1"/>
    <col min="480" max="480" width="9.875" style="501" customWidth="1"/>
    <col min="481" max="481" width="8.25" style="501" customWidth="1"/>
    <col min="482" max="482" width="8.375" style="501" customWidth="1"/>
    <col min="483" max="483" width="8" style="501" customWidth="1"/>
    <col min="484" max="484" width="9.75" style="501" customWidth="1"/>
    <col min="485" max="493" width="9.125" style="501" customWidth="1"/>
    <col min="494" max="725" width="8.875" style="501"/>
    <col min="726" max="726" width="10.25" style="501" customWidth="1"/>
    <col min="727" max="727" width="10" style="501" customWidth="1"/>
    <col min="728" max="728" width="8.25" style="501" customWidth="1"/>
    <col min="729" max="729" width="7.375" style="501" customWidth="1"/>
    <col min="730" max="733" width="8.25" style="501" customWidth="1"/>
    <col min="734" max="735" width="7.375" style="501" customWidth="1"/>
    <col min="736" max="736" width="9.875" style="501" customWidth="1"/>
    <col min="737" max="737" width="8.25" style="501" customWidth="1"/>
    <col min="738" max="738" width="8.375" style="501" customWidth="1"/>
    <col min="739" max="739" width="8" style="501" customWidth="1"/>
    <col min="740" max="740" width="9.75" style="501" customWidth="1"/>
    <col min="741" max="749" width="9.125" style="501" customWidth="1"/>
    <col min="750" max="981" width="8.875" style="501"/>
    <col min="982" max="982" width="10.25" style="501" customWidth="1"/>
    <col min="983" max="983" width="10" style="501" customWidth="1"/>
    <col min="984" max="984" width="8.25" style="501" customWidth="1"/>
    <col min="985" max="985" width="7.375" style="501" customWidth="1"/>
    <col min="986" max="989" width="8.25" style="501" customWidth="1"/>
    <col min="990" max="991" width="7.375" style="501" customWidth="1"/>
    <col min="992" max="992" width="9.875" style="501" customWidth="1"/>
    <col min="993" max="993" width="8.25" style="501" customWidth="1"/>
    <col min="994" max="994" width="8.375" style="501" customWidth="1"/>
    <col min="995" max="995" width="8" style="501" customWidth="1"/>
    <col min="996" max="996" width="9.75" style="501" customWidth="1"/>
    <col min="997" max="1005" width="9.125" style="501" customWidth="1"/>
    <col min="1006" max="1237" width="8.875" style="501"/>
    <col min="1238" max="1238" width="10.25" style="501" customWidth="1"/>
    <col min="1239" max="1239" width="10" style="501" customWidth="1"/>
    <col min="1240" max="1240" width="8.25" style="501" customWidth="1"/>
    <col min="1241" max="1241" width="7.375" style="501" customWidth="1"/>
    <col min="1242" max="1245" width="8.25" style="501" customWidth="1"/>
    <col min="1246" max="1247" width="7.375" style="501" customWidth="1"/>
    <col min="1248" max="1248" width="9.875" style="501" customWidth="1"/>
    <col min="1249" max="1249" width="8.25" style="501" customWidth="1"/>
    <col min="1250" max="1250" width="8.375" style="501" customWidth="1"/>
    <col min="1251" max="1251" width="8" style="501" customWidth="1"/>
    <col min="1252" max="1252" width="9.75" style="501" customWidth="1"/>
    <col min="1253" max="1261" width="9.125" style="501" customWidth="1"/>
    <col min="1262" max="1493" width="8.875" style="501"/>
    <col min="1494" max="1494" width="10.25" style="501" customWidth="1"/>
    <col min="1495" max="1495" width="10" style="501" customWidth="1"/>
    <col min="1496" max="1496" width="8.25" style="501" customWidth="1"/>
    <col min="1497" max="1497" width="7.375" style="501" customWidth="1"/>
    <col min="1498" max="1501" width="8.25" style="501" customWidth="1"/>
    <col min="1502" max="1503" width="7.375" style="501" customWidth="1"/>
    <col min="1504" max="1504" width="9.875" style="501" customWidth="1"/>
    <col min="1505" max="1505" width="8.25" style="501" customWidth="1"/>
    <col min="1506" max="1506" width="8.375" style="501" customWidth="1"/>
    <col min="1507" max="1507" width="8" style="501" customWidth="1"/>
    <col min="1508" max="1508" width="9.75" style="501" customWidth="1"/>
    <col min="1509" max="1517" width="9.125" style="501" customWidth="1"/>
    <col min="1518" max="1749" width="8.875" style="501"/>
    <col min="1750" max="1750" width="10.25" style="501" customWidth="1"/>
    <col min="1751" max="1751" width="10" style="501" customWidth="1"/>
    <col min="1752" max="1752" width="8.25" style="501" customWidth="1"/>
    <col min="1753" max="1753" width="7.375" style="501" customWidth="1"/>
    <col min="1754" max="1757" width="8.25" style="501" customWidth="1"/>
    <col min="1758" max="1759" width="7.375" style="501" customWidth="1"/>
    <col min="1760" max="1760" width="9.875" style="501" customWidth="1"/>
    <col min="1761" max="1761" width="8.25" style="501" customWidth="1"/>
    <col min="1762" max="1762" width="8.375" style="501" customWidth="1"/>
    <col min="1763" max="1763" width="8" style="501" customWidth="1"/>
    <col min="1764" max="1764" width="9.75" style="501" customWidth="1"/>
    <col min="1765" max="1773" width="9.125" style="501" customWidth="1"/>
    <col min="1774" max="2005" width="8.875" style="501"/>
    <col min="2006" max="2006" width="10.25" style="501" customWidth="1"/>
    <col min="2007" max="2007" width="10" style="501" customWidth="1"/>
    <col min="2008" max="2008" width="8.25" style="501" customWidth="1"/>
    <col min="2009" max="2009" width="7.375" style="501" customWidth="1"/>
    <col min="2010" max="2013" width="8.25" style="501" customWidth="1"/>
    <col min="2014" max="2015" width="7.375" style="501" customWidth="1"/>
    <col min="2016" max="2016" width="9.875" style="501" customWidth="1"/>
    <col min="2017" max="2017" width="8.25" style="501" customWidth="1"/>
    <col min="2018" max="2018" width="8.375" style="501" customWidth="1"/>
    <col min="2019" max="2019" width="8" style="501" customWidth="1"/>
    <col min="2020" max="2020" width="9.75" style="501" customWidth="1"/>
    <col min="2021" max="2029" width="9.125" style="501" customWidth="1"/>
    <col min="2030" max="2261" width="8.875" style="501"/>
    <col min="2262" max="2262" width="10.25" style="501" customWidth="1"/>
    <col min="2263" max="2263" width="10" style="501" customWidth="1"/>
    <col min="2264" max="2264" width="8.25" style="501" customWidth="1"/>
    <col min="2265" max="2265" width="7.375" style="501" customWidth="1"/>
    <col min="2266" max="2269" width="8.25" style="501" customWidth="1"/>
    <col min="2270" max="2271" width="7.375" style="501" customWidth="1"/>
    <col min="2272" max="2272" width="9.875" style="501" customWidth="1"/>
    <col min="2273" max="2273" width="8.25" style="501" customWidth="1"/>
    <col min="2274" max="2274" width="8.375" style="501" customWidth="1"/>
    <col min="2275" max="2275" width="8" style="501" customWidth="1"/>
    <col min="2276" max="2276" width="9.75" style="501" customWidth="1"/>
    <col min="2277" max="2285" width="9.125" style="501" customWidth="1"/>
    <col min="2286" max="2517" width="8.875" style="501"/>
    <col min="2518" max="2518" width="10.25" style="501" customWidth="1"/>
    <col min="2519" max="2519" width="10" style="501" customWidth="1"/>
    <col min="2520" max="2520" width="8.25" style="501" customWidth="1"/>
    <col min="2521" max="2521" width="7.375" style="501" customWidth="1"/>
    <col min="2522" max="2525" width="8.25" style="501" customWidth="1"/>
    <col min="2526" max="2527" width="7.375" style="501" customWidth="1"/>
    <col min="2528" max="2528" width="9.875" style="501" customWidth="1"/>
    <col min="2529" max="2529" width="8.25" style="501" customWidth="1"/>
    <col min="2530" max="2530" width="8.375" style="501" customWidth="1"/>
    <col min="2531" max="2531" width="8" style="501" customWidth="1"/>
    <col min="2532" max="2532" width="9.75" style="501" customWidth="1"/>
    <col min="2533" max="2541" width="9.125" style="501" customWidth="1"/>
    <col min="2542" max="2773" width="8.875" style="501"/>
    <col min="2774" max="2774" width="10.25" style="501" customWidth="1"/>
    <col min="2775" max="2775" width="10" style="501" customWidth="1"/>
    <col min="2776" max="2776" width="8.25" style="501" customWidth="1"/>
    <col min="2777" max="2777" width="7.375" style="501" customWidth="1"/>
    <col min="2778" max="2781" width="8.25" style="501" customWidth="1"/>
    <col min="2782" max="2783" width="7.375" style="501" customWidth="1"/>
    <col min="2784" max="2784" width="9.875" style="501" customWidth="1"/>
    <col min="2785" max="2785" width="8.25" style="501" customWidth="1"/>
    <col min="2786" max="2786" width="8.375" style="501" customWidth="1"/>
    <col min="2787" max="2787" width="8" style="501" customWidth="1"/>
    <col min="2788" max="2788" width="9.75" style="501" customWidth="1"/>
    <col min="2789" max="2797" width="9.125" style="501" customWidth="1"/>
    <col min="2798" max="3029" width="8.875" style="501"/>
    <col min="3030" max="3030" width="10.25" style="501" customWidth="1"/>
    <col min="3031" max="3031" width="10" style="501" customWidth="1"/>
    <col min="3032" max="3032" width="8.25" style="501" customWidth="1"/>
    <col min="3033" max="3033" width="7.375" style="501" customWidth="1"/>
    <col min="3034" max="3037" width="8.25" style="501" customWidth="1"/>
    <col min="3038" max="3039" width="7.375" style="501" customWidth="1"/>
    <col min="3040" max="3040" width="9.875" style="501" customWidth="1"/>
    <col min="3041" max="3041" width="8.25" style="501" customWidth="1"/>
    <col min="3042" max="3042" width="8.375" style="501" customWidth="1"/>
    <col min="3043" max="3043" width="8" style="501" customWidth="1"/>
    <col min="3044" max="3044" width="9.75" style="501" customWidth="1"/>
    <col min="3045" max="3053" width="9.125" style="501" customWidth="1"/>
    <col min="3054" max="3285" width="8.875" style="501"/>
    <col min="3286" max="3286" width="10.25" style="501" customWidth="1"/>
    <col min="3287" max="3287" width="10" style="501" customWidth="1"/>
    <col min="3288" max="3288" width="8.25" style="501" customWidth="1"/>
    <col min="3289" max="3289" width="7.375" style="501" customWidth="1"/>
    <col min="3290" max="3293" width="8.25" style="501" customWidth="1"/>
    <col min="3294" max="3295" width="7.375" style="501" customWidth="1"/>
    <col min="3296" max="3296" width="9.875" style="501" customWidth="1"/>
    <col min="3297" max="3297" width="8.25" style="501" customWidth="1"/>
    <col min="3298" max="3298" width="8.375" style="501" customWidth="1"/>
    <col min="3299" max="3299" width="8" style="501" customWidth="1"/>
    <col min="3300" max="3300" width="9.75" style="501" customWidth="1"/>
    <col min="3301" max="3309" width="9.125" style="501" customWidth="1"/>
    <col min="3310" max="3541" width="8.875" style="501"/>
    <col min="3542" max="3542" width="10.25" style="501" customWidth="1"/>
    <col min="3543" max="3543" width="10" style="501" customWidth="1"/>
    <col min="3544" max="3544" width="8.25" style="501" customWidth="1"/>
    <col min="3545" max="3545" width="7.375" style="501" customWidth="1"/>
    <col min="3546" max="3549" width="8.25" style="501" customWidth="1"/>
    <col min="3550" max="3551" width="7.375" style="501" customWidth="1"/>
    <col min="3552" max="3552" width="9.875" style="501" customWidth="1"/>
    <col min="3553" max="3553" width="8.25" style="501" customWidth="1"/>
    <col min="3554" max="3554" width="8.375" style="501" customWidth="1"/>
    <col min="3555" max="3555" width="8" style="501" customWidth="1"/>
    <col min="3556" max="3556" width="9.75" style="501" customWidth="1"/>
    <col min="3557" max="3565" width="9.125" style="501" customWidth="1"/>
    <col min="3566" max="3797" width="8.875" style="501"/>
    <col min="3798" max="3798" width="10.25" style="501" customWidth="1"/>
    <col min="3799" max="3799" width="10" style="501" customWidth="1"/>
    <col min="3800" max="3800" width="8.25" style="501" customWidth="1"/>
    <col min="3801" max="3801" width="7.375" style="501" customWidth="1"/>
    <col min="3802" max="3805" width="8.25" style="501" customWidth="1"/>
    <col min="3806" max="3807" width="7.375" style="501" customWidth="1"/>
    <col min="3808" max="3808" width="9.875" style="501" customWidth="1"/>
    <col min="3809" max="3809" width="8.25" style="501" customWidth="1"/>
    <col min="3810" max="3810" width="8.375" style="501" customWidth="1"/>
    <col min="3811" max="3811" width="8" style="501" customWidth="1"/>
    <col min="3812" max="3812" width="9.75" style="501" customWidth="1"/>
    <col min="3813" max="3821" width="9.125" style="501" customWidth="1"/>
    <col min="3822" max="4053" width="8.875" style="501"/>
    <col min="4054" max="4054" width="10.25" style="501" customWidth="1"/>
    <col min="4055" max="4055" width="10" style="501" customWidth="1"/>
    <col min="4056" max="4056" width="8.25" style="501" customWidth="1"/>
    <col min="4057" max="4057" width="7.375" style="501" customWidth="1"/>
    <col min="4058" max="4061" width="8.25" style="501" customWidth="1"/>
    <col min="4062" max="4063" width="7.375" style="501" customWidth="1"/>
    <col min="4064" max="4064" width="9.875" style="501" customWidth="1"/>
    <col min="4065" max="4065" width="8.25" style="501" customWidth="1"/>
    <col min="4066" max="4066" width="8.375" style="501" customWidth="1"/>
    <col min="4067" max="4067" width="8" style="501" customWidth="1"/>
    <col min="4068" max="4068" width="9.75" style="501" customWidth="1"/>
    <col min="4069" max="4077" width="9.125" style="501" customWidth="1"/>
    <col min="4078" max="4309" width="8.875" style="501"/>
    <col min="4310" max="4310" width="10.25" style="501" customWidth="1"/>
    <col min="4311" max="4311" width="10" style="501" customWidth="1"/>
    <col min="4312" max="4312" width="8.25" style="501" customWidth="1"/>
    <col min="4313" max="4313" width="7.375" style="501" customWidth="1"/>
    <col min="4314" max="4317" width="8.25" style="501" customWidth="1"/>
    <col min="4318" max="4319" width="7.375" style="501" customWidth="1"/>
    <col min="4320" max="4320" width="9.875" style="501" customWidth="1"/>
    <col min="4321" max="4321" width="8.25" style="501" customWidth="1"/>
    <col min="4322" max="4322" width="8.375" style="501" customWidth="1"/>
    <col min="4323" max="4323" width="8" style="501" customWidth="1"/>
    <col min="4324" max="4324" width="9.75" style="501" customWidth="1"/>
    <col min="4325" max="4333" width="9.125" style="501" customWidth="1"/>
    <col min="4334" max="4565" width="8.875" style="501"/>
    <col min="4566" max="4566" width="10.25" style="501" customWidth="1"/>
    <col min="4567" max="4567" width="10" style="501" customWidth="1"/>
    <col min="4568" max="4568" width="8.25" style="501" customWidth="1"/>
    <col min="4569" max="4569" width="7.375" style="501" customWidth="1"/>
    <col min="4570" max="4573" width="8.25" style="501" customWidth="1"/>
    <col min="4574" max="4575" width="7.375" style="501" customWidth="1"/>
    <col min="4576" max="4576" width="9.875" style="501" customWidth="1"/>
    <col min="4577" max="4577" width="8.25" style="501" customWidth="1"/>
    <col min="4578" max="4578" width="8.375" style="501" customWidth="1"/>
    <col min="4579" max="4579" width="8" style="501" customWidth="1"/>
    <col min="4580" max="4580" width="9.75" style="501" customWidth="1"/>
    <col min="4581" max="4589" width="9.125" style="501" customWidth="1"/>
    <col min="4590" max="4821" width="8.875" style="501"/>
    <col min="4822" max="4822" width="10.25" style="501" customWidth="1"/>
    <col min="4823" max="4823" width="10" style="501" customWidth="1"/>
    <col min="4824" max="4824" width="8.25" style="501" customWidth="1"/>
    <col min="4825" max="4825" width="7.375" style="501" customWidth="1"/>
    <col min="4826" max="4829" width="8.25" style="501" customWidth="1"/>
    <col min="4830" max="4831" width="7.375" style="501" customWidth="1"/>
    <col min="4832" max="4832" width="9.875" style="501" customWidth="1"/>
    <col min="4833" max="4833" width="8.25" style="501" customWidth="1"/>
    <col min="4834" max="4834" width="8.375" style="501" customWidth="1"/>
    <col min="4835" max="4835" width="8" style="501" customWidth="1"/>
    <col min="4836" max="4836" width="9.75" style="501" customWidth="1"/>
    <col min="4837" max="4845" width="9.125" style="501" customWidth="1"/>
    <col min="4846" max="5077" width="8.875" style="501"/>
    <col min="5078" max="5078" width="10.25" style="501" customWidth="1"/>
    <col min="5079" max="5079" width="10" style="501" customWidth="1"/>
    <col min="5080" max="5080" width="8.25" style="501" customWidth="1"/>
    <col min="5081" max="5081" width="7.375" style="501" customWidth="1"/>
    <col min="5082" max="5085" width="8.25" style="501" customWidth="1"/>
    <col min="5086" max="5087" width="7.375" style="501" customWidth="1"/>
    <col min="5088" max="5088" width="9.875" style="501" customWidth="1"/>
    <col min="5089" max="5089" width="8.25" style="501" customWidth="1"/>
    <col min="5090" max="5090" width="8.375" style="501" customWidth="1"/>
    <col min="5091" max="5091" width="8" style="501" customWidth="1"/>
    <col min="5092" max="5092" width="9.75" style="501" customWidth="1"/>
    <col min="5093" max="5101" width="9.125" style="501" customWidth="1"/>
    <col min="5102" max="5333" width="8.875" style="501"/>
    <col min="5334" max="5334" width="10.25" style="501" customWidth="1"/>
    <col min="5335" max="5335" width="10" style="501" customWidth="1"/>
    <col min="5336" max="5336" width="8.25" style="501" customWidth="1"/>
    <col min="5337" max="5337" width="7.375" style="501" customWidth="1"/>
    <col min="5338" max="5341" width="8.25" style="501" customWidth="1"/>
    <col min="5342" max="5343" width="7.375" style="501" customWidth="1"/>
    <col min="5344" max="5344" width="9.875" style="501" customWidth="1"/>
    <col min="5345" max="5345" width="8.25" style="501" customWidth="1"/>
    <col min="5346" max="5346" width="8.375" style="501" customWidth="1"/>
    <col min="5347" max="5347" width="8" style="501" customWidth="1"/>
    <col min="5348" max="5348" width="9.75" style="501" customWidth="1"/>
    <col min="5349" max="5357" width="9.125" style="501" customWidth="1"/>
    <col min="5358" max="5589" width="8.875" style="501"/>
    <col min="5590" max="5590" width="10.25" style="501" customWidth="1"/>
    <col min="5591" max="5591" width="10" style="501" customWidth="1"/>
    <col min="5592" max="5592" width="8.25" style="501" customWidth="1"/>
    <col min="5593" max="5593" width="7.375" style="501" customWidth="1"/>
    <col min="5594" max="5597" width="8.25" style="501" customWidth="1"/>
    <col min="5598" max="5599" width="7.375" style="501" customWidth="1"/>
    <col min="5600" max="5600" width="9.875" style="501" customWidth="1"/>
    <col min="5601" max="5601" width="8.25" style="501" customWidth="1"/>
    <col min="5602" max="5602" width="8.375" style="501" customWidth="1"/>
    <col min="5603" max="5603" width="8" style="501" customWidth="1"/>
    <col min="5604" max="5604" width="9.75" style="501" customWidth="1"/>
    <col min="5605" max="5613" width="9.125" style="501" customWidth="1"/>
    <col min="5614" max="5845" width="8.875" style="501"/>
    <col min="5846" max="5846" width="10.25" style="501" customWidth="1"/>
    <col min="5847" max="5847" width="10" style="501" customWidth="1"/>
    <col min="5848" max="5848" width="8.25" style="501" customWidth="1"/>
    <col min="5849" max="5849" width="7.375" style="501" customWidth="1"/>
    <col min="5850" max="5853" width="8.25" style="501" customWidth="1"/>
    <col min="5854" max="5855" width="7.375" style="501" customWidth="1"/>
    <col min="5856" max="5856" width="9.875" style="501" customWidth="1"/>
    <col min="5857" max="5857" width="8.25" style="501" customWidth="1"/>
    <col min="5858" max="5858" width="8.375" style="501" customWidth="1"/>
    <col min="5859" max="5859" width="8" style="501" customWidth="1"/>
    <col min="5860" max="5860" width="9.75" style="501" customWidth="1"/>
    <col min="5861" max="5869" width="9.125" style="501" customWidth="1"/>
    <col min="5870" max="6101" width="8.875" style="501"/>
    <col min="6102" max="6102" width="10.25" style="501" customWidth="1"/>
    <col min="6103" max="6103" width="10" style="501" customWidth="1"/>
    <col min="6104" max="6104" width="8.25" style="501" customWidth="1"/>
    <col min="6105" max="6105" width="7.375" style="501" customWidth="1"/>
    <col min="6106" max="6109" width="8.25" style="501" customWidth="1"/>
    <col min="6110" max="6111" width="7.375" style="501" customWidth="1"/>
    <col min="6112" max="6112" width="9.875" style="501" customWidth="1"/>
    <col min="6113" max="6113" width="8.25" style="501" customWidth="1"/>
    <col min="6114" max="6114" width="8.375" style="501" customWidth="1"/>
    <col min="6115" max="6115" width="8" style="501" customWidth="1"/>
    <col min="6116" max="6116" width="9.75" style="501" customWidth="1"/>
    <col min="6117" max="6125" width="9.125" style="501" customWidth="1"/>
    <col min="6126" max="6357" width="8.875" style="501"/>
    <col min="6358" max="6358" width="10.25" style="501" customWidth="1"/>
    <col min="6359" max="6359" width="10" style="501" customWidth="1"/>
    <col min="6360" max="6360" width="8.25" style="501" customWidth="1"/>
    <col min="6361" max="6361" width="7.375" style="501" customWidth="1"/>
    <col min="6362" max="6365" width="8.25" style="501" customWidth="1"/>
    <col min="6366" max="6367" width="7.375" style="501" customWidth="1"/>
    <col min="6368" max="6368" width="9.875" style="501" customWidth="1"/>
    <col min="6369" max="6369" width="8.25" style="501" customWidth="1"/>
    <col min="6370" max="6370" width="8.375" style="501" customWidth="1"/>
    <col min="6371" max="6371" width="8" style="501" customWidth="1"/>
    <col min="6372" max="6372" width="9.75" style="501" customWidth="1"/>
    <col min="6373" max="6381" width="9.125" style="501" customWidth="1"/>
    <col min="6382" max="6613" width="8.875" style="501"/>
    <col min="6614" max="6614" width="10.25" style="501" customWidth="1"/>
    <col min="6615" max="6615" width="10" style="501" customWidth="1"/>
    <col min="6616" max="6616" width="8.25" style="501" customWidth="1"/>
    <col min="6617" max="6617" width="7.375" style="501" customWidth="1"/>
    <col min="6618" max="6621" width="8.25" style="501" customWidth="1"/>
    <col min="6622" max="6623" width="7.375" style="501" customWidth="1"/>
    <col min="6624" max="6624" width="9.875" style="501" customWidth="1"/>
    <col min="6625" max="6625" width="8.25" style="501" customWidth="1"/>
    <col min="6626" max="6626" width="8.375" style="501" customWidth="1"/>
    <col min="6627" max="6627" width="8" style="501" customWidth="1"/>
    <col min="6628" max="6628" width="9.75" style="501" customWidth="1"/>
    <col min="6629" max="6637" width="9.125" style="501" customWidth="1"/>
    <col min="6638" max="6869" width="8.875" style="501"/>
    <col min="6870" max="6870" width="10.25" style="501" customWidth="1"/>
    <col min="6871" max="6871" width="10" style="501" customWidth="1"/>
    <col min="6872" max="6872" width="8.25" style="501" customWidth="1"/>
    <col min="6873" max="6873" width="7.375" style="501" customWidth="1"/>
    <col min="6874" max="6877" width="8.25" style="501" customWidth="1"/>
    <col min="6878" max="6879" width="7.375" style="501" customWidth="1"/>
    <col min="6880" max="6880" width="9.875" style="501" customWidth="1"/>
    <col min="6881" max="6881" width="8.25" style="501" customWidth="1"/>
    <col min="6882" max="6882" width="8.375" style="501" customWidth="1"/>
    <col min="6883" max="6883" width="8" style="501" customWidth="1"/>
    <col min="6884" max="6884" width="9.75" style="501" customWidth="1"/>
    <col min="6885" max="6893" width="9.125" style="501" customWidth="1"/>
    <col min="6894" max="7125" width="8.875" style="501"/>
    <col min="7126" max="7126" width="10.25" style="501" customWidth="1"/>
    <col min="7127" max="7127" width="10" style="501" customWidth="1"/>
    <col min="7128" max="7128" width="8.25" style="501" customWidth="1"/>
    <col min="7129" max="7129" width="7.375" style="501" customWidth="1"/>
    <col min="7130" max="7133" width="8.25" style="501" customWidth="1"/>
    <col min="7134" max="7135" width="7.375" style="501" customWidth="1"/>
    <col min="7136" max="7136" width="9.875" style="501" customWidth="1"/>
    <col min="7137" max="7137" width="8.25" style="501" customWidth="1"/>
    <col min="7138" max="7138" width="8.375" style="501" customWidth="1"/>
    <col min="7139" max="7139" width="8" style="501" customWidth="1"/>
    <col min="7140" max="7140" width="9.75" style="501" customWidth="1"/>
    <col min="7141" max="7149" width="9.125" style="501" customWidth="1"/>
    <col min="7150" max="7381" width="8.875" style="501"/>
    <col min="7382" max="7382" width="10.25" style="501" customWidth="1"/>
    <col min="7383" max="7383" width="10" style="501" customWidth="1"/>
    <col min="7384" max="7384" width="8.25" style="501" customWidth="1"/>
    <col min="7385" max="7385" width="7.375" style="501" customWidth="1"/>
    <col min="7386" max="7389" width="8.25" style="501" customWidth="1"/>
    <col min="7390" max="7391" width="7.375" style="501" customWidth="1"/>
    <col min="7392" max="7392" width="9.875" style="501" customWidth="1"/>
    <col min="7393" max="7393" width="8.25" style="501" customWidth="1"/>
    <col min="7394" max="7394" width="8.375" style="501" customWidth="1"/>
    <col min="7395" max="7395" width="8" style="501" customWidth="1"/>
    <col min="7396" max="7396" width="9.75" style="501" customWidth="1"/>
    <col min="7397" max="7405" width="9.125" style="501" customWidth="1"/>
    <col min="7406" max="7637" width="8.875" style="501"/>
    <col min="7638" max="7638" width="10.25" style="501" customWidth="1"/>
    <col min="7639" max="7639" width="10" style="501" customWidth="1"/>
    <col min="7640" max="7640" width="8.25" style="501" customWidth="1"/>
    <col min="7641" max="7641" width="7.375" style="501" customWidth="1"/>
    <col min="7642" max="7645" width="8.25" style="501" customWidth="1"/>
    <col min="7646" max="7647" width="7.375" style="501" customWidth="1"/>
    <col min="7648" max="7648" width="9.875" style="501" customWidth="1"/>
    <col min="7649" max="7649" width="8.25" style="501" customWidth="1"/>
    <col min="7650" max="7650" width="8.375" style="501" customWidth="1"/>
    <col min="7651" max="7651" width="8" style="501" customWidth="1"/>
    <col min="7652" max="7652" width="9.75" style="501" customWidth="1"/>
    <col min="7653" max="7661" width="9.125" style="501" customWidth="1"/>
    <col min="7662" max="7893" width="8.875" style="501"/>
    <col min="7894" max="7894" width="10.25" style="501" customWidth="1"/>
    <col min="7895" max="7895" width="10" style="501" customWidth="1"/>
    <col min="7896" max="7896" width="8.25" style="501" customWidth="1"/>
    <col min="7897" max="7897" width="7.375" style="501" customWidth="1"/>
    <col min="7898" max="7901" width="8.25" style="501" customWidth="1"/>
    <col min="7902" max="7903" width="7.375" style="501" customWidth="1"/>
    <col min="7904" max="7904" width="9.875" style="501" customWidth="1"/>
    <col min="7905" max="7905" width="8.25" style="501" customWidth="1"/>
    <col min="7906" max="7906" width="8.375" style="501" customWidth="1"/>
    <col min="7907" max="7907" width="8" style="501" customWidth="1"/>
    <col min="7908" max="7908" width="9.75" style="501" customWidth="1"/>
    <col min="7909" max="7917" width="9.125" style="501" customWidth="1"/>
    <col min="7918" max="8149" width="8.875" style="501"/>
    <col min="8150" max="8150" width="10.25" style="501" customWidth="1"/>
    <col min="8151" max="8151" width="10" style="501" customWidth="1"/>
    <col min="8152" max="8152" width="8.25" style="501" customWidth="1"/>
    <col min="8153" max="8153" width="7.375" style="501" customWidth="1"/>
    <col min="8154" max="8157" width="8.25" style="501" customWidth="1"/>
    <col min="8158" max="8159" width="7.375" style="501" customWidth="1"/>
    <col min="8160" max="8160" width="9.875" style="501" customWidth="1"/>
    <col min="8161" max="8161" width="8.25" style="501" customWidth="1"/>
    <col min="8162" max="8162" width="8.375" style="501" customWidth="1"/>
    <col min="8163" max="8163" width="8" style="501" customWidth="1"/>
    <col min="8164" max="8164" width="9.75" style="501" customWidth="1"/>
    <col min="8165" max="8173" width="9.125" style="501" customWidth="1"/>
    <col min="8174" max="8405" width="8.875" style="501"/>
    <col min="8406" max="8406" width="10.25" style="501" customWidth="1"/>
    <col min="8407" max="8407" width="10" style="501" customWidth="1"/>
    <col min="8408" max="8408" width="8.25" style="501" customWidth="1"/>
    <col min="8409" max="8409" width="7.375" style="501" customWidth="1"/>
    <col min="8410" max="8413" width="8.25" style="501" customWidth="1"/>
    <col min="8414" max="8415" width="7.375" style="501" customWidth="1"/>
    <col min="8416" max="8416" width="9.875" style="501" customWidth="1"/>
    <col min="8417" max="8417" width="8.25" style="501" customWidth="1"/>
    <col min="8418" max="8418" width="8.375" style="501" customWidth="1"/>
    <col min="8419" max="8419" width="8" style="501" customWidth="1"/>
    <col min="8420" max="8420" width="9.75" style="501" customWidth="1"/>
    <col min="8421" max="8429" width="9.125" style="501" customWidth="1"/>
    <col min="8430" max="8661" width="8.875" style="501"/>
    <col min="8662" max="8662" width="10.25" style="501" customWidth="1"/>
    <col min="8663" max="8663" width="10" style="501" customWidth="1"/>
    <col min="8664" max="8664" width="8.25" style="501" customWidth="1"/>
    <col min="8665" max="8665" width="7.375" style="501" customWidth="1"/>
    <col min="8666" max="8669" width="8.25" style="501" customWidth="1"/>
    <col min="8670" max="8671" width="7.375" style="501" customWidth="1"/>
    <col min="8672" max="8672" width="9.875" style="501" customWidth="1"/>
    <col min="8673" max="8673" width="8.25" style="501" customWidth="1"/>
    <col min="8674" max="8674" width="8.375" style="501" customWidth="1"/>
    <col min="8675" max="8675" width="8" style="501" customWidth="1"/>
    <col min="8676" max="8676" width="9.75" style="501" customWidth="1"/>
    <col min="8677" max="8685" width="9.125" style="501" customWidth="1"/>
    <col min="8686" max="8917" width="8.875" style="501"/>
    <col min="8918" max="8918" width="10.25" style="501" customWidth="1"/>
    <col min="8919" max="8919" width="10" style="501" customWidth="1"/>
    <col min="8920" max="8920" width="8.25" style="501" customWidth="1"/>
    <col min="8921" max="8921" width="7.375" style="501" customWidth="1"/>
    <col min="8922" max="8925" width="8.25" style="501" customWidth="1"/>
    <col min="8926" max="8927" width="7.375" style="501" customWidth="1"/>
    <col min="8928" max="8928" width="9.875" style="501" customWidth="1"/>
    <col min="8929" max="8929" width="8.25" style="501" customWidth="1"/>
    <col min="8930" max="8930" width="8.375" style="501" customWidth="1"/>
    <col min="8931" max="8931" width="8" style="501" customWidth="1"/>
    <col min="8932" max="8932" width="9.75" style="501" customWidth="1"/>
    <col min="8933" max="8941" width="9.125" style="501" customWidth="1"/>
    <col min="8942" max="9173" width="8.875" style="501"/>
    <col min="9174" max="9174" width="10.25" style="501" customWidth="1"/>
    <col min="9175" max="9175" width="10" style="501" customWidth="1"/>
    <col min="9176" max="9176" width="8.25" style="501" customWidth="1"/>
    <col min="9177" max="9177" width="7.375" style="501" customWidth="1"/>
    <col min="9178" max="9181" width="8.25" style="501" customWidth="1"/>
    <col min="9182" max="9183" width="7.375" style="501" customWidth="1"/>
    <col min="9184" max="9184" width="9.875" style="501" customWidth="1"/>
    <col min="9185" max="9185" width="8.25" style="501" customWidth="1"/>
    <col min="9186" max="9186" width="8.375" style="501" customWidth="1"/>
    <col min="9187" max="9187" width="8" style="501" customWidth="1"/>
    <col min="9188" max="9188" width="9.75" style="501" customWidth="1"/>
    <col min="9189" max="9197" width="9.125" style="501" customWidth="1"/>
    <col min="9198" max="9429" width="8.875" style="501"/>
    <col min="9430" max="9430" width="10.25" style="501" customWidth="1"/>
    <col min="9431" max="9431" width="10" style="501" customWidth="1"/>
    <col min="9432" max="9432" width="8.25" style="501" customWidth="1"/>
    <col min="9433" max="9433" width="7.375" style="501" customWidth="1"/>
    <col min="9434" max="9437" width="8.25" style="501" customWidth="1"/>
    <col min="9438" max="9439" width="7.375" style="501" customWidth="1"/>
    <col min="9440" max="9440" width="9.875" style="501" customWidth="1"/>
    <col min="9441" max="9441" width="8.25" style="501" customWidth="1"/>
    <col min="9442" max="9442" width="8.375" style="501" customWidth="1"/>
    <col min="9443" max="9443" width="8" style="501" customWidth="1"/>
    <col min="9444" max="9444" width="9.75" style="501" customWidth="1"/>
    <col min="9445" max="9453" width="9.125" style="501" customWidth="1"/>
    <col min="9454" max="9685" width="8.875" style="501"/>
    <col min="9686" max="9686" width="10.25" style="501" customWidth="1"/>
    <col min="9687" max="9687" width="10" style="501" customWidth="1"/>
    <col min="9688" max="9688" width="8.25" style="501" customWidth="1"/>
    <col min="9689" max="9689" width="7.375" style="501" customWidth="1"/>
    <col min="9690" max="9693" width="8.25" style="501" customWidth="1"/>
    <col min="9694" max="9695" width="7.375" style="501" customWidth="1"/>
    <col min="9696" max="9696" width="9.875" style="501" customWidth="1"/>
    <col min="9697" max="9697" width="8.25" style="501" customWidth="1"/>
    <col min="9698" max="9698" width="8.375" style="501" customWidth="1"/>
    <col min="9699" max="9699" width="8" style="501" customWidth="1"/>
    <col min="9700" max="9700" width="9.75" style="501" customWidth="1"/>
    <col min="9701" max="9709" width="9.125" style="501" customWidth="1"/>
    <col min="9710" max="9941" width="8.875" style="501"/>
    <col min="9942" max="9942" width="10.25" style="501" customWidth="1"/>
    <col min="9943" max="9943" width="10" style="501" customWidth="1"/>
    <col min="9944" max="9944" width="8.25" style="501" customWidth="1"/>
    <col min="9945" max="9945" width="7.375" style="501" customWidth="1"/>
    <col min="9946" max="9949" width="8.25" style="501" customWidth="1"/>
    <col min="9950" max="9951" width="7.375" style="501" customWidth="1"/>
    <col min="9952" max="9952" width="9.875" style="501" customWidth="1"/>
    <col min="9953" max="9953" width="8.25" style="501" customWidth="1"/>
    <col min="9954" max="9954" width="8.375" style="501" customWidth="1"/>
    <col min="9955" max="9955" width="8" style="501" customWidth="1"/>
    <col min="9956" max="9956" width="9.75" style="501" customWidth="1"/>
    <col min="9957" max="9965" width="9.125" style="501" customWidth="1"/>
    <col min="9966" max="10197" width="8.875" style="501"/>
    <col min="10198" max="10198" width="10.25" style="501" customWidth="1"/>
    <col min="10199" max="10199" width="10" style="501" customWidth="1"/>
    <col min="10200" max="10200" width="8.25" style="501" customWidth="1"/>
    <col min="10201" max="10201" width="7.375" style="501" customWidth="1"/>
    <col min="10202" max="10205" width="8.25" style="501" customWidth="1"/>
    <col min="10206" max="10207" width="7.375" style="501" customWidth="1"/>
    <col min="10208" max="10208" width="9.875" style="501" customWidth="1"/>
    <col min="10209" max="10209" width="8.25" style="501" customWidth="1"/>
    <col min="10210" max="10210" width="8.375" style="501" customWidth="1"/>
    <col min="10211" max="10211" width="8" style="501" customWidth="1"/>
    <col min="10212" max="10212" width="9.75" style="501" customWidth="1"/>
    <col min="10213" max="10221" width="9.125" style="501" customWidth="1"/>
    <col min="10222" max="10453" width="8.875" style="501"/>
    <col min="10454" max="10454" width="10.25" style="501" customWidth="1"/>
    <col min="10455" max="10455" width="10" style="501" customWidth="1"/>
    <col min="10456" max="10456" width="8.25" style="501" customWidth="1"/>
    <col min="10457" max="10457" width="7.375" style="501" customWidth="1"/>
    <col min="10458" max="10461" width="8.25" style="501" customWidth="1"/>
    <col min="10462" max="10463" width="7.375" style="501" customWidth="1"/>
    <col min="10464" max="10464" width="9.875" style="501" customWidth="1"/>
    <col min="10465" max="10465" width="8.25" style="501" customWidth="1"/>
    <col min="10466" max="10466" width="8.375" style="501" customWidth="1"/>
    <col min="10467" max="10467" width="8" style="501" customWidth="1"/>
    <col min="10468" max="10468" width="9.75" style="501" customWidth="1"/>
    <col min="10469" max="10477" width="9.125" style="501" customWidth="1"/>
    <col min="10478" max="10709" width="8.875" style="501"/>
    <col min="10710" max="10710" width="10.25" style="501" customWidth="1"/>
    <col min="10711" max="10711" width="10" style="501" customWidth="1"/>
    <col min="10712" max="10712" width="8.25" style="501" customWidth="1"/>
    <col min="10713" max="10713" width="7.375" style="501" customWidth="1"/>
    <col min="10714" max="10717" width="8.25" style="501" customWidth="1"/>
    <col min="10718" max="10719" width="7.375" style="501" customWidth="1"/>
    <col min="10720" max="10720" width="9.875" style="501" customWidth="1"/>
    <col min="10721" max="10721" width="8.25" style="501" customWidth="1"/>
    <col min="10722" max="10722" width="8.375" style="501" customWidth="1"/>
    <col min="10723" max="10723" width="8" style="501" customWidth="1"/>
    <col min="10724" max="10724" width="9.75" style="501" customWidth="1"/>
    <col min="10725" max="10733" width="9.125" style="501" customWidth="1"/>
    <col min="10734" max="10965" width="8.875" style="501"/>
    <col min="10966" max="10966" width="10.25" style="501" customWidth="1"/>
    <col min="10967" max="10967" width="10" style="501" customWidth="1"/>
    <col min="10968" max="10968" width="8.25" style="501" customWidth="1"/>
    <col min="10969" max="10969" width="7.375" style="501" customWidth="1"/>
    <col min="10970" max="10973" width="8.25" style="501" customWidth="1"/>
    <col min="10974" max="10975" width="7.375" style="501" customWidth="1"/>
    <col min="10976" max="10976" width="9.875" style="501" customWidth="1"/>
    <col min="10977" max="10977" width="8.25" style="501" customWidth="1"/>
    <col min="10978" max="10978" width="8.375" style="501" customWidth="1"/>
    <col min="10979" max="10979" width="8" style="501" customWidth="1"/>
    <col min="10980" max="10980" width="9.75" style="501" customWidth="1"/>
    <col min="10981" max="10989" width="9.125" style="501" customWidth="1"/>
    <col min="10990" max="11221" width="8.875" style="501"/>
    <col min="11222" max="11222" width="10.25" style="501" customWidth="1"/>
    <col min="11223" max="11223" width="10" style="501" customWidth="1"/>
    <col min="11224" max="11224" width="8.25" style="501" customWidth="1"/>
    <col min="11225" max="11225" width="7.375" style="501" customWidth="1"/>
    <col min="11226" max="11229" width="8.25" style="501" customWidth="1"/>
    <col min="11230" max="11231" width="7.375" style="501" customWidth="1"/>
    <col min="11232" max="11232" width="9.875" style="501" customWidth="1"/>
    <col min="11233" max="11233" width="8.25" style="501" customWidth="1"/>
    <col min="11234" max="11234" width="8.375" style="501" customWidth="1"/>
    <col min="11235" max="11235" width="8" style="501" customWidth="1"/>
    <col min="11236" max="11236" width="9.75" style="501" customWidth="1"/>
    <col min="11237" max="11245" width="9.125" style="501" customWidth="1"/>
    <col min="11246" max="11477" width="8.875" style="501"/>
    <col min="11478" max="11478" width="10.25" style="501" customWidth="1"/>
    <col min="11479" max="11479" width="10" style="501" customWidth="1"/>
    <col min="11480" max="11480" width="8.25" style="501" customWidth="1"/>
    <col min="11481" max="11481" width="7.375" style="501" customWidth="1"/>
    <col min="11482" max="11485" width="8.25" style="501" customWidth="1"/>
    <col min="11486" max="11487" width="7.375" style="501" customWidth="1"/>
    <col min="11488" max="11488" width="9.875" style="501" customWidth="1"/>
    <col min="11489" max="11489" width="8.25" style="501" customWidth="1"/>
    <col min="11490" max="11490" width="8.375" style="501" customWidth="1"/>
    <col min="11491" max="11491" width="8" style="501" customWidth="1"/>
    <col min="11492" max="11492" width="9.75" style="501" customWidth="1"/>
    <col min="11493" max="11501" width="9.125" style="501" customWidth="1"/>
    <col min="11502" max="11733" width="8.875" style="501"/>
    <col min="11734" max="11734" width="10.25" style="501" customWidth="1"/>
    <col min="11735" max="11735" width="10" style="501" customWidth="1"/>
    <col min="11736" max="11736" width="8.25" style="501" customWidth="1"/>
    <col min="11737" max="11737" width="7.375" style="501" customWidth="1"/>
    <col min="11738" max="11741" width="8.25" style="501" customWidth="1"/>
    <col min="11742" max="11743" width="7.375" style="501" customWidth="1"/>
    <col min="11744" max="11744" width="9.875" style="501" customWidth="1"/>
    <col min="11745" max="11745" width="8.25" style="501" customWidth="1"/>
    <col min="11746" max="11746" width="8.375" style="501" customWidth="1"/>
    <col min="11747" max="11747" width="8" style="501" customWidth="1"/>
    <col min="11748" max="11748" width="9.75" style="501" customWidth="1"/>
    <col min="11749" max="11757" width="9.125" style="501" customWidth="1"/>
    <col min="11758" max="11989" width="8.875" style="501"/>
    <col min="11990" max="11990" width="10.25" style="501" customWidth="1"/>
    <col min="11991" max="11991" width="10" style="501" customWidth="1"/>
    <col min="11992" max="11992" width="8.25" style="501" customWidth="1"/>
    <col min="11993" max="11993" width="7.375" style="501" customWidth="1"/>
    <col min="11994" max="11997" width="8.25" style="501" customWidth="1"/>
    <col min="11998" max="11999" width="7.375" style="501" customWidth="1"/>
    <col min="12000" max="12000" width="9.875" style="501" customWidth="1"/>
    <col min="12001" max="12001" width="8.25" style="501" customWidth="1"/>
    <col min="12002" max="12002" width="8.375" style="501" customWidth="1"/>
    <col min="12003" max="12003" width="8" style="501" customWidth="1"/>
    <col min="12004" max="12004" width="9.75" style="501" customWidth="1"/>
    <col min="12005" max="12013" width="9.125" style="501" customWidth="1"/>
    <col min="12014" max="12245" width="8.875" style="501"/>
    <col min="12246" max="12246" width="10.25" style="501" customWidth="1"/>
    <col min="12247" max="12247" width="10" style="501" customWidth="1"/>
    <col min="12248" max="12248" width="8.25" style="501" customWidth="1"/>
    <col min="12249" max="12249" width="7.375" style="501" customWidth="1"/>
    <col min="12250" max="12253" width="8.25" style="501" customWidth="1"/>
    <col min="12254" max="12255" width="7.375" style="501" customWidth="1"/>
    <col min="12256" max="12256" width="9.875" style="501" customWidth="1"/>
    <col min="12257" max="12257" width="8.25" style="501" customWidth="1"/>
    <col min="12258" max="12258" width="8.375" style="501" customWidth="1"/>
    <col min="12259" max="12259" width="8" style="501" customWidth="1"/>
    <col min="12260" max="12260" width="9.75" style="501" customWidth="1"/>
    <col min="12261" max="12269" width="9.125" style="501" customWidth="1"/>
    <col min="12270" max="12501" width="8.875" style="501"/>
    <col min="12502" max="12502" width="10.25" style="501" customWidth="1"/>
    <col min="12503" max="12503" width="10" style="501" customWidth="1"/>
    <col min="12504" max="12504" width="8.25" style="501" customWidth="1"/>
    <col min="12505" max="12505" width="7.375" style="501" customWidth="1"/>
    <col min="12506" max="12509" width="8.25" style="501" customWidth="1"/>
    <col min="12510" max="12511" width="7.375" style="501" customWidth="1"/>
    <col min="12512" max="12512" width="9.875" style="501" customWidth="1"/>
    <col min="12513" max="12513" width="8.25" style="501" customWidth="1"/>
    <col min="12514" max="12514" width="8.375" style="501" customWidth="1"/>
    <col min="12515" max="12515" width="8" style="501" customWidth="1"/>
    <col min="12516" max="12516" width="9.75" style="501" customWidth="1"/>
    <col min="12517" max="12525" width="9.125" style="501" customWidth="1"/>
    <col min="12526" max="12757" width="8.875" style="501"/>
    <col min="12758" max="12758" width="10.25" style="501" customWidth="1"/>
    <col min="12759" max="12759" width="10" style="501" customWidth="1"/>
    <col min="12760" max="12760" width="8.25" style="501" customWidth="1"/>
    <col min="12761" max="12761" width="7.375" style="501" customWidth="1"/>
    <col min="12762" max="12765" width="8.25" style="501" customWidth="1"/>
    <col min="12766" max="12767" width="7.375" style="501" customWidth="1"/>
    <col min="12768" max="12768" width="9.875" style="501" customWidth="1"/>
    <col min="12769" max="12769" width="8.25" style="501" customWidth="1"/>
    <col min="12770" max="12770" width="8.375" style="501" customWidth="1"/>
    <col min="12771" max="12771" width="8" style="501" customWidth="1"/>
    <col min="12772" max="12772" width="9.75" style="501" customWidth="1"/>
    <col min="12773" max="12781" width="9.125" style="501" customWidth="1"/>
    <col min="12782" max="13013" width="8.875" style="501"/>
    <col min="13014" max="13014" width="10.25" style="501" customWidth="1"/>
    <col min="13015" max="13015" width="10" style="501" customWidth="1"/>
    <col min="13016" max="13016" width="8.25" style="501" customWidth="1"/>
    <col min="13017" max="13017" width="7.375" style="501" customWidth="1"/>
    <col min="13018" max="13021" width="8.25" style="501" customWidth="1"/>
    <col min="13022" max="13023" width="7.375" style="501" customWidth="1"/>
    <col min="13024" max="13024" width="9.875" style="501" customWidth="1"/>
    <col min="13025" max="13025" width="8.25" style="501" customWidth="1"/>
    <col min="13026" max="13026" width="8.375" style="501" customWidth="1"/>
    <col min="13027" max="13027" width="8" style="501" customWidth="1"/>
    <col min="13028" max="13028" width="9.75" style="501" customWidth="1"/>
    <col min="13029" max="13037" width="9.125" style="501" customWidth="1"/>
    <col min="13038" max="13269" width="8.875" style="501"/>
    <col min="13270" max="13270" width="10.25" style="501" customWidth="1"/>
    <col min="13271" max="13271" width="10" style="501" customWidth="1"/>
    <col min="13272" max="13272" width="8.25" style="501" customWidth="1"/>
    <col min="13273" max="13273" width="7.375" style="501" customWidth="1"/>
    <col min="13274" max="13277" width="8.25" style="501" customWidth="1"/>
    <col min="13278" max="13279" width="7.375" style="501" customWidth="1"/>
    <col min="13280" max="13280" width="9.875" style="501" customWidth="1"/>
    <col min="13281" max="13281" width="8.25" style="501" customWidth="1"/>
    <col min="13282" max="13282" width="8.375" style="501" customWidth="1"/>
    <col min="13283" max="13283" width="8" style="501" customWidth="1"/>
    <col min="13284" max="13284" width="9.75" style="501" customWidth="1"/>
    <col min="13285" max="13293" width="9.125" style="501" customWidth="1"/>
    <col min="13294" max="13525" width="8.875" style="501"/>
    <col min="13526" max="13526" width="10.25" style="501" customWidth="1"/>
    <col min="13527" max="13527" width="10" style="501" customWidth="1"/>
    <col min="13528" max="13528" width="8.25" style="501" customWidth="1"/>
    <col min="13529" max="13529" width="7.375" style="501" customWidth="1"/>
    <col min="13530" max="13533" width="8.25" style="501" customWidth="1"/>
    <col min="13534" max="13535" width="7.375" style="501" customWidth="1"/>
    <col min="13536" max="13536" width="9.875" style="501" customWidth="1"/>
    <col min="13537" max="13537" width="8.25" style="501" customWidth="1"/>
    <col min="13538" max="13538" width="8.375" style="501" customWidth="1"/>
    <col min="13539" max="13539" width="8" style="501" customWidth="1"/>
    <col min="13540" max="13540" width="9.75" style="501" customWidth="1"/>
    <col min="13541" max="13549" width="9.125" style="501" customWidth="1"/>
    <col min="13550" max="13781" width="8.875" style="501"/>
    <col min="13782" max="13782" width="10.25" style="501" customWidth="1"/>
    <col min="13783" max="13783" width="10" style="501" customWidth="1"/>
    <col min="13784" max="13784" width="8.25" style="501" customWidth="1"/>
    <col min="13785" max="13785" width="7.375" style="501" customWidth="1"/>
    <col min="13786" max="13789" width="8.25" style="501" customWidth="1"/>
    <col min="13790" max="13791" width="7.375" style="501" customWidth="1"/>
    <col min="13792" max="13792" width="9.875" style="501" customWidth="1"/>
    <col min="13793" max="13793" width="8.25" style="501" customWidth="1"/>
    <col min="13794" max="13794" width="8.375" style="501" customWidth="1"/>
    <col min="13795" max="13795" width="8" style="501" customWidth="1"/>
    <col min="13796" max="13796" width="9.75" style="501" customWidth="1"/>
    <col min="13797" max="13805" width="9.125" style="501" customWidth="1"/>
    <col min="13806" max="14037" width="8.875" style="501"/>
    <col min="14038" max="14038" width="10.25" style="501" customWidth="1"/>
    <col min="14039" max="14039" width="10" style="501" customWidth="1"/>
    <col min="14040" max="14040" width="8.25" style="501" customWidth="1"/>
    <col min="14041" max="14041" width="7.375" style="501" customWidth="1"/>
    <col min="14042" max="14045" width="8.25" style="501" customWidth="1"/>
    <col min="14046" max="14047" width="7.375" style="501" customWidth="1"/>
    <col min="14048" max="14048" width="9.875" style="501" customWidth="1"/>
    <col min="14049" max="14049" width="8.25" style="501" customWidth="1"/>
    <col min="14050" max="14050" width="8.375" style="501" customWidth="1"/>
    <col min="14051" max="14051" width="8" style="501" customWidth="1"/>
    <col min="14052" max="14052" width="9.75" style="501" customWidth="1"/>
    <col min="14053" max="14061" width="9.125" style="501" customWidth="1"/>
    <col min="14062" max="14293" width="8.875" style="501"/>
    <col min="14294" max="14294" width="10.25" style="501" customWidth="1"/>
    <col min="14295" max="14295" width="10" style="501" customWidth="1"/>
    <col min="14296" max="14296" width="8.25" style="501" customWidth="1"/>
    <col min="14297" max="14297" width="7.375" style="501" customWidth="1"/>
    <col min="14298" max="14301" width="8.25" style="501" customWidth="1"/>
    <col min="14302" max="14303" width="7.375" style="501" customWidth="1"/>
    <col min="14304" max="14304" width="9.875" style="501" customWidth="1"/>
    <col min="14305" max="14305" width="8.25" style="501" customWidth="1"/>
    <col min="14306" max="14306" width="8.375" style="501" customWidth="1"/>
    <col min="14307" max="14307" width="8" style="501" customWidth="1"/>
    <col min="14308" max="14308" width="9.75" style="501" customWidth="1"/>
    <col min="14309" max="14317" width="9.125" style="501" customWidth="1"/>
    <col min="14318" max="14549" width="8.875" style="501"/>
    <col min="14550" max="14550" width="10.25" style="501" customWidth="1"/>
    <col min="14551" max="14551" width="10" style="501" customWidth="1"/>
    <col min="14552" max="14552" width="8.25" style="501" customWidth="1"/>
    <col min="14553" max="14553" width="7.375" style="501" customWidth="1"/>
    <col min="14554" max="14557" width="8.25" style="501" customWidth="1"/>
    <col min="14558" max="14559" width="7.375" style="501" customWidth="1"/>
    <col min="14560" max="14560" width="9.875" style="501" customWidth="1"/>
    <col min="14561" max="14561" width="8.25" style="501" customWidth="1"/>
    <col min="14562" max="14562" width="8.375" style="501" customWidth="1"/>
    <col min="14563" max="14563" width="8" style="501" customWidth="1"/>
    <col min="14564" max="14564" width="9.75" style="501" customWidth="1"/>
    <col min="14565" max="14573" width="9.125" style="501" customWidth="1"/>
    <col min="14574" max="14805" width="8.875" style="501"/>
    <col min="14806" max="14806" width="10.25" style="501" customWidth="1"/>
    <col min="14807" max="14807" width="10" style="501" customWidth="1"/>
    <col min="14808" max="14808" width="8.25" style="501" customWidth="1"/>
    <col min="14809" max="14809" width="7.375" style="501" customWidth="1"/>
    <col min="14810" max="14813" width="8.25" style="501" customWidth="1"/>
    <col min="14814" max="14815" width="7.375" style="501" customWidth="1"/>
    <col min="14816" max="14816" width="9.875" style="501" customWidth="1"/>
    <col min="14817" max="14817" width="8.25" style="501" customWidth="1"/>
    <col min="14818" max="14818" width="8.375" style="501" customWidth="1"/>
    <col min="14819" max="14819" width="8" style="501" customWidth="1"/>
    <col min="14820" max="14820" width="9.75" style="501" customWidth="1"/>
    <col min="14821" max="14829" width="9.125" style="501" customWidth="1"/>
    <col min="14830" max="15061" width="8.875" style="501"/>
    <col min="15062" max="15062" width="10.25" style="501" customWidth="1"/>
    <col min="15063" max="15063" width="10" style="501" customWidth="1"/>
    <col min="15064" max="15064" width="8.25" style="501" customWidth="1"/>
    <col min="15065" max="15065" width="7.375" style="501" customWidth="1"/>
    <col min="15066" max="15069" width="8.25" style="501" customWidth="1"/>
    <col min="15070" max="15071" width="7.375" style="501" customWidth="1"/>
    <col min="15072" max="15072" width="9.875" style="501" customWidth="1"/>
    <col min="15073" max="15073" width="8.25" style="501" customWidth="1"/>
    <col min="15074" max="15074" width="8.375" style="501" customWidth="1"/>
    <col min="15075" max="15075" width="8" style="501" customWidth="1"/>
    <col min="15076" max="15076" width="9.75" style="501" customWidth="1"/>
    <col min="15077" max="15085" width="9.125" style="501" customWidth="1"/>
    <col min="15086" max="15317" width="8.875" style="501"/>
    <col min="15318" max="15318" width="10.25" style="501" customWidth="1"/>
    <col min="15319" max="15319" width="10" style="501" customWidth="1"/>
    <col min="15320" max="15320" width="8.25" style="501" customWidth="1"/>
    <col min="15321" max="15321" width="7.375" style="501" customWidth="1"/>
    <col min="15322" max="15325" width="8.25" style="501" customWidth="1"/>
    <col min="15326" max="15327" width="7.375" style="501" customWidth="1"/>
    <col min="15328" max="15328" width="9.875" style="501" customWidth="1"/>
    <col min="15329" max="15329" width="8.25" style="501" customWidth="1"/>
    <col min="15330" max="15330" width="8.375" style="501" customWidth="1"/>
    <col min="15331" max="15331" width="8" style="501" customWidth="1"/>
    <col min="15332" max="15332" width="9.75" style="501" customWidth="1"/>
    <col min="15333" max="15341" width="9.125" style="501" customWidth="1"/>
    <col min="15342" max="15573" width="8.875" style="501"/>
    <col min="15574" max="15574" width="10.25" style="501" customWidth="1"/>
    <col min="15575" max="15575" width="10" style="501" customWidth="1"/>
    <col min="15576" max="15576" width="8.25" style="501" customWidth="1"/>
    <col min="15577" max="15577" width="7.375" style="501" customWidth="1"/>
    <col min="15578" max="15581" width="8.25" style="501" customWidth="1"/>
    <col min="15582" max="15583" width="7.375" style="501" customWidth="1"/>
    <col min="15584" max="15584" width="9.875" style="501" customWidth="1"/>
    <col min="15585" max="15585" width="8.25" style="501" customWidth="1"/>
    <col min="15586" max="15586" width="8.375" style="501" customWidth="1"/>
    <col min="15587" max="15587" width="8" style="501" customWidth="1"/>
    <col min="15588" max="15588" width="9.75" style="501" customWidth="1"/>
    <col min="15589" max="15597" width="9.125" style="501" customWidth="1"/>
    <col min="15598" max="15829" width="8.875" style="501"/>
    <col min="15830" max="15830" width="10.25" style="501" customWidth="1"/>
    <col min="15831" max="15831" width="10" style="501" customWidth="1"/>
    <col min="15832" max="15832" width="8.25" style="501" customWidth="1"/>
    <col min="15833" max="15833" width="7.375" style="501" customWidth="1"/>
    <col min="15834" max="15837" width="8.25" style="501" customWidth="1"/>
    <col min="15838" max="15839" width="7.375" style="501" customWidth="1"/>
    <col min="15840" max="15840" width="9.875" style="501" customWidth="1"/>
    <col min="15841" max="15841" width="8.25" style="501" customWidth="1"/>
    <col min="15842" max="15842" width="8.375" style="501" customWidth="1"/>
    <col min="15843" max="15843" width="8" style="501" customWidth="1"/>
    <col min="15844" max="15844" width="9.75" style="501" customWidth="1"/>
    <col min="15845" max="15853" width="9.125" style="501" customWidth="1"/>
    <col min="15854" max="16085" width="8.875" style="501"/>
    <col min="16086" max="16086" width="10.25" style="501" customWidth="1"/>
    <col min="16087" max="16087" width="10" style="501" customWidth="1"/>
    <col min="16088" max="16088" width="8.25" style="501" customWidth="1"/>
    <col min="16089" max="16089" width="7.375" style="501" customWidth="1"/>
    <col min="16090" max="16093" width="8.25" style="501" customWidth="1"/>
    <col min="16094" max="16095" width="7.375" style="501" customWidth="1"/>
    <col min="16096" max="16096" width="9.875" style="501" customWidth="1"/>
    <col min="16097" max="16097" width="8.25" style="501" customWidth="1"/>
    <col min="16098" max="16098" width="8.375" style="501" customWidth="1"/>
    <col min="16099" max="16099" width="8" style="501" customWidth="1"/>
    <col min="16100" max="16100" width="9.75" style="501" customWidth="1"/>
    <col min="16101" max="16109" width="9.125" style="501" customWidth="1"/>
    <col min="16110" max="16341" width="8.875" style="501"/>
    <col min="16342" max="16384" width="9" style="501" customWidth="1"/>
  </cols>
  <sheetData>
    <row r="1" spans="1:61" ht="29.1" customHeight="1">
      <c r="A1" s="1037" t="s">
        <v>926</v>
      </c>
      <c r="B1" s="1037"/>
      <c r="C1" s="1037"/>
      <c r="D1" s="1037"/>
      <c r="E1" s="1037"/>
      <c r="F1" s="1037"/>
      <c r="G1" s="1037"/>
      <c r="H1" s="1037"/>
      <c r="I1" s="1037"/>
      <c r="J1" s="1037"/>
      <c r="K1" s="1037"/>
      <c r="L1" s="1037"/>
      <c r="M1" s="1037"/>
      <c r="N1" s="1037"/>
      <c r="O1" s="1037"/>
    </row>
    <row r="2" spans="1:61" ht="29.1" customHeight="1">
      <c r="A2" s="1104" t="s">
        <v>927</v>
      </c>
      <c r="B2" s="1104"/>
      <c r="C2" s="1104"/>
      <c r="D2" s="1104"/>
      <c r="E2" s="1104"/>
      <c r="F2" s="1104"/>
      <c r="G2" s="1104"/>
      <c r="H2" s="1104"/>
      <c r="I2" s="1104"/>
      <c r="J2" s="1104"/>
      <c r="K2" s="1104"/>
      <c r="L2" s="1104"/>
      <c r="M2" s="1104"/>
      <c r="N2" s="1104"/>
      <c r="O2" s="1104"/>
    </row>
    <row r="3" spans="1:61" s="502" customFormat="1" ht="29.1" customHeight="1">
      <c r="A3" s="1184" t="s">
        <v>342</v>
      </c>
      <c r="B3" s="1184"/>
      <c r="C3" s="1184"/>
      <c r="D3" s="1184"/>
      <c r="E3" s="1184"/>
      <c r="F3" s="1184"/>
      <c r="G3" s="1184"/>
      <c r="H3" s="1185"/>
      <c r="I3" s="1186" t="s">
        <v>343</v>
      </c>
      <c r="J3" s="1186"/>
      <c r="K3" s="1186"/>
      <c r="L3" s="1186"/>
      <c r="M3" s="1186"/>
      <c r="N3" s="1186"/>
      <c r="O3" s="1187"/>
      <c r="P3" s="508"/>
      <c r="Q3" s="508"/>
    </row>
    <row r="4" spans="1:61" ht="22.5">
      <c r="A4" s="1163" t="s">
        <v>758</v>
      </c>
      <c r="B4" s="1166" t="s">
        <v>705</v>
      </c>
      <c r="C4" s="1167"/>
      <c r="D4" s="1167"/>
      <c r="E4" s="1167"/>
      <c r="F4" s="1167"/>
      <c r="G4" s="1167"/>
      <c r="H4" s="1167"/>
      <c r="I4" s="1167"/>
      <c r="J4" s="1167"/>
      <c r="K4" s="1167"/>
      <c r="L4" s="1167"/>
      <c r="M4" s="1167"/>
      <c r="N4" s="1168"/>
      <c r="O4" s="1109" t="s">
        <v>762</v>
      </c>
    </row>
    <row r="5" spans="1:61" ht="29.25" customHeight="1">
      <c r="A5" s="1164"/>
      <c r="B5" s="1169" t="s">
        <v>350</v>
      </c>
      <c r="C5" s="1170"/>
      <c r="D5" s="1170"/>
      <c r="E5" s="1170"/>
      <c r="F5" s="1170"/>
      <c r="G5" s="1170"/>
      <c r="H5" s="1170"/>
      <c r="I5" s="1170"/>
      <c r="J5" s="1170"/>
      <c r="K5" s="1170"/>
      <c r="L5" s="1170"/>
      <c r="M5" s="1170"/>
      <c r="N5" s="1171"/>
      <c r="O5" s="1109"/>
    </row>
    <row r="6" spans="1:61" s="510" customFormat="1" ht="56.25">
      <c r="A6" s="1164"/>
      <c r="B6" s="534" t="s">
        <v>59</v>
      </c>
      <c r="C6" s="534" t="s">
        <v>344</v>
      </c>
      <c r="D6" s="534" t="s">
        <v>62</v>
      </c>
      <c r="E6" s="534" t="s">
        <v>345</v>
      </c>
      <c r="F6" s="534" t="s">
        <v>88</v>
      </c>
      <c r="G6" s="534" t="s">
        <v>65</v>
      </c>
      <c r="H6" s="534" t="s">
        <v>90</v>
      </c>
      <c r="I6" s="534" t="s">
        <v>85</v>
      </c>
      <c r="J6" s="534" t="s">
        <v>68</v>
      </c>
      <c r="K6" s="534" t="s">
        <v>66</v>
      </c>
      <c r="L6" s="534" t="s">
        <v>346</v>
      </c>
      <c r="M6" s="534" t="s">
        <v>73</v>
      </c>
      <c r="N6" s="532" t="s">
        <v>35</v>
      </c>
      <c r="O6" s="1109"/>
      <c r="P6" s="509"/>
      <c r="Q6" s="509"/>
    </row>
    <row r="7" spans="1:61" s="510" customFormat="1" ht="83.25" customHeight="1">
      <c r="A7" s="1165"/>
      <c r="B7" s="538" t="s">
        <v>60</v>
      </c>
      <c r="C7" s="538" t="s">
        <v>626</v>
      </c>
      <c r="D7" s="538" t="s">
        <v>63</v>
      </c>
      <c r="E7" s="538" t="s">
        <v>347</v>
      </c>
      <c r="F7" s="538" t="s">
        <v>61</v>
      </c>
      <c r="G7" s="538" t="s">
        <v>91</v>
      </c>
      <c r="H7" s="538" t="s">
        <v>89</v>
      </c>
      <c r="I7" s="538" t="s">
        <v>118</v>
      </c>
      <c r="J7" s="538" t="s">
        <v>69</v>
      </c>
      <c r="K7" s="538" t="s">
        <v>67</v>
      </c>
      <c r="L7" s="538" t="s">
        <v>64</v>
      </c>
      <c r="M7" s="538" t="s">
        <v>74</v>
      </c>
      <c r="N7" s="538" t="s">
        <v>36</v>
      </c>
      <c r="O7" s="1109"/>
      <c r="P7" s="494"/>
      <c r="Q7" s="494"/>
      <c r="R7" s="494"/>
      <c r="S7" s="494"/>
      <c r="T7" s="494"/>
      <c r="U7" s="494"/>
      <c r="V7" s="494"/>
      <c r="W7" s="494"/>
    </row>
    <row r="8" spans="1:61" ht="24.95" customHeight="1">
      <c r="A8" s="539" t="s">
        <v>1</v>
      </c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493">
        <f>SUM(B8:M8)</f>
        <v>0</v>
      </c>
      <c r="O8" s="527" t="s">
        <v>2</v>
      </c>
      <c r="P8" s="480"/>
      <c r="Q8" s="495"/>
      <c r="R8" s="495"/>
      <c r="S8" s="495"/>
      <c r="T8" s="495"/>
      <c r="U8" s="495"/>
      <c r="V8" s="495"/>
      <c r="W8" s="495"/>
    </row>
    <row r="9" spans="1:61" ht="24.95" customHeight="1">
      <c r="A9" s="539" t="s">
        <v>697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36">
        <f t="shared" ref="N9:N28" si="0">SUM(B9:M9)</f>
        <v>0</v>
      </c>
      <c r="O9" s="527" t="s">
        <v>887</v>
      </c>
      <c r="P9" s="494"/>
      <c r="Q9" s="494"/>
      <c r="R9" s="494"/>
      <c r="S9" s="494"/>
      <c r="T9" s="494"/>
      <c r="U9" s="494"/>
      <c r="V9" s="494"/>
      <c r="W9" s="494"/>
    </row>
    <row r="10" spans="1:61" ht="24.95" customHeight="1">
      <c r="A10" s="539" t="s">
        <v>102</v>
      </c>
      <c r="B10" s="540"/>
      <c r="C10" s="540"/>
      <c r="D10" s="540"/>
      <c r="E10" s="540"/>
      <c r="F10" s="540"/>
      <c r="G10" s="540"/>
      <c r="H10" s="540"/>
      <c r="I10" s="540"/>
      <c r="J10" s="540"/>
      <c r="K10" s="540"/>
      <c r="L10" s="540"/>
      <c r="M10" s="540"/>
      <c r="N10" s="536">
        <f t="shared" si="0"/>
        <v>0</v>
      </c>
      <c r="O10" s="527" t="s">
        <v>5</v>
      </c>
      <c r="P10" s="494"/>
      <c r="Q10" s="494"/>
      <c r="R10" s="494"/>
      <c r="S10" s="494"/>
      <c r="T10" s="494"/>
      <c r="U10" s="494"/>
      <c r="V10" s="494"/>
      <c r="W10" s="494"/>
    </row>
    <row r="11" spans="1:61" ht="24.95" customHeight="1">
      <c r="A11" s="539" t="s">
        <v>103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36">
        <f t="shared" si="0"/>
        <v>0</v>
      </c>
      <c r="O11" s="527" t="s">
        <v>7</v>
      </c>
      <c r="P11" s="494"/>
      <c r="Q11" s="494"/>
      <c r="R11" s="494"/>
      <c r="S11" s="494"/>
      <c r="T11" s="494"/>
      <c r="U11" s="494"/>
      <c r="V11" s="494"/>
      <c r="W11" s="494"/>
    </row>
    <row r="12" spans="1:61" ht="24.95" customHeight="1">
      <c r="A12" s="539" t="s">
        <v>104</v>
      </c>
      <c r="B12" s="540"/>
      <c r="C12" s="540"/>
      <c r="D12" s="540"/>
      <c r="E12" s="540"/>
      <c r="F12" s="540"/>
      <c r="G12" s="540"/>
      <c r="H12" s="540"/>
      <c r="I12" s="540"/>
      <c r="J12" s="540"/>
      <c r="K12" s="540"/>
      <c r="L12" s="540"/>
      <c r="M12" s="540"/>
      <c r="N12" s="536">
        <f t="shared" si="0"/>
        <v>0</v>
      </c>
      <c r="O12" s="527" t="s">
        <v>8</v>
      </c>
      <c r="P12" s="494"/>
      <c r="Q12" s="494"/>
      <c r="R12" s="494"/>
      <c r="S12" s="494"/>
      <c r="T12" s="494"/>
      <c r="U12" s="494"/>
      <c r="V12" s="494"/>
      <c r="W12" s="494"/>
    </row>
    <row r="13" spans="1:61" ht="24.95" customHeight="1">
      <c r="A13" s="539" t="s">
        <v>105</v>
      </c>
      <c r="B13" s="541"/>
      <c r="C13" s="541"/>
      <c r="D13" s="541"/>
      <c r="E13" s="541"/>
      <c r="F13" s="541"/>
      <c r="G13" s="541"/>
      <c r="H13" s="541"/>
      <c r="I13" s="541"/>
      <c r="J13" s="541"/>
      <c r="K13" s="541"/>
      <c r="L13" s="541"/>
      <c r="M13" s="541"/>
      <c r="N13" s="536">
        <f t="shared" si="0"/>
        <v>0</v>
      </c>
      <c r="O13" s="527" t="s">
        <v>10</v>
      </c>
      <c r="P13" s="494"/>
      <c r="Q13" s="494"/>
      <c r="R13" s="494"/>
      <c r="S13" s="494"/>
      <c r="T13" s="494"/>
      <c r="U13" s="494"/>
      <c r="V13" s="494"/>
      <c r="W13" s="494"/>
    </row>
    <row r="14" spans="1:61" ht="24.95" customHeight="1">
      <c r="A14" s="539" t="s">
        <v>39</v>
      </c>
      <c r="B14" s="540"/>
      <c r="C14" s="540"/>
      <c r="D14" s="540"/>
      <c r="E14" s="540"/>
      <c r="F14" s="540"/>
      <c r="G14" s="540"/>
      <c r="H14" s="540"/>
      <c r="I14" s="540"/>
      <c r="J14" s="540"/>
      <c r="K14" s="540"/>
      <c r="L14" s="540"/>
      <c r="M14" s="540"/>
      <c r="N14" s="536">
        <f t="shared" si="0"/>
        <v>0</v>
      </c>
      <c r="O14" s="527" t="s">
        <v>11</v>
      </c>
      <c r="P14" s="494"/>
      <c r="Q14" s="494"/>
      <c r="R14" s="494"/>
      <c r="S14" s="494"/>
      <c r="T14" s="494"/>
      <c r="U14" s="494"/>
      <c r="V14" s="494"/>
      <c r="W14" s="494"/>
    </row>
    <row r="15" spans="1:61" ht="24.95" customHeight="1">
      <c r="A15" s="539" t="s">
        <v>108</v>
      </c>
      <c r="B15" s="541"/>
      <c r="C15" s="541"/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536">
        <f t="shared" si="0"/>
        <v>0</v>
      </c>
      <c r="O15" s="527" t="s">
        <v>13</v>
      </c>
      <c r="P15" s="494"/>
      <c r="Q15" s="494"/>
      <c r="R15" s="494"/>
      <c r="S15" s="494"/>
      <c r="T15" s="494"/>
      <c r="U15" s="494"/>
      <c r="V15" s="494"/>
      <c r="W15" s="494"/>
    </row>
    <row r="16" spans="1:61" ht="24.95" customHeight="1">
      <c r="A16" s="539" t="s">
        <v>14</v>
      </c>
      <c r="B16" s="540"/>
      <c r="C16" s="540"/>
      <c r="D16" s="540"/>
      <c r="E16" s="540"/>
      <c r="F16" s="540"/>
      <c r="G16" s="540"/>
      <c r="H16" s="540"/>
      <c r="I16" s="540"/>
      <c r="J16" s="540"/>
      <c r="K16" s="540"/>
      <c r="L16" s="540"/>
      <c r="M16" s="540"/>
      <c r="N16" s="536">
        <f t="shared" si="0"/>
        <v>0</v>
      </c>
      <c r="O16" s="527" t="s">
        <v>15</v>
      </c>
      <c r="P16" s="494"/>
      <c r="Q16" s="494"/>
      <c r="R16" s="494"/>
      <c r="S16" s="494"/>
      <c r="T16" s="494"/>
      <c r="U16" s="494"/>
      <c r="V16" s="494"/>
      <c r="W16" s="494"/>
      <c r="X16" s="505"/>
      <c r="Y16" s="505"/>
      <c r="Z16" s="505"/>
      <c r="AA16" s="505"/>
      <c r="AB16" s="505"/>
      <c r="AC16" s="505"/>
      <c r="AD16" s="505"/>
      <c r="AE16" s="505"/>
      <c r="AF16" s="505"/>
      <c r="AG16" s="505"/>
      <c r="AH16" s="505"/>
      <c r="AI16" s="505"/>
      <c r="AJ16" s="505"/>
      <c r="AK16" s="505"/>
      <c r="AL16" s="505"/>
      <c r="AM16" s="505"/>
      <c r="AN16" s="505"/>
      <c r="AO16" s="505"/>
      <c r="AP16" s="505"/>
      <c r="AQ16" s="505"/>
      <c r="AR16" s="505"/>
      <c r="AS16" s="505"/>
      <c r="AT16" s="505"/>
      <c r="AU16" s="505"/>
      <c r="AV16" s="505"/>
      <c r="AW16" s="505"/>
      <c r="AX16" s="505"/>
      <c r="AY16" s="505"/>
      <c r="AZ16" s="505"/>
      <c r="BA16" s="505"/>
      <c r="BB16" s="505"/>
      <c r="BC16" s="505"/>
      <c r="BD16" s="505"/>
      <c r="BE16" s="505"/>
      <c r="BF16" s="505"/>
      <c r="BG16" s="505"/>
      <c r="BH16" s="505"/>
      <c r="BI16" s="505"/>
    </row>
    <row r="17" spans="1:61" ht="24.95" customHeight="1">
      <c r="A17" s="539" t="s">
        <v>109</v>
      </c>
      <c r="B17" s="541"/>
      <c r="C17" s="541"/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536">
        <f t="shared" si="0"/>
        <v>0</v>
      </c>
      <c r="O17" s="527" t="s">
        <v>17</v>
      </c>
      <c r="P17" s="494"/>
      <c r="Q17" s="494"/>
      <c r="R17" s="494"/>
      <c r="S17" s="494"/>
      <c r="T17" s="494"/>
      <c r="U17" s="494"/>
      <c r="V17" s="494"/>
      <c r="W17" s="494"/>
      <c r="X17" s="505"/>
      <c r="Y17" s="505"/>
      <c r="Z17" s="505"/>
      <c r="AA17" s="505"/>
      <c r="AB17" s="505"/>
      <c r="AC17" s="505"/>
      <c r="AD17" s="505"/>
      <c r="AE17" s="505"/>
      <c r="AF17" s="505"/>
      <c r="AG17" s="505"/>
      <c r="AH17" s="505"/>
      <c r="AI17" s="505"/>
      <c r="AJ17" s="505"/>
      <c r="AK17" s="505"/>
      <c r="AL17" s="505"/>
      <c r="AM17" s="505"/>
      <c r="AN17" s="505"/>
      <c r="AO17" s="505"/>
      <c r="AP17" s="505"/>
      <c r="AQ17" s="505"/>
      <c r="AR17" s="505"/>
      <c r="AS17" s="505"/>
      <c r="AT17" s="505"/>
      <c r="AU17" s="505"/>
      <c r="AV17" s="505"/>
      <c r="AW17" s="505"/>
      <c r="AX17" s="505"/>
      <c r="AY17" s="505"/>
      <c r="AZ17" s="505"/>
      <c r="BA17" s="505"/>
      <c r="BB17" s="505"/>
      <c r="BC17" s="505"/>
      <c r="BD17" s="505"/>
      <c r="BE17" s="505"/>
      <c r="BF17" s="505"/>
      <c r="BG17" s="505"/>
      <c r="BH17" s="505"/>
      <c r="BI17" s="505"/>
    </row>
    <row r="18" spans="1:61" s="511" customFormat="1" ht="24.95" customHeight="1">
      <c r="A18" s="539" t="s">
        <v>40</v>
      </c>
      <c r="B18" s="540"/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540"/>
      <c r="N18" s="536">
        <f t="shared" si="0"/>
        <v>0</v>
      </c>
      <c r="O18" s="527" t="s">
        <v>18</v>
      </c>
      <c r="P18" s="494"/>
      <c r="Q18" s="494"/>
      <c r="R18" s="494"/>
      <c r="S18" s="494"/>
      <c r="T18" s="494"/>
      <c r="U18" s="494"/>
      <c r="V18" s="494"/>
      <c r="W18" s="494"/>
      <c r="X18" s="505"/>
      <c r="Y18" s="505"/>
      <c r="Z18" s="505"/>
      <c r="AA18" s="505"/>
      <c r="AB18" s="505"/>
      <c r="AC18" s="505"/>
      <c r="AD18" s="505"/>
      <c r="AE18" s="505"/>
      <c r="AF18" s="505"/>
      <c r="AG18" s="505"/>
      <c r="AH18" s="505"/>
      <c r="AI18" s="505"/>
      <c r="AJ18" s="505"/>
      <c r="AK18" s="505"/>
      <c r="AL18" s="505"/>
      <c r="AM18" s="505"/>
      <c r="AN18" s="505"/>
      <c r="AO18" s="505"/>
      <c r="AP18" s="505"/>
      <c r="AQ18" s="505"/>
      <c r="AR18" s="505"/>
      <c r="AS18" s="505"/>
      <c r="AT18" s="505"/>
      <c r="AU18" s="505"/>
      <c r="AV18" s="505"/>
      <c r="AW18" s="505"/>
      <c r="AX18" s="505"/>
      <c r="AY18" s="505"/>
      <c r="AZ18" s="505"/>
      <c r="BA18" s="505"/>
      <c r="BB18" s="505"/>
      <c r="BC18" s="505"/>
      <c r="BD18" s="505"/>
      <c r="BE18" s="505"/>
      <c r="BF18" s="505"/>
      <c r="BG18" s="505"/>
      <c r="BH18" s="505"/>
      <c r="BI18" s="505"/>
    </row>
    <row r="19" spans="1:61" ht="24.95" customHeight="1">
      <c r="A19" s="539" t="s">
        <v>19</v>
      </c>
      <c r="B19" s="541"/>
      <c r="C19" s="541"/>
      <c r="D19" s="541"/>
      <c r="E19" s="541"/>
      <c r="F19" s="541"/>
      <c r="G19" s="541"/>
      <c r="H19" s="541"/>
      <c r="I19" s="541"/>
      <c r="J19" s="541"/>
      <c r="K19" s="541"/>
      <c r="L19" s="541"/>
      <c r="M19" s="541"/>
      <c r="N19" s="536">
        <f t="shared" si="0"/>
        <v>0</v>
      </c>
      <c r="O19" s="527" t="s">
        <v>20</v>
      </c>
      <c r="P19" s="494"/>
      <c r="Q19" s="494"/>
      <c r="R19" s="494"/>
      <c r="S19" s="494"/>
      <c r="T19" s="494"/>
      <c r="U19" s="494"/>
      <c r="V19" s="494"/>
      <c r="W19" s="494"/>
      <c r="X19" s="505"/>
      <c r="Y19" s="505"/>
      <c r="Z19" s="505"/>
      <c r="AA19" s="505"/>
      <c r="AB19" s="505"/>
      <c r="AC19" s="505"/>
      <c r="AD19" s="505"/>
      <c r="AE19" s="505"/>
      <c r="AF19" s="505"/>
      <c r="AG19" s="505"/>
      <c r="AH19" s="505"/>
      <c r="AI19" s="505"/>
      <c r="AJ19" s="505"/>
      <c r="AK19" s="505"/>
      <c r="AL19" s="505"/>
      <c r="AM19" s="505"/>
      <c r="AN19" s="505"/>
      <c r="AO19" s="505"/>
      <c r="AP19" s="505"/>
      <c r="AQ19" s="505"/>
      <c r="AR19" s="505"/>
      <c r="AS19" s="505"/>
      <c r="AT19" s="505"/>
      <c r="AU19" s="505"/>
      <c r="AV19" s="505"/>
      <c r="AW19" s="505"/>
      <c r="AX19" s="505"/>
      <c r="AY19" s="505"/>
      <c r="AZ19" s="505"/>
      <c r="BA19" s="505"/>
      <c r="BB19" s="505"/>
      <c r="BC19" s="505"/>
      <c r="BD19" s="505"/>
      <c r="BE19" s="505"/>
      <c r="BF19" s="505"/>
      <c r="BG19" s="505"/>
      <c r="BH19" s="505"/>
      <c r="BI19" s="505"/>
    </row>
    <row r="20" spans="1:61" ht="24.95" customHeight="1">
      <c r="A20" s="539" t="s">
        <v>21</v>
      </c>
      <c r="B20" s="540"/>
      <c r="C20" s="540"/>
      <c r="D20" s="540"/>
      <c r="E20" s="540"/>
      <c r="F20" s="540"/>
      <c r="G20" s="540"/>
      <c r="H20" s="540"/>
      <c r="I20" s="540"/>
      <c r="J20" s="540"/>
      <c r="K20" s="540"/>
      <c r="L20" s="540"/>
      <c r="M20" s="540"/>
      <c r="N20" s="536">
        <f t="shared" si="0"/>
        <v>0</v>
      </c>
      <c r="O20" s="527" t="s">
        <v>111</v>
      </c>
      <c r="P20" s="494"/>
      <c r="Q20" s="494"/>
      <c r="R20" s="494"/>
      <c r="S20" s="494"/>
      <c r="T20" s="494"/>
      <c r="U20" s="494"/>
      <c r="V20" s="494"/>
      <c r="W20" s="494"/>
      <c r="X20" s="505"/>
      <c r="Y20" s="505"/>
      <c r="Z20" s="505"/>
      <c r="AA20" s="505"/>
      <c r="AB20" s="505"/>
      <c r="AC20" s="505"/>
      <c r="AD20" s="505"/>
      <c r="AE20" s="505"/>
      <c r="AF20" s="505"/>
      <c r="AG20" s="505"/>
      <c r="AH20" s="505"/>
      <c r="AI20" s="505"/>
      <c r="AJ20" s="505"/>
      <c r="AK20" s="505"/>
      <c r="AL20" s="505"/>
      <c r="AM20" s="505"/>
      <c r="AN20" s="505"/>
      <c r="AO20" s="505"/>
      <c r="AP20" s="505"/>
      <c r="AQ20" s="505"/>
      <c r="AR20" s="505"/>
      <c r="AS20" s="505"/>
      <c r="AT20" s="505"/>
      <c r="AU20" s="505"/>
      <c r="AV20" s="505"/>
      <c r="AW20" s="505"/>
      <c r="AX20" s="505"/>
      <c r="AY20" s="505"/>
      <c r="AZ20" s="505"/>
      <c r="BA20" s="505"/>
      <c r="BB20" s="505"/>
      <c r="BC20" s="505"/>
      <c r="BD20" s="505"/>
      <c r="BE20" s="505"/>
      <c r="BF20" s="505"/>
      <c r="BG20" s="505"/>
      <c r="BH20" s="505"/>
      <c r="BI20" s="505"/>
    </row>
    <row r="21" spans="1:61" ht="24.95" customHeight="1">
      <c r="A21" s="539" t="s">
        <v>42</v>
      </c>
      <c r="B21" s="541"/>
      <c r="C21" s="541"/>
      <c r="D21" s="541"/>
      <c r="E21" s="541"/>
      <c r="F21" s="541"/>
      <c r="G21" s="541"/>
      <c r="H21" s="541"/>
      <c r="I21" s="541"/>
      <c r="J21" s="541"/>
      <c r="K21" s="541"/>
      <c r="L21" s="541"/>
      <c r="M21" s="541"/>
      <c r="N21" s="536">
        <f t="shared" si="0"/>
        <v>0</v>
      </c>
      <c r="O21" s="527" t="s">
        <v>23</v>
      </c>
      <c r="P21" s="494"/>
      <c r="Q21" s="494"/>
      <c r="R21" s="494"/>
      <c r="S21" s="494"/>
      <c r="T21" s="494"/>
      <c r="U21" s="494"/>
      <c r="V21" s="494"/>
      <c r="W21" s="494"/>
    </row>
    <row r="22" spans="1:61" ht="24.95" customHeight="1">
      <c r="A22" s="539" t="s">
        <v>24</v>
      </c>
      <c r="B22" s="540"/>
      <c r="C22" s="540"/>
      <c r="D22" s="540"/>
      <c r="E22" s="540"/>
      <c r="F22" s="540"/>
      <c r="G22" s="540"/>
      <c r="H22" s="540"/>
      <c r="I22" s="540"/>
      <c r="J22" s="540"/>
      <c r="K22" s="540"/>
      <c r="L22" s="540"/>
      <c r="M22" s="540"/>
      <c r="N22" s="536">
        <f t="shared" si="0"/>
        <v>0</v>
      </c>
      <c r="O22" s="527" t="s">
        <v>25</v>
      </c>
      <c r="P22" s="494"/>
      <c r="Q22" s="494"/>
      <c r="R22" s="494"/>
      <c r="S22" s="494"/>
      <c r="T22" s="494"/>
      <c r="U22" s="494"/>
      <c r="V22" s="494"/>
      <c r="W22" s="494"/>
    </row>
    <row r="23" spans="1:61" ht="24.95" customHeight="1">
      <c r="A23" s="539" t="s">
        <v>113</v>
      </c>
      <c r="B23" s="541"/>
      <c r="C23" s="541"/>
      <c r="D23" s="541"/>
      <c r="E23" s="541"/>
      <c r="F23" s="541"/>
      <c r="G23" s="541"/>
      <c r="H23" s="541"/>
      <c r="I23" s="541"/>
      <c r="J23" s="541"/>
      <c r="K23" s="541"/>
      <c r="L23" s="541"/>
      <c r="M23" s="541"/>
      <c r="N23" s="536">
        <f t="shared" si="0"/>
        <v>0</v>
      </c>
      <c r="O23" s="527" t="s">
        <v>114</v>
      </c>
      <c r="P23" s="494"/>
      <c r="Q23" s="494"/>
      <c r="R23" s="494"/>
      <c r="S23" s="494"/>
      <c r="T23" s="494"/>
      <c r="U23" s="494"/>
      <c r="V23" s="494"/>
      <c r="W23" s="494"/>
    </row>
    <row r="24" spans="1:61" ht="24.95" customHeight="1">
      <c r="A24" s="539" t="s">
        <v>115</v>
      </c>
      <c r="B24" s="540"/>
      <c r="C24" s="540"/>
      <c r="D24" s="540"/>
      <c r="E24" s="540"/>
      <c r="F24" s="540"/>
      <c r="G24" s="540"/>
      <c r="H24" s="540"/>
      <c r="I24" s="540"/>
      <c r="J24" s="540"/>
      <c r="K24" s="540"/>
      <c r="L24" s="540"/>
      <c r="M24" s="540"/>
      <c r="N24" s="536">
        <f t="shared" si="0"/>
        <v>0</v>
      </c>
      <c r="O24" s="527" t="s">
        <v>28</v>
      </c>
      <c r="P24" s="494"/>
      <c r="Q24" s="494"/>
      <c r="R24" s="494"/>
      <c r="S24" s="494"/>
      <c r="T24" s="494"/>
      <c r="U24" s="494"/>
      <c r="V24" s="494"/>
      <c r="W24" s="494"/>
    </row>
    <row r="25" spans="1:61" ht="24.95" customHeight="1">
      <c r="A25" s="539" t="s">
        <v>29</v>
      </c>
      <c r="B25" s="541"/>
      <c r="C25" s="541"/>
      <c r="D25" s="541"/>
      <c r="E25" s="541"/>
      <c r="F25" s="541"/>
      <c r="G25" s="541"/>
      <c r="H25" s="541"/>
      <c r="I25" s="541"/>
      <c r="J25" s="541"/>
      <c r="K25" s="541"/>
      <c r="L25" s="541"/>
      <c r="M25" s="541"/>
      <c r="N25" s="536">
        <f t="shared" si="0"/>
        <v>0</v>
      </c>
      <c r="O25" s="527" t="s">
        <v>30</v>
      </c>
      <c r="P25" s="494"/>
      <c r="Q25" s="494"/>
      <c r="R25" s="494"/>
      <c r="S25" s="494"/>
      <c r="T25" s="494"/>
      <c r="U25" s="494"/>
      <c r="V25" s="494"/>
      <c r="W25" s="494"/>
    </row>
    <row r="26" spans="1:61" ht="24.95" customHeight="1">
      <c r="A26" s="539" t="s">
        <v>116</v>
      </c>
      <c r="B26" s="540"/>
      <c r="C26" s="540"/>
      <c r="D26" s="540"/>
      <c r="E26" s="540"/>
      <c r="F26" s="540"/>
      <c r="G26" s="540"/>
      <c r="H26" s="540"/>
      <c r="I26" s="540"/>
      <c r="J26" s="540"/>
      <c r="K26" s="540"/>
      <c r="L26" s="540"/>
      <c r="M26" s="540"/>
      <c r="N26" s="536">
        <f t="shared" si="0"/>
        <v>0</v>
      </c>
      <c r="O26" s="527" t="s">
        <v>32</v>
      </c>
      <c r="P26" s="494"/>
      <c r="Q26" s="494"/>
      <c r="R26" s="494"/>
      <c r="S26" s="494"/>
      <c r="T26" s="494"/>
      <c r="U26" s="494"/>
      <c r="V26" s="494"/>
      <c r="W26" s="494"/>
    </row>
    <row r="27" spans="1:61" ht="24.95" customHeight="1">
      <c r="A27" s="539" t="s">
        <v>33</v>
      </c>
      <c r="B27" s="541"/>
      <c r="C27" s="541"/>
      <c r="D27" s="541"/>
      <c r="E27" s="541"/>
      <c r="F27" s="541"/>
      <c r="G27" s="541"/>
      <c r="H27" s="541"/>
      <c r="I27" s="541"/>
      <c r="J27" s="541"/>
      <c r="K27" s="541"/>
      <c r="L27" s="541"/>
      <c r="M27" s="541"/>
      <c r="N27" s="536">
        <f t="shared" si="0"/>
        <v>0</v>
      </c>
      <c r="O27" s="527" t="s">
        <v>34</v>
      </c>
      <c r="P27" s="494"/>
      <c r="Q27" s="494"/>
      <c r="R27" s="494"/>
      <c r="S27" s="494"/>
      <c r="T27" s="494"/>
      <c r="U27" s="494"/>
      <c r="V27" s="494"/>
      <c r="W27" s="494"/>
    </row>
    <row r="28" spans="1:61" ht="24.95" customHeight="1">
      <c r="A28" s="528" t="s">
        <v>57</v>
      </c>
      <c r="B28" s="536">
        <f>SUM(B8:B27)</f>
        <v>0</v>
      </c>
      <c r="C28" s="536">
        <f t="shared" ref="C28:M28" si="1">SUM(C8:C27)</f>
        <v>0</v>
      </c>
      <c r="D28" s="536">
        <f t="shared" si="1"/>
        <v>0</v>
      </c>
      <c r="E28" s="536">
        <f t="shared" si="1"/>
        <v>0</v>
      </c>
      <c r="F28" s="536">
        <f t="shared" si="1"/>
        <v>0</v>
      </c>
      <c r="G28" s="536">
        <f t="shared" si="1"/>
        <v>0</v>
      </c>
      <c r="H28" s="536">
        <f t="shared" si="1"/>
        <v>0</v>
      </c>
      <c r="I28" s="536">
        <f t="shared" si="1"/>
        <v>0</v>
      </c>
      <c r="J28" s="536">
        <f t="shared" si="1"/>
        <v>0</v>
      </c>
      <c r="K28" s="536">
        <f t="shared" si="1"/>
        <v>0</v>
      </c>
      <c r="L28" s="536">
        <f t="shared" si="1"/>
        <v>0</v>
      </c>
      <c r="M28" s="536">
        <f t="shared" si="1"/>
        <v>0</v>
      </c>
      <c r="N28" s="536">
        <f t="shared" si="0"/>
        <v>0</v>
      </c>
      <c r="O28" s="528" t="s">
        <v>36</v>
      </c>
      <c r="P28" s="494"/>
      <c r="Q28" s="494"/>
      <c r="R28" s="494"/>
      <c r="S28" s="494"/>
      <c r="T28" s="494"/>
      <c r="U28" s="494"/>
      <c r="V28" s="494"/>
      <c r="W28" s="494"/>
    </row>
    <row r="29" spans="1:61" ht="18" customHeight="1">
      <c r="A29" s="1183"/>
      <c r="B29" s="1183"/>
      <c r="C29" s="1183"/>
      <c r="D29" s="1183"/>
      <c r="E29" s="1183"/>
      <c r="F29" s="1183"/>
      <c r="G29" s="1183"/>
      <c r="H29" s="1183"/>
      <c r="I29" s="1183"/>
      <c r="J29" s="1183"/>
      <c r="K29" s="1183"/>
      <c r="L29" s="1183"/>
      <c r="M29" s="1183"/>
      <c r="N29" s="1183"/>
      <c r="O29" s="1183"/>
      <c r="P29" s="494"/>
      <c r="Q29" s="494"/>
      <c r="R29" s="494"/>
      <c r="S29" s="494"/>
      <c r="T29" s="494"/>
      <c r="U29" s="494"/>
      <c r="V29" s="494"/>
      <c r="W29" s="494"/>
    </row>
    <row r="30" spans="1:61" ht="18" customHeight="1">
      <c r="A30" s="507"/>
      <c r="B30" s="525"/>
      <c r="C30" s="525"/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O30" s="507"/>
      <c r="P30" s="494"/>
      <c r="Q30" s="494"/>
      <c r="R30" s="494"/>
      <c r="S30" s="494"/>
      <c r="T30" s="494"/>
      <c r="U30" s="494"/>
      <c r="V30" s="494"/>
      <c r="W30" s="494"/>
    </row>
    <row r="31" spans="1:61" ht="18" hidden="1" customHeight="1">
      <c r="A31" s="494" t="s">
        <v>1</v>
      </c>
      <c r="B31" s="494">
        <v>12799</v>
      </c>
      <c r="C31" s="494">
        <v>342</v>
      </c>
      <c r="D31" s="494">
        <v>2143</v>
      </c>
      <c r="E31" s="494">
        <v>628</v>
      </c>
      <c r="F31" s="494">
        <v>4473</v>
      </c>
      <c r="G31" s="494">
        <v>1609</v>
      </c>
      <c r="H31" s="494">
        <v>377</v>
      </c>
      <c r="I31" s="494">
        <v>317</v>
      </c>
      <c r="J31" s="494">
        <v>6651</v>
      </c>
      <c r="K31" s="494">
        <v>1299</v>
      </c>
      <c r="L31" s="494">
        <v>353</v>
      </c>
      <c r="M31" s="494">
        <v>2358</v>
      </c>
      <c r="N31" s="494">
        <f>SUM(B31:M31)</f>
        <v>33349</v>
      </c>
      <c r="O31" s="494" t="s">
        <v>2</v>
      </c>
      <c r="P31" s="494"/>
      <c r="Q31" s="494"/>
      <c r="R31" s="494"/>
      <c r="S31" s="494"/>
      <c r="T31" s="494"/>
      <c r="U31" s="494"/>
      <c r="V31" s="494"/>
      <c r="W31" s="494"/>
    </row>
    <row r="32" spans="1:61" ht="18" hidden="1" customHeight="1">
      <c r="A32" s="501" t="s">
        <v>844</v>
      </c>
      <c r="C32" s="501"/>
      <c r="N32" s="494">
        <f>SUM(B32:M32)</f>
        <v>0</v>
      </c>
      <c r="P32" s="494"/>
      <c r="Q32" s="494"/>
      <c r="R32" s="494"/>
      <c r="S32" s="494"/>
      <c r="T32" s="494"/>
      <c r="U32" s="494"/>
      <c r="V32" s="494"/>
      <c r="W32" s="494"/>
    </row>
    <row r="33" spans="1:23" ht="18" hidden="1" customHeight="1">
      <c r="A33" s="501" t="s">
        <v>845</v>
      </c>
      <c r="B33" s="499">
        <v>1619</v>
      </c>
      <c r="C33" s="501">
        <v>1202</v>
      </c>
      <c r="D33" s="501">
        <v>1155</v>
      </c>
      <c r="E33" s="501">
        <v>818</v>
      </c>
      <c r="F33" s="501">
        <v>1164</v>
      </c>
      <c r="G33" s="501">
        <v>1441</v>
      </c>
      <c r="H33" s="501">
        <v>369</v>
      </c>
      <c r="I33" s="501">
        <v>1053</v>
      </c>
      <c r="J33" s="501">
        <v>2065</v>
      </c>
      <c r="K33" s="501">
        <v>1365</v>
      </c>
      <c r="L33" s="501">
        <v>1312</v>
      </c>
      <c r="M33" s="501">
        <v>667</v>
      </c>
      <c r="N33" s="494">
        <f>SUM(B33:M33)</f>
        <v>14230</v>
      </c>
      <c r="P33" s="494"/>
      <c r="Q33" s="494"/>
      <c r="R33" s="494"/>
      <c r="S33" s="494"/>
      <c r="T33" s="494"/>
      <c r="U33" s="494"/>
      <c r="V33" s="494"/>
      <c r="W33" s="494"/>
    </row>
    <row r="34" spans="1:23" ht="18" hidden="1" customHeight="1">
      <c r="A34" s="501" t="s">
        <v>846</v>
      </c>
      <c r="B34" s="499">
        <v>0</v>
      </c>
      <c r="C34" s="499">
        <v>0</v>
      </c>
      <c r="D34" s="501">
        <v>0</v>
      </c>
      <c r="E34" s="501">
        <v>0</v>
      </c>
      <c r="F34" s="501">
        <v>0</v>
      </c>
      <c r="G34" s="501">
        <v>0</v>
      </c>
      <c r="H34" s="501">
        <v>0</v>
      </c>
      <c r="I34" s="501">
        <v>0</v>
      </c>
      <c r="J34" s="501">
        <v>0</v>
      </c>
      <c r="K34" s="501">
        <v>23163</v>
      </c>
      <c r="L34" s="501">
        <v>0</v>
      </c>
      <c r="M34" s="501">
        <v>0</v>
      </c>
      <c r="N34" s="494">
        <f>SUM(B34:M34)</f>
        <v>23163</v>
      </c>
      <c r="P34" s="494"/>
      <c r="Q34" s="494"/>
      <c r="R34" s="494"/>
      <c r="S34" s="494"/>
      <c r="T34" s="494"/>
      <c r="U34" s="494"/>
      <c r="V34" s="494"/>
      <c r="W34" s="494"/>
    </row>
    <row r="35" spans="1:23" ht="18" hidden="1" customHeight="1">
      <c r="A35" s="501" t="s">
        <v>848</v>
      </c>
      <c r="B35" s="499">
        <f>SUM(B31:B34)</f>
        <v>14418</v>
      </c>
      <c r="C35" s="499">
        <f t="shared" ref="C35:N35" si="2">SUM(C31:C34)</f>
        <v>1544</v>
      </c>
      <c r="D35" s="499">
        <f t="shared" si="2"/>
        <v>3298</v>
      </c>
      <c r="E35" s="499">
        <f t="shared" si="2"/>
        <v>1446</v>
      </c>
      <c r="F35" s="499">
        <f t="shared" si="2"/>
        <v>5637</v>
      </c>
      <c r="G35" s="499">
        <f t="shared" si="2"/>
        <v>3050</v>
      </c>
      <c r="H35" s="499">
        <f t="shared" si="2"/>
        <v>746</v>
      </c>
      <c r="I35" s="499">
        <f t="shared" si="2"/>
        <v>1370</v>
      </c>
      <c r="J35" s="499">
        <f t="shared" si="2"/>
        <v>8716</v>
      </c>
      <c r="K35" s="499">
        <f t="shared" si="2"/>
        <v>25827</v>
      </c>
      <c r="L35" s="499">
        <f t="shared" si="2"/>
        <v>1665</v>
      </c>
      <c r="M35" s="499">
        <f t="shared" si="2"/>
        <v>3025</v>
      </c>
      <c r="N35" s="499">
        <f t="shared" si="2"/>
        <v>70742</v>
      </c>
      <c r="P35" s="494"/>
      <c r="Q35" s="494"/>
      <c r="R35" s="494"/>
      <c r="S35" s="494"/>
      <c r="T35" s="494"/>
      <c r="U35" s="494"/>
      <c r="V35" s="494"/>
      <c r="W35" s="494"/>
    </row>
    <row r="36" spans="1:23" ht="18" hidden="1" customHeight="1">
      <c r="P36" s="494"/>
      <c r="Q36" s="494"/>
      <c r="R36" s="494"/>
      <c r="S36" s="494"/>
      <c r="T36" s="494"/>
      <c r="U36" s="494"/>
      <c r="V36" s="494"/>
      <c r="W36" s="494"/>
    </row>
    <row r="37" spans="1:23" ht="18" hidden="1" customHeight="1">
      <c r="P37" s="494"/>
      <c r="Q37" s="494"/>
      <c r="R37" s="494"/>
      <c r="S37" s="494"/>
      <c r="T37" s="494"/>
      <c r="U37" s="494"/>
      <c r="V37" s="494"/>
      <c r="W37" s="494"/>
    </row>
    <row r="38" spans="1:23" ht="18" hidden="1" customHeight="1">
      <c r="A38" s="494" t="s">
        <v>697</v>
      </c>
      <c r="B38" s="494">
        <v>6507</v>
      </c>
      <c r="C38" s="494">
        <v>1150</v>
      </c>
      <c r="D38" s="494">
        <v>546</v>
      </c>
      <c r="E38" s="494">
        <v>1084</v>
      </c>
      <c r="F38" s="494">
        <v>3406</v>
      </c>
      <c r="G38" s="494">
        <v>1199</v>
      </c>
      <c r="H38" s="494">
        <v>1147</v>
      </c>
      <c r="I38" s="494">
        <v>1421</v>
      </c>
      <c r="J38" s="494">
        <v>6625</v>
      </c>
      <c r="K38" s="494">
        <v>2300</v>
      </c>
      <c r="L38" s="494">
        <v>619</v>
      </c>
      <c r="M38" s="494">
        <v>772</v>
      </c>
      <c r="N38" s="494">
        <f>SUM(B38:M38)</f>
        <v>26776</v>
      </c>
      <c r="O38" s="494" t="s">
        <v>887</v>
      </c>
      <c r="P38" s="494"/>
      <c r="Q38" s="494"/>
      <c r="R38" s="494"/>
      <c r="S38" s="494"/>
      <c r="T38" s="494"/>
      <c r="U38" s="494"/>
      <c r="V38" s="494"/>
      <c r="W38" s="494"/>
    </row>
    <row r="39" spans="1:23" ht="18" hidden="1" customHeight="1">
      <c r="A39" s="501" t="s">
        <v>847</v>
      </c>
      <c r="B39" s="499">
        <v>1468</v>
      </c>
      <c r="C39" s="499">
        <v>430</v>
      </c>
      <c r="D39" s="501">
        <v>451</v>
      </c>
      <c r="E39" s="501">
        <v>186</v>
      </c>
      <c r="F39" s="501">
        <v>280</v>
      </c>
      <c r="G39" s="501">
        <v>467</v>
      </c>
      <c r="H39" s="501">
        <v>72</v>
      </c>
      <c r="I39" s="501">
        <v>0</v>
      </c>
      <c r="J39" s="501">
        <v>153</v>
      </c>
      <c r="K39" s="501">
        <v>960</v>
      </c>
      <c r="L39" s="501">
        <v>263</v>
      </c>
      <c r="M39" s="501">
        <v>45</v>
      </c>
      <c r="N39" s="494">
        <f>SUM(B39:M39)</f>
        <v>4775</v>
      </c>
      <c r="P39" s="494"/>
      <c r="Q39" s="494"/>
      <c r="R39" s="494"/>
      <c r="S39" s="494"/>
      <c r="T39" s="494"/>
      <c r="U39" s="494"/>
      <c r="V39" s="494"/>
      <c r="W39" s="494"/>
    </row>
    <row r="40" spans="1:23" ht="18" hidden="1" customHeight="1">
      <c r="A40" s="501" t="s">
        <v>848</v>
      </c>
      <c r="B40" s="499">
        <f>SUM(B38:B39)</f>
        <v>7975</v>
      </c>
      <c r="C40" s="499">
        <f t="shared" ref="C40:N40" si="3">SUM(C38:C39)</f>
        <v>1580</v>
      </c>
      <c r="D40" s="499">
        <f t="shared" si="3"/>
        <v>997</v>
      </c>
      <c r="E40" s="499">
        <f t="shared" si="3"/>
        <v>1270</v>
      </c>
      <c r="F40" s="499">
        <f t="shared" si="3"/>
        <v>3686</v>
      </c>
      <c r="G40" s="499">
        <f t="shared" si="3"/>
        <v>1666</v>
      </c>
      <c r="H40" s="499">
        <f t="shared" si="3"/>
        <v>1219</v>
      </c>
      <c r="I40" s="499">
        <f t="shared" si="3"/>
        <v>1421</v>
      </c>
      <c r="J40" s="499">
        <f t="shared" si="3"/>
        <v>6778</v>
      </c>
      <c r="K40" s="499">
        <f t="shared" si="3"/>
        <v>3260</v>
      </c>
      <c r="L40" s="499">
        <f t="shared" si="3"/>
        <v>882</v>
      </c>
      <c r="M40" s="499">
        <f t="shared" si="3"/>
        <v>817</v>
      </c>
      <c r="N40" s="499">
        <f t="shared" si="3"/>
        <v>31551</v>
      </c>
      <c r="P40" s="494"/>
      <c r="Q40" s="494"/>
      <c r="R40" s="494"/>
      <c r="S40" s="494"/>
      <c r="T40" s="494"/>
      <c r="U40" s="494"/>
      <c r="V40" s="494"/>
      <c r="W40" s="494"/>
    </row>
    <row r="41" spans="1:23" ht="18" hidden="1" customHeight="1">
      <c r="P41" s="494"/>
      <c r="Q41" s="494"/>
      <c r="R41" s="494"/>
      <c r="S41" s="494"/>
      <c r="T41" s="494"/>
      <c r="U41" s="494"/>
      <c r="V41" s="494"/>
      <c r="W41" s="494"/>
    </row>
    <row r="42" spans="1:23" ht="18" hidden="1" customHeight="1">
      <c r="A42" s="494" t="s">
        <v>39</v>
      </c>
      <c r="B42" s="494">
        <v>4929</v>
      </c>
      <c r="C42" s="494">
        <v>448</v>
      </c>
      <c r="D42" s="494">
        <v>3134</v>
      </c>
      <c r="E42" s="494">
        <v>577</v>
      </c>
      <c r="F42" s="494">
        <v>2444</v>
      </c>
      <c r="G42" s="494">
        <v>1296</v>
      </c>
      <c r="H42" s="494">
        <v>1371</v>
      </c>
      <c r="I42" s="494">
        <v>2183</v>
      </c>
      <c r="J42" s="494">
        <v>3347</v>
      </c>
      <c r="K42" s="494">
        <v>4517</v>
      </c>
      <c r="L42" s="494">
        <v>433</v>
      </c>
      <c r="M42" s="494">
        <v>1280</v>
      </c>
      <c r="N42" s="494">
        <f>SUM(B42:M42)</f>
        <v>25959</v>
      </c>
      <c r="O42" s="494" t="s">
        <v>11</v>
      </c>
      <c r="P42" s="494"/>
      <c r="Q42" s="494"/>
      <c r="R42" s="494"/>
      <c r="S42" s="494"/>
      <c r="T42" s="494"/>
      <c r="U42" s="494"/>
      <c r="V42" s="494"/>
      <c r="W42" s="494"/>
    </row>
    <row r="43" spans="1:23" ht="18" hidden="1" customHeight="1">
      <c r="A43" s="501" t="s">
        <v>845</v>
      </c>
      <c r="B43" s="499">
        <v>742</v>
      </c>
      <c r="C43" s="499">
        <v>436</v>
      </c>
      <c r="D43" s="501">
        <v>1722</v>
      </c>
      <c r="E43" s="501">
        <v>273</v>
      </c>
      <c r="F43" s="501">
        <v>563</v>
      </c>
      <c r="G43" s="501">
        <v>561</v>
      </c>
      <c r="H43" s="501">
        <v>145</v>
      </c>
      <c r="I43" s="501">
        <v>483</v>
      </c>
      <c r="J43" s="501">
        <v>0</v>
      </c>
      <c r="K43" s="501">
        <v>0</v>
      </c>
      <c r="L43" s="501">
        <v>394</v>
      </c>
      <c r="M43" s="501">
        <v>1664</v>
      </c>
      <c r="N43" s="494">
        <f>SUM(B43:M43)</f>
        <v>6983</v>
      </c>
      <c r="P43" s="494"/>
      <c r="Q43" s="494"/>
      <c r="R43" s="494"/>
      <c r="S43" s="494"/>
      <c r="T43" s="494"/>
      <c r="U43" s="494"/>
      <c r="V43" s="494"/>
      <c r="W43" s="494"/>
    </row>
    <row r="44" spans="1:23" ht="18" hidden="1" customHeight="1">
      <c r="A44" s="501" t="s">
        <v>848</v>
      </c>
      <c r="B44" s="499">
        <f>SUM(B42:B43)</f>
        <v>5671</v>
      </c>
      <c r="C44" s="499">
        <f t="shared" ref="C44:M44" si="4">SUM(C42:C43)</f>
        <v>884</v>
      </c>
      <c r="D44" s="499">
        <f t="shared" si="4"/>
        <v>4856</v>
      </c>
      <c r="E44" s="499">
        <f t="shared" si="4"/>
        <v>850</v>
      </c>
      <c r="F44" s="499">
        <f t="shared" si="4"/>
        <v>3007</v>
      </c>
      <c r="G44" s="499">
        <f t="shared" si="4"/>
        <v>1857</v>
      </c>
      <c r="H44" s="499">
        <f t="shared" si="4"/>
        <v>1516</v>
      </c>
      <c r="I44" s="499">
        <f t="shared" si="4"/>
        <v>2666</v>
      </c>
      <c r="J44" s="499">
        <f t="shared" si="4"/>
        <v>3347</v>
      </c>
      <c r="K44" s="499">
        <f t="shared" si="4"/>
        <v>4517</v>
      </c>
      <c r="L44" s="499">
        <f t="shared" si="4"/>
        <v>827</v>
      </c>
      <c r="M44" s="499">
        <f t="shared" si="4"/>
        <v>2944</v>
      </c>
      <c r="P44" s="494"/>
      <c r="Q44" s="494"/>
      <c r="R44" s="494"/>
      <c r="S44" s="494"/>
      <c r="T44" s="494"/>
      <c r="U44" s="494"/>
      <c r="V44" s="494"/>
      <c r="W44" s="494"/>
    </row>
    <row r="45" spans="1:23" ht="18" hidden="1" customHeight="1">
      <c r="P45" s="494"/>
      <c r="Q45" s="494"/>
      <c r="R45" s="494"/>
      <c r="S45" s="494"/>
      <c r="T45" s="494"/>
      <c r="U45" s="494"/>
      <c r="V45" s="494"/>
      <c r="W45" s="494"/>
    </row>
    <row r="46" spans="1:23" ht="18" hidden="1" customHeight="1"/>
    <row r="47" spans="1:23" ht="18" hidden="1" customHeight="1">
      <c r="B47" s="422">
        <v>1030</v>
      </c>
      <c r="C47" s="422" t="s">
        <v>851</v>
      </c>
      <c r="D47" s="423" t="s">
        <v>852</v>
      </c>
      <c r="E47" s="423" t="s">
        <v>853</v>
      </c>
      <c r="F47" s="423" t="s">
        <v>854</v>
      </c>
      <c r="G47" s="423" t="s">
        <v>855</v>
      </c>
      <c r="H47" s="423" t="s">
        <v>856</v>
      </c>
      <c r="I47" s="423">
        <v>0</v>
      </c>
      <c r="J47" s="423">
        <v>143</v>
      </c>
      <c r="K47" s="423" t="s">
        <v>857</v>
      </c>
      <c r="L47" s="423" t="s">
        <v>858</v>
      </c>
      <c r="M47" s="423" t="s">
        <v>859</v>
      </c>
      <c r="N47" s="423" t="s">
        <v>860</v>
      </c>
    </row>
    <row r="48" spans="1:23" ht="18" hidden="1" customHeight="1">
      <c r="B48" s="422" t="s">
        <v>861</v>
      </c>
      <c r="C48" s="422" t="s">
        <v>857</v>
      </c>
      <c r="D48" s="423" t="s">
        <v>862</v>
      </c>
      <c r="E48" s="423" t="s">
        <v>863</v>
      </c>
      <c r="F48" s="423" t="s">
        <v>864</v>
      </c>
      <c r="G48" s="423" t="s">
        <v>865</v>
      </c>
      <c r="H48" s="423" t="s">
        <v>866</v>
      </c>
      <c r="I48" s="423">
        <v>0</v>
      </c>
      <c r="J48" s="423" t="s">
        <v>867</v>
      </c>
      <c r="K48" s="423" t="s">
        <v>868</v>
      </c>
      <c r="L48" s="423" t="s">
        <v>869</v>
      </c>
      <c r="M48" s="423" t="s">
        <v>869</v>
      </c>
      <c r="N48" s="423" t="s">
        <v>870</v>
      </c>
    </row>
    <row r="49" spans="2:2" ht="18" hidden="1" customHeight="1">
      <c r="B49" s="421"/>
    </row>
    <row r="50" spans="2:2" ht="18" hidden="1" customHeight="1"/>
    <row r="51" spans="2:2" ht="18" hidden="1" customHeight="1"/>
    <row r="52" spans="2:2" ht="18" hidden="1" customHeight="1"/>
    <row r="53" spans="2:2" ht="18" hidden="1" customHeight="1"/>
    <row r="54" spans="2:2" ht="18" hidden="1" customHeight="1"/>
    <row r="55" spans="2:2" ht="18" hidden="1" customHeight="1"/>
    <row r="56" spans="2:2" ht="18" hidden="1" customHeight="1"/>
    <row r="57" spans="2:2" ht="18" hidden="1" customHeight="1"/>
    <row r="58" spans="2:2" ht="18" hidden="1" customHeight="1"/>
    <row r="59" spans="2:2" ht="18" hidden="1" customHeight="1"/>
    <row r="60" spans="2:2" ht="18" hidden="1" customHeight="1"/>
    <row r="61" spans="2:2" ht="18" hidden="1" customHeight="1"/>
    <row r="62" spans="2:2" ht="18" hidden="1" customHeight="1"/>
    <row r="63" spans="2:2" ht="18" hidden="1" customHeight="1"/>
    <row r="64" spans="2:2" ht="18" hidden="1" customHeight="1"/>
    <row r="65" ht="18" hidden="1" customHeight="1"/>
    <row r="66" ht="18" hidden="1" customHeight="1"/>
    <row r="67" ht="18" hidden="1" customHeight="1"/>
    <row r="68" ht="18" hidden="1" customHeight="1"/>
    <row r="69" ht="18" hidden="1" customHeight="1"/>
    <row r="70" ht="18" hidden="1" customHeight="1"/>
    <row r="71" ht="18" hidden="1" customHeight="1"/>
    <row r="72" ht="18" hidden="1" customHeight="1"/>
    <row r="73" ht="18" hidden="1" customHeight="1"/>
    <row r="74" ht="18" hidden="1" customHeight="1"/>
    <row r="75" ht="18" hidden="1" customHeight="1"/>
    <row r="76" ht="18" hidden="1" customHeight="1"/>
    <row r="77" ht="18" hidden="1" customHeight="1"/>
    <row r="78" ht="18" hidden="1" customHeight="1"/>
    <row r="79" ht="18" hidden="1" customHeight="1"/>
    <row r="80" ht="18" hidden="1" customHeight="1"/>
    <row r="81" ht="18" hidden="1" customHeight="1"/>
    <row r="82" ht="18" hidden="1" customHeight="1"/>
    <row r="83" ht="18" hidden="1" customHeight="1"/>
    <row r="84" ht="18" hidden="1" customHeight="1"/>
    <row r="85" ht="18" hidden="1" customHeight="1"/>
  </sheetData>
  <mergeCells count="9">
    <mergeCell ref="A29:O29"/>
    <mergeCell ref="A1:O1"/>
    <mergeCell ref="A2:O2"/>
    <mergeCell ref="A3:H3"/>
    <mergeCell ref="I3:O3"/>
    <mergeCell ref="A4:A7"/>
    <mergeCell ref="B4:N4"/>
    <mergeCell ref="O4:O7"/>
    <mergeCell ref="B5:N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62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FF0000"/>
    <pageSetUpPr fitToPage="1"/>
  </sheetPr>
  <dimension ref="A1:AC35"/>
  <sheetViews>
    <sheetView rightToLeft="1" zoomScaleNormal="100" workbookViewId="0">
      <selection activeCell="R14" sqref="R14"/>
    </sheetView>
  </sheetViews>
  <sheetFormatPr defaultColWidth="6.75" defaultRowHeight="12.75"/>
  <cols>
    <col min="1" max="1" width="35.75" style="233" customWidth="1"/>
    <col min="2" max="2" width="23.125" style="211" customWidth="1"/>
    <col min="3" max="3" width="35.75" style="234" customWidth="1"/>
    <col min="4" max="4" width="7" style="211" bestFit="1" customWidth="1"/>
    <col min="5" max="254" width="6.75" style="211"/>
    <col min="255" max="255" width="28.125" style="211" customWidth="1"/>
    <col min="256" max="256" width="25.125" style="211" customWidth="1"/>
    <col min="257" max="257" width="19.375" style="211" customWidth="1"/>
    <col min="258" max="258" width="21.875" style="211" customWidth="1"/>
    <col min="259" max="510" width="6.75" style="211"/>
    <col min="511" max="511" width="28.125" style="211" customWidth="1"/>
    <col min="512" max="512" width="25.125" style="211" customWidth="1"/>
    <col min="513" max="513" width="19.375" style="211" customWidth="1"/>
    <col min="514" max="514" width="21.875" style="211" customWidth="1"/>
    <col min="515" max="766" width="6.75" style="211"/>
    <col min="767" max="767" width="28.125" style="211" customWidth="1"/>
    <col min="768" max="768" width="25.125" style="211" customWidth="1"/>
    <col min="769" max="769" width="19.375" style="211" customWidth="1"/>
    <col min="770" max="770" width="21.875" style="211" customWidth="1"/>
    <col min="771" max="1022" width="6.75" style="211"/>
    <col min="1023" max="1023" width="28.125" style="211" customWidth="1"/>
    <col min="1024" max="1024" width="25.125" style="211" customWidth="1"/>
    <col min="1025" max="1025" width="19.375" style="211" customWidth="1"/>
    <col min="1026" max="1026" width="21.875" style="211" customWidth="1"/>
    <col min="1027" max="1278" width="6.75" style="211"/>
    <col min="1279" max="1279" width="28.125" style="211" customWidth="1"/>
    <col min="1280" max="1280" width="25.125" style="211" customWidth="1"/>
    <col min="1281" max="1281" width="19.375" style="211" customWidth="1"/>
    <col min="1282" max="1282" width="21.875" style="211" customWidth="1"/>
    <col min="1283" max="1534" width="6.75" style="211"/>
    <col min="1535" max="1535" width="28.125" style="211" customWidth="1"/>
    <col min="1536" max="1536" width="25.125" style="211" customWidth="1"/>
    <col min="1537" max="1537" width="19.375" style="211" customWidth="1"/>
    <col min="1538" max="1538" width="21.875" style="211" customWidth="1"/>
    <col min="1539" max="1790" width="6.75" style="211"/>
    <col min="1791" max="1791" width="28.125" style="211" customWidth="1"/>
    <col min="1792" max="1792" width="25.125" style="211" customWidth="1"/>
    <col min="1793" max="1793" width="19.375" style="211" customWidth="1"/>
    <col min="1794" max="1794" width="21.875" style="211" customWidth="1"/>
    <col min="1795" max="2046" width="6.75" style="211"/>
    <col min="2047" max="2047" width="28.125" style="211" customWidth="1"/>
    <col min="2048" max="2048" width="25.125" style="211" customWidth="1"/>
    <col min="2049" max="2049" width="19.375" style="211" customWidth="1"/>
    <col min="2050" max="2050" width="21.875" style="211" customWidth="1"/>
    <col min="2051" max="2302" width="6.75" style="211"/>
    <col min="2303" max="2303" width="28.125" style="211" customWidth="1"/>
    <col min="2304" max="2304" width="25.125" style="211" customWidth="1"/>
    <col min="2305" max="2305" width="19.375" style="211" customWidth="1"/>
    <col min="2306" max="2306" width="21.875" style="211" customWidth="1"/>
    <col min="2307" max="2558" width="6.75" style="211"/>
    <col min="2559" max="2559" width="28.125" style="211" customWidth="1"/>
    <col min="2560" max="2560" width="25.125" style="211" customWidth="1"/>
    <col min="2561" max="2561" width="19.375" style="211" customWidth="1"/>
    <col min="2562" max="2562" width="21.875" style="211" customWidth="1"/>
    <col min="2563" max="2814" width="6.75" style="211"/>
    <col min="2815" max="2815" width="28.125" style="211" customWidth="1"/>
    <col min="2816" max="2816" width="25.125" style="211" customWidth="1"/>
    <col min="2817" max="2817" width="19.375" style="211" customWidth="1"/>
    <col min="2818" max="2818" width="21.875" style="211" customWidth="1"/>
    <col min="2819" max="3070" width="6.75" style="211"/>
    <col min="3071" max="3071" width="28.125" style="211" customWidth="1"/>
    <col min="3072" max="3072" width="25.125" style="211" customWidth="1"/>
    <col min="3073" max="3073" width="19.375" style="211" customWidth="1"/>
    <col min="3074" max="3074" width="21.875" style="211" customWidth="1"/>
    <col min="3075" max="3326" width="6.75" style="211"/>
    <col min="3327" max="3327" width="28.125" style="211" customWidth="1"/>
    <col min="3328" max="3328" width="25.125" style="211" customWidth="1"/>
    <col min="3329" max="3329" width="19.375" style="211" customWidth="1"/>
    <col min="3330" max="3330" width="21.875" style="211" customWidth="1"/>
    <col min="3331" max="3582" width="6.75" style="211"/>
    <col min="3583" max="3583" width="28.125" style="211" customWidth="1"/>
    <col min="3584" max="3584" width="25.125" style="211" customWidth="1"/>
    <col min="3585" max="3585" width="19.375" style="211" customWidth="1"/>
    <col min="3586" max="3586" width="21.875" style="211" customWidth="1"/>
    <col min="3587" max="3838" width="6.75" style="211"/>
    <col min="3839" max="3839" width="28.125" style="211" customWidth="1"/>
    <col min="3840" max="3840" width="25.125" style="211" customWidth="1"/>
    <col min="3841" max="3841" width="19.375" style="211" customWidth="1"/>
    <col min="3842" max="3842" width="21.875" style="211" customWidth="1"/>
    <col min="3843" max="4094" width="6.75" style="211"/>
    <col min="4095" max="4095" width="28.125" style="211" customWidth="1"/>
    <col min="4096" max="4096" width="25.125" style="211" customWidth="1"/>
    <col min="4097" max="4097" width="19.375" style="211" customWidth="1"/>
    <col min="4098" max="4098" width="21.875" style="211" customWidth="1"/>
    <col min="4099" max="4350" width="6.75" style="211"/>
    <col min="4351" max="4351" width="28.125" style="211" customWidth="1"/>
    <col min="4352" max="4352" width="25.125" style="211" customWidth="1"/>
    <col min="4353" max="4353" width="19.375" style="211" customWidth="1"/>
    <col min="4354" max="4354" width="21.875" style="211" customWidth="1"/>
    <col min="4355" max="4606" width="6.75" style="211"/>
    <col min="4607" max="4607" width="28.125" style="211" customWidth="1"/>
    <col min="4608" max="4608" width="25.125" style="211" customWidth="1"/>
    <col min="4609" max="4609" width="19.375" style="211" customWidth="1"/>
    <col min="4610" max="4610" width="21.875" style="211" customWidth="1"/>
    <col min="4611" max="4862" width="6.75" style="211"/>
    <col min="4863" max="4863" width="28.125" style="211" customWidth="1"/>
    <col min="4864" max="4864" width="25.125" style="211" customWidth="1"/>
    <col min="4865" max="4865" width="19.375" style="211" customWidth="1"/>
    <col min="4866" max="4866" width="21.875" style="211" customWidth="1"/>
    <col min="4867" max="5118" width="6.75" style="211"/>
    <col min="5119" max="5119" width="28.125" style="211" customWidth="1"/>
    <col min="5120" max="5120" width="25.125" style="211" customWidth="1"/>
    <col min="5121" max="5121" width="19.375" style="211" customWidth="1"/>
    <col min="5122" max="5122" width="21.875" style="211" customWidth="1"/>
    <col min="5123" max="5374" width="6.75" style="211"/>
    <col min="5375" max="5375" width="28.125" style="211" customWidth="1"/>
    <col min="5376" max="5376" width="25.125" style="211" customWidth="1"/>
    <col min="5377" max="5377" width="19.375" style="211" customWidth="1"/>
    <col min="5378" max="5378" width="21.875" style="211" customWidth="1"/>
    <col min="5379" max="5630" width="6.75" style="211"/>
    <col min="5631" max="5631" width="28.125" style="211" customWidth="1"/>
    <col min="5632" max="5632" width="25.125" style="211" customWidth="1"/>
    <col min="5633" max="5633" width="19.375" style="211" customWidth="1"/>
    <col min="5634" max="5634" width="21.875" style="211" customWidth="1"/>
    <col min="5635" max="5886" width="6.75" style="211"/>
    <col min="5887" max="5887" width="28.125" style="211" customWidth="1"/>
    <col min="5888" max="5888" width="25.125" style="211" customWidth="1"/>
    <col min="5889" max="5889" width="19.375" style="211" customWidth="1"/>
    <col min="5890" max="5890" width="21.875" style="211" customWidth="1"/>
    <col min="5891" max="6142" width="6.75" style="211"/>
    <col min="6143" max="6143" width="28.125" style="211" customWidth="1"/>
    <col min="6144" max="6144" width="25.125" style="211" customWidth="1"/>
    <col min="6145" max="6145" width="19.375" style="211" customWidth="1"/>
    <col min="6146" max="6146" width="21.875" style="211" customWidth="1"/>
    <col min="6147" max="6398" width="6.75" style="211"/>
    <col min="6399" max="6399" width="28.125" style="211" customWidth="1"/>
    <col min="6400" max="6400" width="25.125" style="211" customWidth="1"/>
    <col min="6401" max="6401" width="19.375" style="211" customWidth="1"/>
    <col min="6402" max="6402" width="21.875" style="211" customWidth="1"/>
    <col min="6403" max="6654" width="6.75" style="211"/>
    <col min="6655" max="6655" width="28.125" style="211" customWidth="1"/>
    <col min="6656" max="6656" width="25.125" style="211" customWidth="1"/>
    <col min="6657" max="6657" width="19.375" style="211" customWidth="1"/>
    <col min="6658" max="6658" width="21.875" style="211" customWidth="1"/>
    <col min="6659" max="6910" width="6.75" style="211"/>
    <col min="6911" max="6911" width="28.125" style="211" customWidth="1"/>
    <col min="6912" max="6912" width="25.125" style="211" customWidth="1"/>
    <col min="6913" max="6913" width="19.375" style="211" customWidth="1"/>
    <col min="6914" max="6914" width="21.875" style="211" customWidth="1"/>
    <col min="6915" max="7166" width="6.75" style="211"/>
    <col min="7167" max="7167" width="28.125" style="211" customWidth="1"/>
    <col min="7168" max="7168" width="25.125" style="211" customWidth="1"/>
    <col min="7169" max="7169" width="19.375" style="211" customWidth="1"/>
    <col min="7170" max="7170" width="21.875" style="211" customWidth="1"/>
    <col min="7171" max="7422" width="6.75" style="211"/>
    <col min="7423" max="7423" width="28.125" style="211" customWidth="1"/>
    <col min="7424" max="7424" width="25.125" style="211" customWidth="1"/>
    <col min="7425" max="7425" width="19.375" style="211" customWidth="1"/>
    <col min="7426" max="7426" width="21.875" style="211" customWidth="1"/>
    <col min="7427" max="7678" width="6.75" style="211"/>
    <col min="7679" max="7679" width="28.125" style="211" customWidth="1"/>
    <col min="7680" max="7680" width="25.125" style="211" customWidth="1"/>
    <col min="7681" max="7681" width="19.375" style="211" customWidth="1"/>
    <col min="7682" max="7682" width="21.875" style="211" customWidth="1"/>
    <col min="7683" max="7934" width="6.75" style="211"/>
    <col min="7935" max="7935" width="28.125" style="211" customWidth="1"/>
    <col min="7936" max="7936" width="25.125" style="211" customWidth="1"/>
    <col min="7937" max="7937" width="19.375" style="211" customWidth="1"/>
    <col min="7938" max="7938" width="21.875" style="211" customWidth="1"/>
    <col min="7939" max="8190" width="6.75" style="211"/>
    <col min="8191" max="8191" width="28.125" style="211" customWidth="1"/>
    <col min="8192" max="8192" width="25.125" style="211" customWidth="1"/>
    <col min="8193" max="8193" width="19.375" style="211" customWidth="1"/>
    <col min="8194" max="8194" width="21.875" style="211" customWidth="1"/>
    <col min="8195" max="8446" width="6.75" style="211"/>
    <col min="8447" max="8447" width="28.125" style="211" customWidth="1"/>
    <col min="8448" max="8448" width="25.125" style="211" customWidth="1"/>
    <col min="8449" max="8449" width="19.375" style="211" customWidth="1"/>
    <col min="8450" max="8450" width="21.875" style="211" customWidth="1"/>
    <col min="8451" max="8702" width="6.75" style="211"/>
    <col min="8703" max="8703" width="28.125" style="211" customWidth="1"/>
    <col min="8704" max="8704" width="25.125" style="211" customWidth="1"/>
    <col min="8705" max="8705" width="19.375" style="211" customWidth="1"/>
    <col min="8706" max="8706" width="21.875" style="211" customWidth="1"/>
    <col min="8707" max="8958" width="6.75" style="211"/>
    <col min="8959" max="8959" width="28.125" style="211" customWidth="1"/>
    <col min="8960" max="8960" width="25.125" style="211" customWidth="1"/>
    <col min="8961" max="8961" width="19.375" style="211" customWidth="1"/>
    <col min="8962" max="8962" width="21.875" style="211" customWidth="1"/>
    <col min="8963" max="9214" width="6.75" style="211"/>
    <col min="9215" max="9215" width="28.125" style="211" customWidth="1"/>
    <col min="9216" max="9216" width="25.125" style="211" customWidth="1"/>
    <col min="9217" max="9217" width="19.375" style="211" customWidth="1"/>
    <col min="9218" max="9218" width="21.875" style="211" customWidth="1"/>
    <col min="9219" max="9470" width="6.75" style="211"/>
    <col min="9471" max="9471" width="28.125" style="211" customWidth="1"/>
    <col min="9472" max="9472" width="25.125" style="211" customWidth="1"/>
    <col min="9473" max="9473" width="19.375" style="211" customWidth="1"/>
    <col min="9474" max="9474" width="21.875" style="211" customWidth="1"/>
    <col min="9475" max="9726" width="6.75" style="211"/>
    <col min="9727" max="9727" width="28.125" style="211" customWidth="1"/>
    <col min="9728" max="9728" width="25.125" style="211" customWidth="1"/>
    <col min="9729" max="9729" width="19.375" style="211" customWidth="1"/>
    <col min="9730" max="9730" width="21.875" style="211" customWidth="1"/>
    <col min="9731" max="9982" width="6.75" style="211"/>
    <col min="9983" max="9983" width="28.125" style="211" customWidth="1"/>
    <col min="9984" max="9984" width="25.125" style="211" customWidth="1"/>
    <col min="9985" max="9985" width="19.375" style="211" customWidth="1"/>
    <col min="9986" max="9986" width="21.875" style="211" customWidth="1"/>
    <col min="9987" max="10238" width="6.75" style="211"/>
    <col min="10239" max="10239" width="28.125" style="211" customWidth="1"/>
    <col min="10240" max="10240" width="25.125" style="211" customWidth="1"/>
    <col min="10241" max="10241" width="19.375" style="211" customWidth="1"/>
    <col min="10242" max="10242" width="21.875" style="211" customWidth="1"/>
    <col min="10243" max="10494" width="6.75" style="211"/>
    <col min="10495" max="10495" width="28.125" style="211" customWidth="1"/>
    <col min="10496" max="10496" width="25.125" style="211" customWidth="1"/>
    <col min="10497" max="10497" width="19.375" style="211" customWidth="1"/>
    <col min="10498" max="10498" width="21.875" style="211" customWidth="1"/>
    <col min="10499" max="10750" width="6.75" style="211"/>
    <col min="10751" max="10751" width="28.125" style="211" customWidth="1"/>
    <col min="10752" max="10752" width="25.125" style="211" customWidth="1"/>
    <col min="10753" max="10753" width="19.375" style="211" customWidth="1"/>
    <col min="10754" max="10754" width="21.875" style="211" customWidth="1"/>
    <col min="10755" max="11006" width="6.75" style="211"/>
    <col min="11007" max="11007" width="28.125" style="211" customWidth="1"/>
    <col min="11008" max="11008" width="25.125" style="211" customWidth="1"/>
    <col min="11009" max="11009" width="19.375" style="211" customWidth="1"/>
    <col min="11010" max="11010" width="21.875" style="211" customWidth="1"/>
    <col min="11011" max="11262" width="6.75" style="211"/>
    <col min="11263" max="11263" width="28.125" style="211" customWidth="1"/>
    <col min="11264" max="11264" width="25.125" style="211" customWidth="1"/>
    <col min="11265" max="11265" width="19.375" style="211" customWidth="1"/>
    <col min="11266" max="11266" width="21.875" style="211" customWidth="1"/>
    <col min="11267" max="11518" width="6.75" style="211"/>
    <col min="11519" max="11519" width="28.125" style="211" customWidth="1"/>
    <col min="11520" max="11520" width="25.125" style="211" customWidth="1"/>
    <col min="11521" max="11521" width="19.375" style="211" customWidth="1"/>
    <col min="11522" max="11522" width="21.875" style="211" customWidth="1"/>
    <col min="11523" max="11774" width="6.75" style="211"/>
    <col min="11775" max="11775" width="28.125" style="211" customWidth="1"/>
    <col min="11776" max="11776" width="25.125" style="211" customWidth="1"/>
    <col min="11777" max="11777" width="19.375" style="211" customWidth="1"/>
    <col min="11778" max="11778" width="21.875" style="211" customWidth="1"/>
    <col min="11779" max="12030" width="6.75" style="211"/>
    <col min="12031" max="12031" width="28.125" style="211" customWidth="1"/>
    <col min="12032" max="12032" width="25.125" style="211" customWidth="1"/>
    <col min="12033" max="12033" width="19.375" style="211" customWidth="1"/>
    <col min="12034" max="12034" width="21.875" style="211" customWidth="1"/>
    <col min="12035" max="12286" width="6.75" style="211"/>
    <col min="12287" max="12287" width="28.125" style="211" customWidth="1"/>
    <col min="12288" max="12288" width="25.125" style="211" customWidth="1"/>
    <col min="12289" max="12289" width="19.375" style="211" customWidth="1"/>
    <col min="12290" max="12290" width="21.875" style="211" customWidth="1"/>
    <col min="12291" max="12542" width="6.75" style="211"/>
    <col min="12543" max="12543" width="28.125" style="211" customWidth="1"/>
    <col min="12544" max="12544" width="25.125" style="211" customWidth="1"/>
    <col min="12545" max="12545" width="19.375" style="211" customWidth="1"/>
    <col min="12546" max="12546" width="21.875" style="211" customWidth="1"/>
    <col min="12547" max="12798" width="6.75" style="211"/>
    <col min="12799" max="12799" width="28.125" style="211" customWidth="1"/>
    <col min="12800" max="12800" width="25.125" style="211" customWidth="1"/>
    <col min="12801" max="12801" width="19.375" style="211" customWidth="1"/>
    <col min="12802" max="12802" width="21.875" style="211" customWidth="1"/>
    <col min="12803" max="13054" width="6.75" style="211"/>
    <col min="13055" max="13055" width="28.125" style="211" customWidth="1"/>
    <col min="13056" max="13056" width="25.125" style="211" customWidth="1"/>
    <col min="13057" max="13057" width="19.375" style="211" customWidth="1"/>
    <col min="13058" max="13058" width="21.875" style="211" customWidth="1"/>
    <col min="13059" max="13310" width="6.75" style="211"/>
    <col min="13311" max="13311" width="28.125" style="211" customWidth="1"/>
    <col min="13312" max="13312" width="25.125" style="211" customWidth="1"/>
    <col min="13313" max="13313" width="19.375" style="211" customWidth="1"/>
    <col min="13314" max="13314" width="21.875" style="211" customWidth="1"/>
    <col min="13315" max="13566" width="6.75" style="211"/>
    <col min="13567" max="13567" width="28.125" style="211" customWidth="1"/>
    <col min="13568" max="13568" width="25.125" style="211" customWidth="1"/>
    <col min="13569" max="13569" width="19.375" style="211" customWidth="1"/>
    <col min="13570" max="13570" width="21.875" style="211" customWidth="1"/>
    <col min="13571" max="13822" width="6.75" style="211"/>
    <col min="13823" max="13823" width="28.125" style="211" customWidth="1"/>
    <col min="13824" max="13824" width="25.125" style="211" customWidth="1"/>
    <col min="13825" max="13825" width="19.375" style="211" customWidth="1"/>
    <col min="13826" max="13826" width="21.875" style="211" customWidth="1"/>
    <col min="13827" max="14078" width="6.75" style="211"/>
    <col min="14079" max="14079" width="28.125" style="211" customWidth="1"/>
    <col min="14080" max="14080" width="25.125" style="211" customWidth="1"/>
    <col min="14081" max="14081" width="19.375" style="211" customWidth="1"/>
    <col min="14082" max="14082" width="21.875" style="211" customWidth="1"/>
    <col min="14083" max="14334" width="6.75" style="211"/>
    <col min="14335" max="14335" width="28.125" style="211" customWidth="1"/>
    <col min="14336" max="14336" width="25.125" style="211" customWidth="1"/>
    <col min="14337" max="14337" width="19.375" style="211" customWidth="1"/>
    <col min="14338" max="14338" width="21.875" style="211" customWidth="1"/>
    <col min="14339" max="14590" width="6.75" style="211"/>
    <col min="14591" max="14591" width="28.125" style="211" customWidth="1"/>
    <col min="14592" max="14592" width="25.125" style="211" customWidth="1"/>
    <col min="14593" max="14593" width="19.375" style="211" customWidth="1"/>
    <col min="14594" max="14594" width="21.875" style="211" customWidth="1"/>
    <col min="14595" max="14846" width="6.75" style="211"/>
    <col min="14847" max="14847" width="28.125" style="211" customWidth="1"/>
    <col min="14848" max="14848" width="25.125" style="211" customWidth="1"/>
    <col min="14849" max="14849" width="19.375" style="211" customWidth="1"/>
    <col min="14850" max="14850" width="21.875" style="211" customWidth="1"/>
    <col min="14851" max="15102" width="6.75" style="211"/>
    <col min="15103" max="15103" width="28.125" style="211" customWidth="1"/>
    <col min="15104" max="15104" width="25.125" style="211" customWidth="1"/>
    <col min="15105" max="15105" width="19.375" style="211" customWidth="1"/>
    <col min="15106" max="15106" width="21.875" style="211" customWidth="1"/>
    <col min="15107" max="15358" width="6.75" style="211"/>
    <col min="15359" max="15359" width="28.125" style="211" customWidth="1"/>
    <col min="15360" max="15360" width="25.125" style="211" customWidth="1"/>
    <col min="15361" max="15361" width="19.375" style="211" customWidth="1"/>
    <col min="15362" max="15362" width="21.875" style="211" customWidth="1"/>
    <col min="15363" max="15614" width="6.75" style="211"/>
    <col min="15615" max="15615" width="28.125" style="211" customWidth="1"/>
    <col min="15616" max="15616" width="25.125" style="211" customWidth="1"/>
    <col min="15617" max="15617" width="19.375" style="211" customWidth="1"/>
    <col min="15618" max="15618" width="21.875" style="211" customWidth="1"/>
    <col min="15619" max="15870" width="6.75" style="211"/>
    <col min="15871" max="15871" width="28.125" style="211" customWidth="1"/>
    <col min="15872" max="15872" width="25.125" style="211" customWidth="1"/>
    <col min="15873" max="15873" width="19.375" style="211" customWidth="1"/>
    <col min="15874" max="15874" width="21.875" style="211" customWidth="1"/>
    <col min="15875" max="16126" width="6.75" style="211"/>
    <col min="16127" max="16127" width="28.125" style="211" customWidth="1"/>
    <col min="16128" max="16128" width="25.125" style="211" customWidth="1"/>
    <col min="16129" max="16129" width="19.375" style="211" customWidth="1"/>
    <col min="16130" max="16130" width="21.875" style="211" customWidth="1"/>
    <col min="16131" max="16384" width="6.75" style="211"/>
  </cols>
  <sheetData>
    <row r="1" spans="1:29" ht="45" customHeight="1">
      <c r="A1" s="1037" t="s">
        <v>761</v>
      </c>
      <c r="B1" s="1037"/>
      <c r="C1" s="1037"/>
      <c r="D1" s="257"/>
    </row>
    <row r="2" spans="1:29" ht="45" customHeight="1">
      <c r="A2" s="1104" t="s">
        <v>764</v>
      </c>
      <c r="B2" s="1104"/>
      <c r="C2" s="1104"/>
      <c r="D2" s="349"/>
      <c r="E2" s="232"/>
      <c r="F2" s="232"/>
      <c r="G2" s="232"/>
      <c r="H2" s="1188"/>
      <c r="I2" s="1188"/>
      <c r="J2" s="1188"/>
      <c r="K2" s="1188"/>
      <c r="L2" s="1188"/>
      <c r="M2" s="1188"/>
      <c r="N2" s="1188"/>
      <c r="O2" s="1188"/>
      <c r="P2" s="1188"/>
      <c r="Q2" s="1188"/>
      <c r="R2" s="1188"/>
      <c r="S2" s="1188"/>
      <c r="T2" s="1188"/>
      <c r="U2" s="1188"/>
      <c r="V2" s="1188"/>
      <c r="W2" s="1188"/>
      <c r="X2" s="1188"/>
      <c r="Y2" s="1188"/>
      <c r="Z2" s="1188"/>
      <c r="AA2" s="1188"/>
      <c r="AB2" s="1188"/>
      <c r="AC2" s="1188"/>
    </row>
    <row r="3" spans="1:29" ht="17.100000000000001" customHeight="1">
      <c r="A3" s="462" t="s">
        <v>982</v>
      </c>
      <c r="B3" s="1186" t="s">
        <v>983</v>
      </c>
      <c r="C3" s="1187"/>
      <c r="D3" s="257"/>
    </row>
    <row r="4" spans="1:29" ht="36" customHeight="1">
      <c r="A4" s="1109" t="s">
        <v>758</v>
      </c>
      <c r="B4" s="292" t="s">
        <v>714</v>
      </c>
      <c r="C4" s="1109" t="s">
        <v>762</v>
      </c>
      <c r="D4" s="257"/>
    </row>
    <row r="5" spans="1:29" ht="25.5" customHeight="1">
      <c r="A5" s="1109"/>
      <c r="B5" s="292" t="s">
        <v>757</v>
      </c>
      <c r="C5" s="1109"/>
      <c r="D5" s="257"/>
    </row>
    <row r="6" spans="1:29" ht="33" customHeight="1">
      <c r="A6" s="270" t="s">
        <v>101</v>
      </c>
      <c r="B6" s="297">
        <v>7170</v>
      </c>
      <c r="C6" s="270" t="s">
        <v>2</v>
      </c>
      <c r="D6" s="257"/>
    </row>
    <row r="7" spans="1:29" ht="33" customHeight="1">
      <c r="A7" s="270" t="s">
        <v>697</v>
      </c>
      <c r="B7" s="310">
        <v>4267</v>
      </c>
      <c r="C7" s="270" t="s">
        <v>887</v>
      </c>
      <c r="D7" s="257"/>
    </row>
    <row r="8" spans="1:29" ht="33" customHeight="1">
      <c r="A8" s="270" t="s">
        <v>102</v>
      </c>
      <c r="B8" s="297">
        <v>1573</v>
      </c>
      <c r="C8" s="270" t="s">
        <v>5</v>
      </c>
      <c r="D8" s="257"/>
    </row>
    <row r="9" spans="1:29" ht="33" customHeight="1">
      <c r="A9" s="270" t="s">
        <v>103</v>
      </c>
      <c r="B9" s="310">
        <v>3874</v>
      </c>
      <c r="C9" s="270" t="s">
        <v>7</v>
      </c>
      <c r="D9" s="257"/>
    </row>
    <row r="10" spans="1:29" ht="33" customHeight="1">
      <c r="A10" s="270" t="s">
        <v>104</v>
      </c>
      <c r="B10" s="297">
        <v>3055</v>
      </c>
      <c r="C10" s="270" t="s">
        <v>8</v>
      </c>
      <c r="D10" s="257"/>
    </row>
    <row r="11" spans="1:29" ht="33" customHeight="1">
      <c r="A11" s="270" t="s">
        <v>105</v>
      </c>
      <c r="B11" s="310">
        <v>3235</v>
      </c>
      <c r="C11" s="270" t="s">
        <v>10</v>
      </c>
      <c r="D11" s="257"/>
    </row>
    <row r="12" spans="1:29" ht="33" customHeight="1">
      <c r="A12" s="270" t="s">
        <v>107</v>
      </c>
      <c r="B12" s="297">
        <v>4853</v>
      </c>
      <c r="C12" s="270" t="s">
        <v>11</v>
      </c>
      <c r="D12" s="257"/>
    </row>
    <row r="13" spans="1:29" ht="33" customHeight="1">
      <c r="A13" s="270" t="s">
        <v>108</v>
      </c>
      <c r="B13" s="310">
        <v>2631</v>
      </c>
      <c r="C13" s="270" t="s">
        <v>13</v>
      </c>
      <c r="D13" s="257"/>
    </row>
    <row r="14" spans="1:29" ht="33" customHeight="1">
      <c r="A14" s="270" t="s">
        <v>121</v>
      </c>
      <c r="B14" s="297">
        <v>1211</v>
      </c>
      <c r="C14" s="270" t="s">
        <v>15</v>
      </c>
      <c r="D14" s="257"/>
    </row>
    <row r="15" spans="1:29" ht="33" customHeight="1">
      <c r="A15" s="270" t="s">
        <v>109</v>
      </c>
      <c r="B15" s="310">
        <v>3663</v>
      </c>
      <c r="C15" s="270" t="s">
        <v>17</v>
      </c>
      <c r="D15" s="257"/>
    </row>
    <row r="16" spans="1:29" ht="33" customHeight="1">
      <c r="A16" s="270" t="s">
        <v>40</v>
      </c>
      <c r="B16" s="297">
        <v>1288</v>
      </c>
      <c r="C16" s="270" t="s">
        <v>18</v>
      </c>
      <c r="D16" s="257"/>
    </row>
    <row r="17" spans="1:4" ht="33" customHeight="1">
      <c r="A17" s="270" t="s">
        <v>110</v>
      </c>
      <c r="B17" s="310">
        <v>2709</v>
      </c>
      <c r="C17" s="270" t="s">
        <v>20</v>
      </c>
      <c r="D17" s="257"/>
    </row>
    <row r="18" spans="1:4" ht="33" customHeight="1">
      <c r="A18" s="270" t="s">
        <v>21</v>
      </c>
      <c r="B18" s="297">
        <v>1393</v>
      </c>
      <c r="C18" s="270" t="s">
        <v>22</v>
      </c>
      <c r="D18" s="257"/>
    </row>
    <row r="19" spans="1:4" ht="33" customHeight="1">
      <c r="A19" s="270" t="s">
        <v>112</v>
      </c>
      <c r="B19" s="310">
        <v>1591</v>
      </c>
      <c r="C19" s="270" t="s">
        <v>23</v>
      </c>
      <c r="D19" s="257"/>
    </row>
    <row r="20" spans="1:4" ht="33" customHeight="1">
      <c r="A20" s="270" t="s">
        <v>24</v>
      </c>
      <c r="B20" s="297">
        <v>2289</v>
      </c>
      <c r="C20" s="270" t="s">
        <v>25</v>
      </c>
      <c r="D20" s="257"/>
    </row>
    <row r="21" spans="1:4" ht="33" customHeight="1">
      <c r="A21" s="270" t="s">
        <v>113</v>
      </c>
      <c r="B21" s="310">
        <v>2366</v>
      </c>
      <c r="C21" s="270" t="s">
        <v>114</v>
      </c>
      <c r="D21" s="257"/>
    </row>
    <row r="22" spans="1:4" ht="33" customHeight="1">
      <c r="A22" s="270" t="s">
        <v>115</v>
      </c>
      <c r="B22" s="297">
        <v>1159</v>
      </c>
      <c r="C22" s="270" t="s">
        <v>145</v>
      </c>
      <c r="D22" s="257"/>
    </row>
    <row r="23" spans="1:4" ht="33" customHeight="1">
      <c r="A23" s="270" t="s">
        <v>123</v>
      </c>
      <c r="B23" s="310">
        <v>1769</v>
      </c>
      <c r="C23" s="270" t="s">
        <v>30</v>
      </c>
      <c r="D23" s="257"/>
    </row>
    <row r="24" spans="1:4" ht="33" customHeight="1">
      <c r="A24" s="270" t="s">
        <v>31</v>
      </c>
      <c r="B24" s="297">
        <v>427</v>
      </c>
      <c r="C24" s="270" t="s">
        <v>304</v>
      </c>
      <c r="D24" s="257"/>
    </row>
    <row r="25" spans="1:4" ht="33" customHeight="1">
      <c r="A25" s="270" t="s">
        <v>33</v>
      </c>
      <c r="B25" s="310">
        <v>568</v>
      </c>
      <c r="C25" s="270" t="s">
        <v>34</v>
      </c>
      <c r="D25" s="257"/>
    </row>
    <row r="26" spans="1:4" ht="33" customHeight="1">
      <c r="A26" s="271" t="s">
        <v>57</v>
      </c>
      <c r="B26" s="308">
        <f>SUM(B6:B25)</f>
        <v>51091</v>
      </c>
      <c r="C26" s="271" t="s">
        <v>36</v>
      </c>
      <c r="D26" s="350"/>
    </row>
    <row r="27" spans="1:4" ht="33" customHeight="1">
      <c r="A27" s="351" t="s">
        <v>638</v>
      </c>
      <c r="B27" s="352"/>
      <c r="C27" s="353" t="s">
        <v>639</v>
      </c>
      <c r="D27" s="257"/>
    </row>
    <row r="28" spans="1:4" ht="33" customHeight="1">
      <c r="A28" s="258"/>
      <c r="B28" s="259"/>
      <c r="C28" s="260"/>
    </row>
    <row r="29" spans="1:4" ht="33" customHeight="1"/>
    <row r="30" spans="1:4" ht="33" customHeight="1"/>
    <row r="31" spans="1:4" ht="33" customHeight="1"/>
    <row r="32" spans="1:4" ht="33" customHeight="1"/>
    <row r="33" ht="33" customHeight="1"/>
    <row r="34" ht="33" customHeight="1"/>
    <row r="35" ht="33" customHeight="1"/>
  </sheetData>
  <mergeCells count="7">
    <mergeCell ref="H2:Y2"/>
    <mergeCell ref="Z2:AC2"/>
    <mergeCell ref="A4:A5"/>
    <mergeCell ref="C4:C5"/>
    <mergeCell ref="A1:C1"/>
    <mergeCell ref="A2:C2"/>
    <mergeCell ref="B3:C3"/>
  </mergeCells>
  <pageMargins left="0.7" right="0.7" top="0.75" bottom="0.75" header="0.3" footer="0.3"/>
  <pageSetup paperSize="9" scale="77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00B050"/>
    <pageSetUpPr fitToPage="1"/>
  </sheetPr>
  <dimension ref="A1:L24"/>
  <sheetViews>
    <sheetView showGridLines="0" rightToLeft="1" topLeftCell="A10" zoomScaleNormal="100" zoomScaleSheetLayoutView="110" workbookViewId="0">
      <selection activeCell="I25" sqref="I25"/>
    </sheetView>
  </sheetViews>
  <sheetFormatPr defaultColWidth="8.875" defaultRowHeight="27.75"/>
  <cols>
    <col min="1" max="1" width="17.375" style="18" customWidth="1"/>
    <col min="2" max="2" width="32" style="18" customWidth="1"/>
    <col min="3" max="4" width="13.75" style="18" hidden="1" customWidth="1"/>
    <col min="5" max="9" width="13.75" style="18" customWidth="1"/>
    <col min="10" max="10" width="40" style="18" customWidth="1"/>
    <col min="11" max="11" width="17.75" style="18" bestFit="1" customWidth="1"/>
    <col min="12" max="12" width="16.375" style="18" customWidth="1"/>
    <col min="13" max="250" width="8.875" style="18"/>
    <col min="251" max="251" width="15.125" style="18" bestFit="1" customWidth="1"/>
    <col min="252" max="252" width="55.125" style="18" bestFit="1" customWidth="1"/>
    <col min="253" max="256" width="8.875" style="18" bestFit="1" customWidth="1"/>
    <col min="257" max="257" width="12.375" style="18" bestFit="1" customWidth="1"/>
    <col min="258" max="265" width="8.875" style="18"/>
    <col min="266" max="266" width="9.875" style="18" bestFit="1" customWidth="1"/>
    <col min="267" max="506" width="8.875" style="18"/>
    <col min="507" max="507" width="15.125" style="18" bestFit="1" customWidth="1"/>
    <col min="508" max="508" width="55.125" style="18" bestFit="1" customWidth="1"/>
    <col min="509" max="512" width="8.875" style="18" bestFit="1" customWidth="1"/>
    <col min="513" max="513" width="12.375" style="18" bestFit="1" customWidth="1"/>
    <col min="514" max="521" width="8.875" style="18"/>
    <col min="522" max="522" width="9.875" style="18" bestFit="1" customWidth="1"/>
    <col min="523" max="762" width="8.875" style="18"/>
    <col min="763" max="763" width="15.125" style="18" bestFit="1" customWidth="1"/>
    <col min="764" max="764" width="55.125" style="18" bestFit="1" customWidth="1"/>
    <col min="765" max="768" width="8.875" style="18" bestFit="1" customWidth="1"/>
    <col min="769" max="769" width="12.375" style="18" bestFit="1" customWidth="1"/>
    <col min="770" max="777" width="8.875" style="18"/>
    <col min="778" max="778" width="9.875" style="18" bestFit="1" customWidth="1"/>
    <col min="779" max="1018" width="8.875" style="18"/>
    <col min="1019" max="1019" width="15.125" style="18" bestFit="1" customWidth="1"/>
    <col min="1020" max="1020" width="55.125" style="18" bestFit="1" customWidth="1"/>
    <col min="1021" max="1024" width="8.875" style="18" bestFit="1" customWidth="1"/>
    <col min="1025" max="1025" width="12.375" style="18" bestFit="1" customWidth="1"/>
    <col min="1026" max="1033" width="8.875" style="18"/>
    <col min="1034" max="1034" width="9.875" style="18" bestFit="1" customWidth="1"/>
    <col min="1035" max="1274" width="8.875" style="18"/>
    <col min="1275" max="1275" width="15.125" style="18" bestFit="1" customWidth="1"/>
    <col min="1276" max="1276" width="55.125" style="18" bestFit="1" customWidth="1"/>
    <col min="1277" max="1280" width="8.875" style="18" bestFit="1" customWidth="1"/>
    <col min="1281" max="1281" width="12.375" style="18" bestFit="1" customWidth="1"/>
    <col min="1282" max="1289" width="8.875" style="18"/>
    <col min="1290" max="1290" width="9.875" style="18" bestFit="1" customWidth="1"/>
    <col min="1291" max="1530" width="8.875" style="18"/>
    <col min="1531" max="1531" width="15.125" style="18" bestFit="1" customWidth="1"/>
    <col min="1532" max="1532" width="55.125" style="18" bestFit="1" customWidth="1"/>
    <col min="1533" max="1536" width="8.875" style="18" bestFit="1" customWidth="1"/>
    <col min="1537" max="1537" width="12.375" style="18" bestFit="1" customWidth="1"/>
    <col min="1538" max="1545" width="8.875" style="18"/>
    <col min="1546" max="1546" width="9.875" style="18" bestFit="1" customWidth="1"/>
    <col min="1547" max="1786" width="8.875" style="18"/>
    <col min="1787" max="1787" width="15.125" style="18" bestFit="1" customWidth="1"/>
    <col min="1788" max="1788" width="55.125" style="18" bestFit="1" customWidth="1"/>
    <col min="1789" max="1792" width="8.875" style="18" bestFit="1" customWidth="1"/>
    <col min="1793" max="1793" width="12.375" style="18" bestFit="1" customWidth="1"/>
    <col min="1794" max="1801" width="8.875" style="18"/>
    <col min="1802" max="1802" width="9.875" style="18" bestFit="1" customWidth="1"/>
    <col min="1803" max="2042" width="8.875" style="18"/>
    <col min="2043" max="2043" width="15.125" style="18" bestFit="1" customWidth="1"/>
    <col min="2044" max="2044" width="55.125" style="18" bestFit="1" customWidth="1"/>
    <col min="2045" max="2048" width="8.875" style="18" bestFit="1" customWidth="1"/>
    <col min="2049" max="2049" width="12.375" style="18" bestFit="1" customWidth="1"/>
    <col min="2050" max="2057" width="8.875" style="18"/>
    <col min="2058" max="2058" width="9.875" style="18" bestFit="1" customWidth="1"/>
    <col min="2059" max="2298" width="8.875" style="18"/>
    <col min="2299" max="2299" width="15.125" style="18" bestFit="1" customWidth="1"/>
    <col min="2300" max="2300" width="55.125" style="18" bestFit="1" customWidth="1"/>
    <col min="2301" max="2304" width="8.875" style="18" bestFit="1" customWidth="1"/>
    <col min="2305" max="2305" width="12.375" style="18" bestFit="1" customWidth="1"/>
    <col min="2306" max="2313" width="8.875" style="18"/>
    <col min="2314" max="2314" width="9.875" style="18" bestFit="1" customWidth="1"/>
    <col min="2315" max="2554" width="8.875" style="18"/>
    <col min="2555" max="2555" width="15.125" style="18" bestFit="1" customWidth="1"/>
    <col min="2556" max="2556" width="55.125" style="18" bestFit="1" customWidth="1"/>
    <col min="2557" max="2560" width="8.875" style="18" bestFit="1" customWidth="1"/>
    <col min="2561" max="2561" width="12.375" style="18" bestFit="1" customWidth="1"/>
    <col min="2562" max="2569" width="8.875" style="18"/>
    <col min="2570" max="2570" width="9.875" style="18" bestFit="1" customWidth="1"/>
    <col min="2571" max="2810" width="8.875" style="18"/>
    <col min="2811" max="2811" width="15.125" style="18" bestFit="1" customWidth="1"/>
    <col min="2812" max="2812" width="55.125" style="18" bestFit="1" customWidth="1"/>
    <col min="2813" max="2816" width="8.875" style="18" bestFit="1" customWidth="1"/>
    <col min="2817" max="2817" width="12.375" style="18" bestFit="1" customWidth="1"/>
    <col min="2818" max="2825" width="8.875" style="18"/>
    <col min="2826" max="2826" width="9.875" style="18" bestFit="1" customWidth="1"/>
    <col min="2827" max="3066" width="8.875" style="18"/>
    <col min="3067" max="3067" width="15.125" style="18" bestFit="1" customWidth="1"/>
    <col min="3068" max="3068" width="55.125" style="18" bestFit="1" customWidth="1"/>
    <col min="3069" max="3072" width="8.875" style="18" bestFit="1" customWidth="1"/>
    <col min="3073" max="3073" width="12.375" style="18" bestFit="1" customWidth="1"/>
    <col min="3074" max="3081" width="8.875" style="18"/>
    <col min="3082" max="3082" width="9.875" style="18" bestFit="1" customWidth="1"/>
    <col min="3083" max="3322" width="8.875" style="18"/>
    <col min="3323" max="3323" width="15.125" style="18" bestFit="1" customWidth="1"/>
    <col min="3324" max="3324" width="55.125" style="18" bestFit="1" customWidth="1"/>
    <col min="3325" max="3328" width="8.875" style="18" bestFit="1" customWidth="1"/>
    <col min="3329" max="3329" width="12.375" style="18" bestFit="1" customWidth="1"/>
    <col min="3330" max="3337" width="8.875" style="18"/>
    <col min="3338" max="3338" width="9.875" style="18" bestFit="1" customWidth="1"/>
    <col min="3339" max="3578" width="8.875" style="18"/>
    <col min="3579" max="3579" width="15.125" style="18" bestFit="1" customWidth="1"/>
    <col min="3580" max="3580" width="55.125" style="18" bestFit="1" customWidth="1"/>
    <col min="3581" max="3584" width="8.875" style="18" bestFit="1" customWidth="1"/>
    <col min="3585" max="3585" width="12.375" style="18" bestFit="1" customWidth="1"/>
    <col min="3586" max="3593" width="8.875" style="18"/>
    <col min="3594" max="3594" width="9.875" style="18" bestFit="1" customWidth="1"/>
    <col min="3595" max="3834" width="8.875" style="18"/>
    <col min="3835" max="3835" width="15.125" style="18" bestFit="1" customWidth="1"/>
    <col min="3836" max="3836" width="55.125" style="18" bestFit="1" customWidth="1"/>
    <col min="3837" max="3840" width="8.875" style="18" bestFit="1" customWidth="1"/>
    <col min="3841" max="3841" width="12.375" style="18" bestFit="1" customWidth="1"/>
    <col min="3842" max="3849" width="8.875" style="18"/>
    <col min="3850" max="3850" width="9.875" style="18" bestFit="1" customWidth="1"/>
    <col min="3851" max="4090" width="8.875" style="18"/>
    <col min="4091" max="4091" width="15.125" style="18" bestFit="1" customWidth="1"/>
    <col min="4092" max="4092" width="55.125" style="18" bestFit="1" customWidth="1"/>
    <col min="4093" max="4096" width="8.875" style="18" bestFit="1" customWidth="1"/>
    <col min="4097" max="4097" width="12.375" style="18" bestFit="1" customWidth="1"/>
    <col min="4098" max="4105" width="8.875" style="18"/>
    <col min="4106" max="4106" width="9.875" style="18" bestFit="1" customWidth="1"/>
    <col min="4107" max="4346" width="8.875" style="18"/>
    <col min="4347" max="4347" width="15.125" style="18" bestFit="1" customWidth="1"/>
    <col min="4348" max="4348" width="55.125" style="18" bestFit="1" customWidth="1"/>
    <col min="4349" max="4352" width="8.875" style="18" bestFit="1" customWidth="1"/>
    <col min="4353" max="4353" width="12.375" style="18" bestFit="1" customWidth="1"/>
    <col min="4354" max="4361" width="8.875" style="18"/>
    <col min="4362" max="4362" width="9.875" style="18" bestFit="1" customWidth="1"/>
    <col min="4363" max="4602" width="8.875" style="18"/>
    <col min="4603" max="4603" width="15.125" style="18" bestFit="1" customWidth="1"/>
    <col min="4604" max="4604" width="55.125" style="18" bestFit="1" customWidth="1"/>
    <col min="4605" max="4608" width="8.875" style="18" bestFit="1" customWidth="1"/>
    <col min="4609" max="4609" width="12.375" style="18" bestFit="1" customWidth="1"/>
    <col min="4610" max="4617" width="8.875" style="18"/>
    <col min="4618" max="4618" width="9.875" style="18" bestFit="1" customWidth="1"/>
    <col min="4619" max="4858" width="8.875" style="18"/>
    <col min="4859" max="4859" width="15.125" style="18" bestFit="1" customWidth="1"/>
    <col min="4860" max="4860" width="55.125" style="18" bestFit="1" customWidth="1"/>
    <col min="4861" max="4864" width="8.875" style="18" bestFit="1" customWidth="1"/>
    <col min="4865" max="4865" width="12.375" style="18" bestFit="1" customWidth="1"/>
    <col min="4866" max="4873" width="8.875" style="18"/>
    <col min="4874" max="4874" width="9.875" style="18" bestFit="1" customWidth="1"/>
    <col min="4875" max="5114" width="8.875" style="18"/>
    <col min="5115" max="5115" width="15.125" style="18" bestFit="1" customWidth="1"/>
    <col min="5116" max="5116" width="55.125" style="18" bestFit="1" customWidth="1"/>
    <col min="5117" max="5120" width="8.875" style="18" bestFit="1" customWidth="1"/>
    <col min="5121" max="5121" width="12.375" style="18" bestFit="1" customWidth="1"/>
    <col min="5122" max="5129" width="8.875" style="18"/>
    <col min="5130" max="5130" width="9.875" style="18" bestFit="1" customWidth="1"/>
    <col min="5131" max="5370" width="8.875" style="18"/>
    <col min="5371" max="5371" width="15.125" style="18" bestFit="1" customWidth="1"/>
    <col min="5372" max="5372" width="55.125" style="18" bestFit="1" customWidth="1"/>
    <col min="5373" max="5376" width="8.875" style="18" bestFit="1" customWidth="1"/>
    <col min="5377" max="5377" width="12.375" style="18" bestFit="1" customWidth="1"/>
    <col min="5378" max="5385" width="8.875" style="18"/>
    <col min="5386" max="5386" width="9.875" style="18" bestFit="1" customWidth="1"/>
    <col min="5387" max="5626" width="8.875" style="18"/>
    <col min="5627" max="5627" width="15.125" style="18" bestFit="1" customWidth="1"/>
    <col min="5628" max="5628" width="55.125" style="18" bestFit="1" customWidth="1"/>
    <col min="5629" max="5632" width="8.875" style="18" bestFit="1" customWidth="1"/>
    <col min="5633" max="5633" width="12.375" style="18" bestFit="1" customWidth="1"/>
    <col min="5634" max="5641" width="8.875" style="18"/>
    <col min="5642" max="5642" width="9.875" style="18" bestFit="1" customWidth="1"/>
    <col min="5643" max="5882" width="8.875" style="18"/>
    <col min="5883" max="5883" width="15.125" style="18" bestFit="1" customWidth="1"/>
    <col min="5884" max="5884" width="55.125" style="18" bestFit="1" customWidth="1"/>
    <col min="5885" max="5888" width="8.875" style="18" bestFit="1" customWidth="1"/>
    <col min="5889" max="5889" width="12.375" style="18" bestFit="1" customWidth="1"/>
    <col min="5890" max="5897" width="8.875" style="18"/>
    <col min="5898" max="5898" width="9.875" style="18" bestFit="1" customWidth="1"/>
    <col min="5899" max="6138" width="8.875" style="18"/>
    <col min="6139" max="6139" width="15.125" style="18" bestFit="1" customWidth="1"/>
    <col min="6140" max="6140" width="55.125" style="18" bestFit="1" customWidth="1"/>
    <col min="6141" max="6144" width="8.875" style="18" bestFit="1" customWidth="1"/>
    <col min="6145" max="6145" width="12.375" style="18" bestFit="1" customWidth="1"/>
    <col min="6146" max="6153" width="8.875" style="18"/>
    <col min="6154" max="6154" width="9.875" style="18" bestFit="1" customWidth="1"/>
    <col min="6155" max="6394" width="8.875" style="18"/>
    <col min="6395" max="6395" width="15.125" style="18" bestFit="1" customWidth="1"/>
    <col min="6396" max="6396" width="55.125" style="18" bestFit="1" customWidth="1"/>
    <col min="6397" max="6400" width="8.875" style="18" bestFit="1" customWidth="1"/>
    <col min="6401" max="6401" width="12.375" style="18" bestFit="1" customWidth="1"/>
    <col min="6402" max="6409" width="8.875" style="18"/>
    <col min="6410" max="6410" width="9.875" style="18" bestFit="1" customWidth="1"/>
    <col min="6411" max="6650" width="8.875" style="18"/>
    <col min="6651" max="6651" width="15.125" style="18" bestFit="1" customWidth="1"/>
    <col min="6652" max="6652" width="55.125" style="18" bestFit="1" customWidth="1"/>
    <col min="6653" max="6656" width="8.875" style="18" bestFit="1" customWidth="1"/>
    <col min="6657" max="6657" width="12.375" style="18" bestFit="1" customWidth="1"/>
    <col min="6658" max="6665" width="8.875" style="18"/>
    <col min="6666" max="6666" width="9.875" style="18" bestFit="1" customWidth="1"/>
    <col min="6667" max="6906" width="8.875" style="18"/>
    <col min="6907" max="6907" width="15.125" style="18" bestFit="1" customWidth="1"/>
    <col min="6908" max="6908" width="55.125" style="18" bestFit="1" customWidth="1"/>
    <col min="6909" max="6912" width="8.875" style="18" bestFit="1" customWidth="1"/>
    <col min="6913" max="6913" width="12.375" style="18" bestFit="1" customWidth="1"/>
    <col min="6914" max="6921" width="8.875" style="18"/>
    <col min="6922" max="6922" width="9.875" style="18" bestFit="1" customWidth="1"/>
    <col min="6923" max="7162" width="8.875" style="18"/>
    <col min="7163" max="7163" width="15.125" style="18" bestFit="1" customWidth="1"/>
    <col min="7164" max="7164" width="55.125" style="18" bestFit="1" customWidth="1"/>
    <col min="7165" max="7168" width="8.875" style="18" bestFit="1" customWidth="1"/>
    <col min="7169" max="7169" width="12.375" style="18" bestFit="1" customWidth="1"/>
    <col min="7170" max="7177" width="8.875" style="18"/>
    <col min="7178" max="7178" width="9.875" style="18" bestFit="1" customWidth="1"/>
    <col min="7179" max="7418" width="8.875" style="18"/>
    <col min="7419" max="7419" width="15.125" style="18" bestFit="1" customWidth="1"/>
    <col min="7420" max="7420" width="55.125" style="18" bestFit="1" customWidth="1"/>
    <col min="7421" max="7424" width="8.875" style="18" bestFit="1" customWidth="1"/>
    <col min="7425" max="7425" width="12.375" style="18" bestFit="1" customWidth="1"/>
    <col min="7426" max="7433" width="8.875" style="18"/>
    <col min="7434" max="7434" width="9.875" style="18" bestFit="1" customWidth="1"/>
    <col min="7435" max="7674" width="8.875" style="18"/>
    <col min="7675" max="7675" width="15.125" style="18" bestFit="1" customWidth="1"/>
    <col min="7676" max="7676" width="55.125" style="18" bestFit="1" customWidth="1"/>
    <col min="7677" max="7680" width="8.875" style="18" bestFit="1" customWidth="1"/>
    <col min="7681" max="7681" width="12.375" style="18" bestFit="1" customWidth="1"/>
    <col min="7682" max="7689" width="8.875" style="18"/>
    <col min="7690" max="7690" width="9.875" style="18" bestFit="1" customWidth="1"/>
    <col min="7691" max="7930" width="8.875" style="18"/>
    <col min="7931" max="7931" width="15.125" style="18" bestFit="1" customWidth="1"/>
    <col min="7932" max="7932" width="55.125" style="18" bestFit="1" customWidth="1"/>
    <col min="7933" max="7936" width="8.875" style="18" bestFit="1" customWidth="1"/>
    <col min="7937" max="7937" width="12.375" style="18" bestFit="1" customWidth="1"/>
    <col min="7938" max="7945" width="8.875" style="18"/>
    <col min="7946" max="7946" width="9.875" style="18" bestFit="1" customWidth="1"/>
    <col min="7947" max="8186" width="8.875" style="18"/>
    <col min="8187" max="8187" width="15.125" style="18" bestFit="1" customWidth="1"/>
    <col min="8188" max="8188" width="55.125" style="18" bestFit="1" customWidth="1"/>
    <col min="8189" max="8192" width="8.875" style="18" bestFit="1" customWidth="1"/>
    <col min="8193" max="8193" width="12.375" style="18" bestFit="1" customWidth="1"/>
    <col min="8194" max="8201" width="8.875" style="18"/>
    <col min="8202" max="8202" width="9.875" style="18" bestFit="1" customWidth="1"/>
    <col min="8203" max="8442" width="8.875" style="18"/>
    <col min="8443" max="8443" width="15.125" style="18" bestFit="1" customWidth="1"/>
    <col min="8444" max="8444" width="55.125" style="18" bestFit="1" customWidth="1"/>
    <col min="8445" max="8448" width="8.875" style="18" bestFit="1" customWidth="1"/>
    <col min="8449" max="8449" width="12.375" style="18" bestFit="1" customWidth="1"/>
    <col min="8450" max="8457" width="8.875" style="18"/>
    <col min="8458" max="8458" width="9.875" style="18" bestFit="1" customWidth="1"/>
    <col min="8459" max="8698" width="8.875" style="18"/>
    <col min="8699" max="8699" width="15.125" style="18" bestFit="1" customWidth="1"/>
    <col min="8700" max="8700" width="55.125" style="18" bestFit="1" customWidth="1"/>
    <col min="8701" max="8704" width="8.875" style="18" bestFit="1" customWidth="1"/>
    <col min="8705" max="8705" width="12.375" style="18" bestFit="1" customWidth="1"/>
    <col min="8706" max="8713" width="8.875" style="18"/>
    <col min="8714" max="8714" width="9.875" style="18" bestFit="1" customWidth="1"/>
    <col min="8715" max="8954" width="8.875" style="18"/>
    <col min="8955" max="8955" width="15.125" style="18" bestFit="1" customWidth="1"/>
    <col min="8956" max="8956" width="55.125" style="18" bestFit="1" customWidth="1"/>
    <col min="8957" max="8960" width="8.875" style="18" bestFit="1" customWidth="1"/>
    <col min="8961" max="8961" width="12.375" style="18" bestFit="1" customWidth="1"/>
    <col min="8962" max="8969" width="8.875" style="18"/>
    <col min="8970" max="8970" width="9.875" style="18" bestFit="1" customWidth="1"/>
    <col min="8971" max="9210" width="8.875" style="18"/>
    <col min="9211" max="9211" width="15.125" style="18" bestFit="1" customWidth="1"/>
    <col min="9212" max="9212" width="55.125" style="18" bestFit="1" customWidth="1"/>
    <col min="9213" max="9216" width="8.875" style="18" bestFit="1" customWidth="1"/>
    <col min="9217" max="9217" width="12.375" style="18" bestFit="1" customWidth="1"/>
    <col min="9218" max="9225" width="8.875" style="18"/>
    <col min="9226" max="9226" width="9.875" style="18" bestFit="1" customWidth="1"/>
    <col min="9227" max="9466" width="8.875" style="18"/>
    <col min="9467" max="9467" width="15.125" style="18" bestFit="1" customWidth="1"/>
    <col min="9468" max="9468" width="55.125" style="18" bestFit="1" customWidth="1"/>
    <col min="9469" max="9472" width="8.875" style="18" bestFit="1" customWidth="1"/>
    <col min="9473" max="9473" width="12.375" style="18" bestFit="1" customWidth="1"/>
    <col min="9474" max="9481" width="8.875" style="18"/>
    <col min="9482" max="9482" width="9.875" style="18" bestFit="1" customWidth="1"/>
    <col min="9483" max="9722" width="8.875" style="18"/>
    <col min="9723" max="9723" width="15.125" style="18" bestFit="1" customWidth="1"/>
    <col min="9724" max="9724" width="55.125" style="18" bestFit="1" customWidth="1"/>
    <col min="9725" max="9728" width="8.875" style="18" bestFit="1" customWidth="1"/>
    <col min="9729" max="9729" width="12.375" style="18" bestFit="1" customWidth="1"/>
    <col min="9730" max="9737" width="8.875" style="18"/>
    <col min="9738" max="9738" width="9.875" style="18" bestFit="1" customWidth="1"/>
    <col min="9739" max="9978" width="8.875" style="18"/>
    <col min="9979" max="9979" width="15.125" style="18" bestFit="1" customWidth="1"/>
    <col min="9980" max="9980" width="55.125" style="18" bestFit="1" customWidth="1"/>
    <col min="9981" max="9984" width="8.875" style="18" bestFit="1" customWidth="1"/>
    <col min="9985" max="9985" width="12.375" style="18" bestFit="1" customWidth="1"/>
    <col min="9986" max="9993" width="8.875" style="18"/>
    <col min="9994" max="9994" width="9.875" style="18" bestFit="1" customWidth="1"/>
    <col min="9995" max="10234" width="8.875" style="18"/>
    <col min="10235" max="10235" width="15.125" style="18" bestFit="1" customWidth="1"/>
    <col min="10236" max="10236" width="55.125" style="18" bestFit="1" customWidth="1"/>
    <col min="10237" max="10240" width="8.875" style="18" bestFit="1" customWidth="1"/>
    <col min="10241" max="10241" width="12.375" style="18" bestFit="1" customWidth="1"/>
    <col min="10242" max="10249" width="8.875" style="18"/>
    <col min="10250" max="10250" width="9.875" style="18" bestFit="1" customWidth="1"/>
    <col min="10251" max="10490" width="8.875" style="18"/>
    <col min="10491" max="10491" width="15.125" style="18" bestFit="1" customWidth="1"/>
    <col min="10492" max="10492" width="55.125" style="18" bestFit="1" customWidth="1"/>
    <col min="10493" max="10496" width="8.875" style="18" bestFit="1" customWidth="1"/>
    <col min="10497" max="10497" width="12.375" style="18" bestFit="1" customWidth="1"/>
    <col min="10498" max="10505" width="8.875" style="18"/>
    <col min="10506" max="10506" width="9.875" style="18" bestFit="1" customWidth="1"/>
    <col min="10507" max="10746" width="8.875" style="18"/>
    <col min="10747" max="10747" width="15.125" style="18" bestFit="1" customWidth="1"/>
    <col min="10748" max="10748" width="55.125" style="18" bestFit="1" customWidth="1"/>
    <col min="10749" max="10752" width="8.875" style="18" bestFit="1" customWidth="1"/>
    <col min="10753" max="10753" width="12.375" style="18" bestFit="1" customWidth="1"/>
    <col min="10754" max="10761" width="8.875" style="18"/>
    <col min="10762" max="10762" width="9.875" style="18" bestFit="1" customWidth="1"/>
    <col min="10763" max="11002" width="8.875" style="18"/>
    <col min="11003" max="11003" width="15.125" style="18" bestFit="1" customWidth="1"/>
    <col min="11004" max="11004" width="55.125" style="18" bestFit="1" customWidth="1"/>
    <col min="11005" max="11008" width="8.875" style="18" bestFit="1" customWidth="1"/>
    <col min="11009" max="11009" width="12.375" style="18" bestFit="1" customWidth="1"/>
    <col min="11010" max="11017" width="8.875" style="18"/>
    <col min="11018" max="11018" width="9.875" style="18" bestFit="1" customWidth="1"/>
    <col min="11019" max="11258" width="8.875" style="18"/>
    <col min="11259" max="11259" width="15.125" style="18" bestFit="1" customWidth="1"/>
    <col min="11260" max="11260" width="55.125" style="18" bestFit="1" customWidth="1"/>
    <col min="11261" max="11264" width="8.875" style="18" bestFit="1" customWidth="1"/>
    <col min="11265" max="11265" width="12.375" style="18" bestFit="1" customWidth="1"/>
    <col min="11266" max="11273" width="8.875" style="18"/>
    <col min="11274" max="11274" width="9.875" style="18" bestFit="1" customWidth="1"/>
    <col min="11275" max="11514" width="8.875" style="18"/>
    <col min="11515" max="11515" width="15.125" style="18" bestFit="1" customWidth="1"/>
    <col min="11516" max="11516" width="55.125" style="18" bestFit="1" customWidth="1"/>
    <col min="11517" max="11520" width="8.875" style="18" bestFit="1" customWidth="1"/>
    <col min="11521" max="11521" width="12.375" style="18" bestFit="1" customWidth="1"/>
    <col min="11522" max="11529" width="8.875" style="18"/>
    <col min="11530" max="11530" width="9.875" style="18" bestFit="1" customWidth="1"/>
    <col min="11531" max="11770" width="8.875" style="18"/>
    <col min="11771" max="11771" width="15.125" style="18" bestFit="1" customWidth="1"/>
    <col min="11772" max="11772" width="55.125" style="18" bestFit="1" customWidth="1"/>
    <col min="11773" max="11776" width="8.875" style="18" bestFit="1" customWidth="1"/>
    <col min="11777" max="11777" width="12.375" style="18" bestFit="1" customWidth="1"/>
    <col min="11778" max="11785" width="8.875" style="18"/>
    <col min="11786" max="11786" width="9.875" style="18" bestFit="1" customWidth="1"/>
    <col min="11787" max="12026" width="8.875" style="18"/>
    <col min="12027" max="12027" width="15.125" style="18" bestFit="1" customWidth="1"/>
    <col min="12028" max="12028" width="55.125" style="18" bestFit="1" customWidth="1"/>
    <col min="12029" max="12032" width="8.875" style="18" bestFit="1" customWidth="1"/>
    <col min="12033" max="12033" width="12.375" style="18" bestFit="1" customWidth="1"/>
    <col min="12034" max="12041" width="8.875" style="18"/>
    <col min="12042" max="12042" width="9.875" style="18" bestFit="1" customWidth="1"/>
    <col min="12043" max="12282" width="8.875" style="18"/>
    <col min="12283" max="12283" width="15.125" style="18" bestFit="1" customWidth="1"/>
    <col min="12284" max="12284" width="55.125" style="18" bestFit="1" customWidth="1"/>
    <col min="12285" max="12288" width="8.875" style="18" bestFit="1" customWidth="1"/>
    <col min="12289" max="12289" width="12.375" style="18" bestFit="1" customWidth="1"/>
    <col min="12290" max="12297" width="8.875" style="18"/>
    <col min="12298" max="12298" width="9.875" style="18" bestFit="1" customWidth="1"/>
    <col min="12299" max="12538" width="8.875" style="18"/>
    <col min="12539" max="12539" width="15.125" style="18" bestFit="1" customWidth="1"/>
    <col min="12540" max="12540" width="55.125" style="18" bestFit="1" customWidth="1"/>
    <col min="12541" max="12544" width="8.875" style="18" bestFit="1" customWidth="1"/>
    <col min="12545" max="12545" width="12.375" style="18" bestFit="1" customWidth="1"/>
    <col min="12546" max="12553" width="8.875" style="18"/>
    <col min="12554" max="12554" width="9.875" style="18" bestFit="1" customWidth="1"/>
    <col min="12555" max="12794" width="8.875" style="18"/>
    <col min="12795" max="12795" width="15.125" style="18" bestFit="1" customWidth="1"/>
    <col min="12796" max="12796" width="55.125" style="18" bestFit="1" customWidth="1"/>
    <col min="12797" max="12800" width="8.875" style="18" bestFit="1" customWidth="1"/>
    <col min="12801" max="12801" width="12.375" style="18" bestFit="1" customWidth="1"/>
    <col min="12802" max="12809" width="8.875" style="18"/>
    <col min="12810" max="12810" width="9.875" style="18" bestFit="1" customWidth="1"/>
    <col min="12811" max="13050" width="8.875" style="18"/>
    <col min="13051" max="13051" width="15.125" style="18" bestFit="1" customWidth="1"/>
    <col min="13052" max="13052" width="55.125" style="18" bestFit="1" customWidth="1"/>
    <col min="13053" max="13056" width="8.875" style="18" bestFit="1" customWidth="1"/>
    <col min="13057" max="13057" width="12.375" style="18" bestFit="1" customWidth="1"/>
    <col min="13058" max="13065" width="8.875" style="18"/>
    <col min="13066" max="13066" width="9.875" style="18" bestFit="1" customWidth="1"/>
    <col min="13067" max="13306" width="8.875" style="18"/>
    <col min="13307" max="13307" width="15.125" style="18" bestFit="1" customWidth="1"/>
    <col min="13308" max="13308" width="55.125" style="18" bestFit="1" customWidth="1"/>
    <col min="13309" max="13312" width="8.875" style="18" bestFit="1" customWidth="1"/>
    <col min="13313" max="13313" width="12.375" style="18" bestFit="1" customWidth="1"/>
    <col min="13314" max="13321" width="8.875" style="18"/>
    <col min="13322" max="13322" width="9.875" style="18" bestFit="1" customWidth="1"/>
    <col min="13323" max="13562" width="8.875" style="18"/>
    <col min="13563" max="13563" width="15.125" style="18" bestFit="1" customWidth="1"/>
    <col min="13564" max="13564" width="55.125" style="18" bestFit="1" customWidth="1"/>
    <col min="13565" max="13568" width="8.875" style="18" bestFit="1" customWidth="1"/>
    <col min="13569" max="13569" width="12.375" style="18" bestFit="1" customWidth="1"/>
    <col min="13570" max="13577" width="8.875" style="18"/>
    <col min="13578" max="13578" width="9.875" style="18" bestFit="1" customWidth="1"/>
    <col min="13579" max="13818" width="8.875" style="18"/>
    <col min="13819" max="13819" width="15.125" style="18" bestFit="1" customWidth="1"/>
    <col min="13820" max="13820" width="55.125" style="18" bestFit="1" customWidth="1"/>
    <col min="13821" max="13824" width="8.875" style="18" bestFit="1" customWidth="1"/>
    <col min="13825" max="13825" width="12.375" style="18" bestFit="1" customWidth="1"/>
    <col min="13826" max="13833" width="8.875" style="18"/>
    <col min="13834" max="13834" width="9.875" style="18" bestFit="1" customWidth="1"/>
    <col min="13835" max="14074" width="8.875" style="18"/>
    <col min="14075" max="14075" width="15.125" style="18" bestFit="1" customWidth="1"/>
    <col min="14076" max="14076" width="55.125" style="18" bestFit="1" customWidth="1"/>
    <col min="14077" max="14080" width="8.875" style="18" bestFit="1" customWidth="1"/>
    <col min="14081" max="14081" width="12.375" style="18" bestFit="1" customWidth="1"/>
    <col min="14082" max="14089" width="8.875" style="18"/>
    <col min="14090" max="14090" width="9.875" style="18" bestFit="1" customWidth="1"/>
    <col min="14091" max="14330" width="8.875" style="18"/>
    <col min="14331" max="14331" width="15.125" style="18" bestFit="1" customWidth="1"/>
    <col min="14332" max="14332" width="55.125" style="18" bestFit="1" customWidth="1"/>
    <col min="14333" max="14336" width="8.875" style="18" bestFit="1" customWidth="1"/>
    <col min="14337" max="14337" width="12.375" style="18" bestFit="1" customWidth="1"/>
    <col min="14338" max="14345" width="8.875" style="18"/>
    <col min="14346" max="14346" width="9.875" style="18" bestFit="1" customWidth="1"/>
    <col min="14347" max="14586" width="8.875" style="18"/>
    <col min="14587" max="14587" width="15.125" style="18" bestFit="1" customWidth="1"/>
    <col min="14588" max="14588" width="55.125" style="18" bestFit="1" customWidth="1"/>
    <col min="14589" max="14592" width="8.875" style="18" bestFit="1" customWidth="1"/>
    <col min="14593" max="14593" width="12.375" style="18" bestFit="1" customWidth="1"/>
    <col min="14594" max="14601" width="8.875" style="18"/>
    <col min="14602" max="14602" width="9.875" style="18" bestFit="1" customWidth="1"/>
    <col min="14603" max="14842" width="8.875" style="18"/>
    <col min="14843" max="14843" width="15.125" style="18" bestFit="1" customWidth="1"/>
    <col min="14844" max="14844" width="55.125" style="18" bestFit="1" customWidth="1"/>
    <col min="14845" max="14848" width="8.875" style="18" bestFit="1" customWidth="1"/>
    <col min="14849" max="14849" width="12.375" style="18" bestFit="1" customWidth="1"/>
    <col min="14850" max="14857" width="8.875" style="18"/>
    <col min="14858" max="14858" width="9.875" style="18" bestFit="1" customWidth="1"/>
    <col min="14859" max="15098" width="8.875" style="18"/>
    <col min="15099" max="15099" width="15.125" style="18" bestFit="1" customWidth="1"/>
    <col min="15100" max="15100" width="55.125" style="18" bestFit="1" customWidth="1"/>
    <col min="15101" max="15104" width="8.875" style="18" bestFit="1" customWidth="1"/>
    <col min="15105" max="15105" width="12.375" style="18" bestFit="1" customWidth="1"/>
    <col min="15106" max="15113" width="8.875" style="18"/>
    <col min="15114" max="15114" width="9.875" style="18" bestFit="1" customWidth="1"/>
    <col min="15115" max="15354" width="8.875" style="18"/>
    <col min="15355" max="15355" width="15.125" style="18" bestFit="1" customWidth="1"/>
    <col min="15356" max="15356" width="55.125" style="18" bestFit="1" customWidth="1"/>
    <col min="15357" max="15360" width="8.875" style="18" bestFit="1" customWidth="1"/>
    <col min="15361" max="15361" width="12.375" style="18" bestFit="1" customWidth="1"/>
    <col min="15362" max="15369" width="8.875" style="18"/>
    <col min="15370" max="15370" width="9.875" style="18" bestFit="1" customWidth="1"/>
    <col min="15371" max="15610" width="8.875" style="18"/>
    <col min="15611" max="15611" width="15.125" style="18" bestFit="1" customWidth="1"/>
    <col min="15612" max="15612" width="55.125" style="18" bestFit="1" customWidth="1"/>
    <col min="15613" max="15616" width="8.875" style="18" bestFit="1" customWidth="1"/>
    <col min="15617" max="15617" width="12.375" style="18" bestFit="1" customWidth="1"/>
    <col min="15618" max="15625" width="8.875" style="18"/>
    <col min="15626" max="15626" width="9.875" style="18" bestFit="1" customWidth="1"/>
    <col min="15627" max="15866" width="8.875" style="18"/>
    <col min="15867" max="15867" width="15.125" style="18" bestFit="1" customWidth="1"/>
    <col min="15868" max="15868" width="55.125" style="18" bestFit="1" customWidth="1"/>
    <col min="15869" max="15872" width="8.875" style="18" bestFit="1" customWidth="1"/>
    <col min="15873" max="15873" width="12.375" style="18" bestFit="1" customWidth="1"/>
    <col min="15874" max="15881" width="8.875" style="18"/>
    <col min="15882" max="15882" width="9.875" style="18" bestFit="1" customWidth="1"/>
    <col min="15883" max="16122" width="8.875" style="18"/>
    <col min="16123" max="16123" width="15.125" style="18" bestFit="1" customWidth="1"/>
    <col min="16124" max="16124" width="55.125" style="18" bestFit="1" customWidth="1"/>
    <col min="16125" max="16128" width="8.875" style="18" bestFit="1" customWidth="1"/>
    <col min="16129" max="16129" width="12.375" style="18" bestFit="1" customWidth="1"/>
    <col min="16130" max="16137" width="8.875" style="18"/>
    <col min="16138" max="16138" width="9.875" style="18" bestFit="1" customWidth="1"/>
    <col min="16139" max="16384" width="8.875" style="18"/>
  </cols>
  <sheetData>
    <row r="1" spans="1:12" ht="27.75" customHeight="1">
      <c r="A1" s="1189" t="s">
        <v>619</v>
      </c>
      <c r="B1" s="1190"/>
      <c r="C1" s="1190"/>
      <c r="D1" s="1190"/>
      <c r="E1" s="1190"/>
      <c r="F1" s="1190"/>
      <c r="G1" s="1190"/>
      <c r="H1" s="1190"/>
      <c r="I1" s="1190"/>
      <c r="J1" s="1190"/>
      <c r="K1" s="1190"/>
    </row>
    <row r="2" spans="1:12" ht="27.75" customHeight="1">
      <c r="A2" s="1191" t="s">
        <v>620</v>
      </c>
      <c r="B2" s="1192"/>
      <c r="C2" s="1192"/>
      <c r="D2" s="1192"/>
      <c r="E2" s="1192"/>
      <c r="F2" s="1192"/>
      <c r="G2" s="1192"/>
      <c r="H2" s="1192"/>
      <c r="I2" s="1192"/>
      <c r="J2" s="1192"/>
      <c r="K2" s="1192"/>
    </row>
    <row r="3" spans="1:12" ht="15" customHeight="1">
      <c r="A3" s="1105" t="s">
        <v>1178</v>
      </c>
      <c r="B3" s="1105"/>
      <c r="C3" s="1105"/>
      <c r="D3" s="1105"/>
      <c r="E3" s="1106"/>
      <c r="F3" s="1107" t="s">
        <v>348</v>
      </c>
      <c r="G3" s="1107"/>
      <c r="H3" s="1107"/>
      <c r="I3" s="1107"/>
      <c r="J3" s="1107"/>
      <c r="K3" s="1108"/>
    </row>
    <row r="4" spans="1:12" ht="42" customHeight="1">
      <c r="A4" s="1114" t="s">
        <v>362</v>
      </c>
      <c r="B4" s="1115"/>
      <c r="C4" s="595" t="s">
        <v>656</v>
      </c>
      <c r="D4" s="595" t="s">
        <v>657</v>
      </c>
      <c r="E4" s="595" t="s">
        <v>658</v>
      </c>
      <c r="F4" s="595" t="s">
        <v>659</v>
      </c>
      <c r="G4" s="595" t="s">
        <v>832</v>
      </c>
      <c r="H4" s="595" t="s">
        <v>1077</v>
      </c>
      <c r="I4" s="595" t="s">
        <v>1198</v>
      </c>
      <c r="J4" s="1114" t="s">
        <v>363</v>
      </c>
      <c r="K4" s="1115"/>
    </row>
    <row r="5" spans="1:12" ht="20.100000000000001" customHeight="1">
      <c r="A5" s="1110" t="s">
        <v>364</v>
      </c>
      <c r="B5" s="335" t="s">
        <v>706</v>
      </c>
      <c r="C5" s="592">
        <v>16411</v>
      </c>
      <c r="D5" s="592">
        <v>31199</v>
      </c>
      <c r="E5" s="592">
        <v>27638</v>
      </c>
      <c r="F5" s="592">
        <v>25083</v>
      </c>
      <c r="G5" s="592">
        <v>23432</v>
      </c>
      <c r="H5" s="592">
        <v>31293</v>
      </c>
      <c r="I5" s="774">
        <v>52888</v>
      </c>
      <c r="J5" s="335" t="s">
        <v>1027</v>
      </c>
      <c r="K5" s="1110" t="s">
        <v>365</v>
      </c>
    </row>
    <row r="6" spans="1:12" ht="20.100000000000001" customHeight="1">
      <c r="A6" s="1157"/>
      <c r="B6" s="335" t="s">
        <v>707</v>
      </c>
      <c r="C6" s="593">
        <v>176168</v>
      </c>
      <c r="D6" s="593">
        <v>182075</v>
      </c>
      <c r="E6" s="593">
        <v>190000</v>
      </c>
      <c r="F6" s="593">
        <v>160370</v>
      </c>
      <c r="G6" s="593">
        <v>70437</v>
      </c>
      <c r="H6" s="593">
        <v>137250</v>
      </c>
      <c r="I6" s="775">
        <v>131626</v>
      </c>
      <c r="J6" s="335" t="s">
        <v>1028</v>
      </c>
      <c r="K6" s="1157"/>
    </row>
    <row r="7" spans="1:12" ht="20.100000000000001" customHeight="1">
      <c r="A7" s="1157"/>
      <c r="B7" s="335" t="s">
        <v>708</v>
      </c>
      <c r="C7" s="592">
        <v>29695</v>
      </c>
      <c r="D7" s="592">
        <v>34437</v>
      </c>
      <c r="E7" s="592">
        <v>35186</v>
      </c>
      <c r="F7" s="592">
        <v>27050</v>
      </c>
      <c r="G7" s="592">
        <v>37543</v>
      </c>
      <c r="H7" s="592">
        <v>42188</v>
      </c>
      <c r="I7" s="774">
        <v>48809</v>
      </c>
      <c r="J7" s="335" t="s">
        <v>723</v>
      </c>
      <c r="K7" s="1157"/>
    </row>
    <row r="8" spans="1:12" ht="20.100000000000001" customHeight="1">
      <c r="A8" s="1157"/>
      <c r="B8" s="335" t="s">
        <v>709</v>
      </c>
      <c r="C8" s="593">
        <v>9160</v>
      </c>
      <c r="D8" s="593">
        <v>9483</v>
      </c>
      <c r="E8" s="593">
        <v>9446</v>
      </c>
      <c r="F8" s="593">
        <v>1821</v>
      </c>
      <c r="G8" s="593">
        <v>0</v>
      </c>
      <c r="H8" s="593">
        <v>0</v>
      </c>
      <c r="I8" s="775">
        <v>0</v>
      </c>
      <c r="J8" s="335" t="s">
        <v>1029</v>
      </c>
      <c r="K8" s="1157"/>
    </row>
    <row r="9" spans="1:12" ht="20.100000000000001" customHeight="1">
      <c r="A9" s="1111"/>
      <c r="B9" s="335" t="s">
        <v>35</v>
      </c>
      <c r="C9" s="592">
        <f t="shared" ref="C9:H9" si="0">SUM(C5:C8)</f>
        <v>231434</v>
      </c>
      <c r="D9" s="592">
        <f t="shared" si="0"/>
        <v>257194</v>
      </c>
      <c r="E9" s="592">
        <f t="shared" si="0"/>
        <v>262270</v>
      </c>
      <c r="F9" s="592">
        <f t="shared" si="0"/>
        <v>214324</v>
      </c>
      <c r="G9" s="592">
        <f t="shared" si="0"/>
        <v>131412</v>
      </c>
      <c r="H9" s="592">
        <f t="shared" si="0"/>
        <v>210731</v>
      </c>
      <c r="I9" s="774">
        <v>233323</v>
      </c>
      <c r="J9" s="335" t="s">
        <v>36</v>
      </c>
      <c r="K9" s="1111"/>
      <c r="L9" s="777"/>
    </row>
    <row r="10" spans="1:12" ht="20.100000000000001" customHeight="1">
      <c r="A10" s="1110" t="s">
        <v>366</v>
      </c>
      <c r="B10" s="335" t="s">
        <v>710</v>
      </c>
      <c r="C10" s="593">
        <v>472</v>
      </c>
      <c r="D10" s="593">
        <v>430</v>
      </c>
      <c r="E10" s="593">
        <v>577</v>
      </c>
      <c r="F10" s="593">
        <v>74</v>
      </c>
      <c r="G10" s="593">
        <v>0</v>
      </c>
      <c r="H10" s="593">
        <v>0</v>
      </c>
      <c r="I10" s="775">
        <v>0</v>
      </c>
      <c r="J10" s="335" t="s">
        <v>724</v>
      </c>
      <c r="K10" s="1110" t="s">
        <v>72</v>
      </c>
    </row>
    <row r="11" spans="1:12" ht="20.100000000000001" customHeight="1">
      <c r="A11" s="1157"/>
      <c r="B11" s="335" t="s">
        <v>711</v>
      </c>
      <c r="C11" s="592">
        <v>2415</v>
      </c>
      <c r="D11" s="592">
        <v>2805</v>
      </c>
      <c r="E11" s="592">
        <v>2399</v>
      </c>
      <c r="F11" s="592">
        <v>2375</v>
      </c>
      <c r="G11" s="592">
        <v>3208</v>
      </c>
      <c r="H11" s="592">
        <v>3883</v>
      </c>
      <c r="I11" s="774">
        <v>5860</v>
      </c>
      <c r="J11" s="335" t="s">
        <v>725</v>
      </c>
      <c r="K11" s="1157"/>
    </row>
    <row r="12" spans="1:12" ht="20.100000000000001" customHeight="1">
      <c r="A12" s="1157"/>
      <c r="B12" s="335" t="s">
        <v>713</v>
      </c>
      <c r="C12" s="593" t="s">
        <v>199</v>
      </c>
      <c r="D12" s="593" t="s">
        <v>199</v>
      </c>
      <c r="E12" s="593" t="s">
        <v>199</v>
      </c>
      <c r="F12" s="593">
        <v>1181</v>
      </c>
      <c r="G12" s="593">
        <v>1042</v>
      </c>
      <c r="H12" s="593">
        <v>918</v>
      </c>
      <c r="I12" s="775">
        <v>906</v>
      </c>
      <c r="J12" s="335" t="s">
        <v>367</v>
      </c>
      <c r="K12" s="1157"/>
    </row>
    <row r="13" spans="1:12" ht="20.100000000000001" customHeight="1">
      <c r="A13" s="1157"/>
      <c r="B13" s="335" t="s">
        <v>712</v>
      </c>
      <c r="C13" s="592">
        <v>29772</v>
      </c>
      <c r="D13" s="592">
        <v>35302</v>
      </c>
      <c r="E13" s="592">
        <v>51619</v>
      </c>
      <c r="F13" s="592">
        <v>10843</v>
      </c>
      <c r="G13" s="592">
        <v>47502</v>
      </c>
      <c r="H13" s="592">
        <v>56570</v>
      </c>
      <c r="I13" s="774">
        <v>62486</v>
      </c>
      <c r="J13" s="335" t="s">
        <v>74</v>
      </c>
      <c r="K13" s="1157"/>
    </row>
    <row r="14" spans="1:12" ht="20.100000000000001" customHeight="1">
      <c r="A14" s="1111"/>
      <c r="B14" s="335" t="s">
        <v>35</v>
      </c>
      <c r="C14" s="593">
        <f t="shared" ref="C14:H14" si="1">SUM(C10:C13)</f>
        <v>32659</v>
      </c>
      <c r="D14" s="593">
        <f t="shared" si="1"/>
        <v>38537</v>
      </c>
      <c r="E14" s="593">
        <f t="shared" si="1"/>
        <v>54595</v>
      </c>
      <c r="F14" s="593">
        <f t="shared" si="1"/>
        <v>14473</v>
      </c>
      <c r="G14" s="593">
        <f t="shared" si="1"/>
        <v>51752</v>
      </c>
      <c r="H14" s="593">
        <f t="shared" si="1"/>
        <v>61371</v>
      </c>
      <c r="I14" s="775">
        <v>69252</v>
      </c>
      <c r="J14" s="335" t="s">
        <v>58</v>
      </c>
      <c r="K14" s="1111"/>
    </row>
    <row r="15" spans="1:12" ht="20.100000000000001" customHeight="1">
      <c r="A15" s="1110" t="s">
        <v>247</v>
      </c>
      <c r="B15" s="335" t="s">
        <v>714</v>
      </c>
      <c r="C15" s="592">
        <v>12002</v>
      </c>
      <c r="D15" s="592">
        <v>12831</v>
      </c>
      <c r="E15" s="592">
        <v>13540</v>
      </c>
      <c r="F15" s="592">
        <v>10115</v>
      </c>
      <c r="G15" s="592">
        <v>13059</v>
      </c>
      <c r="H15" s="592">
        <v>12589</v>
      </c>
      <c r="I15" s="774">
        <v>13446</v>
      </c>
      <c r="J15" s="335" t="s">
        <v>726</v>
      </c>
      <c r="K15" s="1110" t="s">
        <v>367</v>
      </c>
    </row>
    <row r="16" spans="1:12" ht="20.100000000000001" customHeight="1">
      <c r="A16" s="1111"/>
      <c r="B16" s="335" t="s">
        <v>715</v>
      </c>
      <c r="C16" s="594">
        <v>4.5</v>
      </c>
      <c r="D16" s="594">
        <v>4</v>
      </c>
      <c r="E16" s="594">
        <v>4</v>
      </c>
      <c r="F16" s="594">
        <v>3.7</v>
      </c>
      <c r="G16" s="594">
        <v>3.5</v>
      </c>
      <c r="H16" s="594">
        <v>3.82</v>
      </c>
      <c r="I16" s="776">
        <v>3.09</v>
      </c>
      <c r="J16" s="335" t="s">
        <v>727</v>
      </c>
      <c r="K16" s="1111"/>
    </row>
    <row r="17" spans="1:11" ht="20.100000000000001" customHeight="1">
      <c r="A17" s="1110" t="s">
        <v>368</v>
      </c>
      <c r="B17" s="335" t="s">
        <v>716</v>
      </c>
      <c r="C17" s="592">
        <v>21839</v>
      </c>
      <c r="D17" s="592">
        <v>30384</v>
      </c>
      <c r="E17" s="592">
        <v>29505</v>
      </c>
      <c r="F17" s="592">
        <v>20860</v>
      </c>
      <c r="G17" s="592">
        <v>30327</v>
      </c>
      <c r="H17" s="592">
        <v>27391</v>
      </c>
      <c r="I17" s="774">
        <v>28037</v>
      </c>
      <c r="J17" s="335" t="s">
        <v>728</v>
      </c>
      <c r="K17" s="1110" t="s">
        <v>87</v>
      </c>
    </row>
    <row r="18" spans="1:11" ht="20.100000000000001" customHeight="1">
      <c r="A18" s="1111"/>
      <c r="B18" s="335" t="s">
        <v>717</v>
      </c>
      <c r="C18" s="593">
        <v>10876</v>
      </c>
      <c r="D18" s="593">
        <v>12277</v>
      </c>
      <c r="E18" s="593">
        <v>12975</v>
      </c>
      <c r="F18" s="593">
        <v>9762</v>
      </c>
      <c r="G18" s="593">
        <v>12634</v>
      </c>
      <c r="H18" s="593">
        <v>11594</v>
      </c>
      <c r="I18" s="775">
        <v>12429</v>
      </c>
      <c r="J18" s="335" t="s">
        <v>729</v>
      </c>
      <c r="K18" s="1111"/>
    </row>
    <row r="19" spans="1:11" ht="20.100000000000001" customHeight="1">
      <c r="A19" s="1110" t="s">
        <v>369</v>
      </c>
      <c r="B19" s="335" t="s">
        <v>478</v>
      </c>
      <c r="C19" s="592">
        <v>327150</v>
      </c>
      <c r="D19" s="592">
        <v>601353</v>
      </c>
      <c r="E19" s="592">
        <v>507310</v>
      </c>
      <c r="F19" s="592">
        <v>498983</v>
      </c>
      <c r="G19" s="592">
        <v>269876</v>
      </c>
      <c r="H19" s="592">
        <v>303331</v>
      </c>
      <c r="I19" s="774">
        <v>308491</v>
      </c>
      <c r="J19" s="335" t="s">
        <v>730</v>
      </c>
      <c r="K19" s="1110" t="s">
        <v>370</v>
      </c>
    </row>
    <row r="20" spans="1:11" ht="20.100000000000001" customHeight="1">
      <c r="A20" s="1157"/>
      <c r="B20" s="335" t="s">
        <v>718</v>
      </c>
      <c r="C20" s="593">
        <v>293921</v>
      </c>
      <c r="D20" s="593">
        <v>336105</v>
      </c>
      <c r="E20" s="593">
        <v>359618</v>
      </c>
      <c r="F20" s="593">
        <v>293690</v>
      </c>
      <c r="G20" s="593">
        <v>94665</v>
      </c>
      <c r="H20" s="593">
        <v>199606</v>
      </c>
      <c r="I20" s="775">
        <v>95124</v>
      </c>
      <c r="J20" s="335" t="s">
        <v>731</v>
      </c>
      <c r="K20" s="1157"/>
    </row>
    <row r="21" spans="1:11" ht="20.100000000000001" customHeight="1">
      <c r="A21" s="1157"/>
      <c r="B21" s="335" t="s">
        <v>719</v>
      </c>
      <c r="C21" s="592">
        <v>15643</v>
      </c>
      <c r="D21" s="592">
        <v>13039</v>
      </c>
      <c r="E21" s="592">
        <v>13277</v>
      </c>
      <c r="F21" s="592">
        <v>10923</v>
      </c>
      <c r="G21" s="592">
        <v>7251</v>
      </c>
      <c r="H21" s="592">
        <v>11292</v>
      </c>
      <c r="I21" s="774">
        <v>13788</v>
      </c>
      <c r="J21" s="335" t="s">
        <v>732</v>
      </c>
      <c r="K21" s="1157"/>
    </row>
    <row r="22" spans="1:11" ht="20.100000000000001" customHeight="1">
      <c r="A22" s="1157"/>
      <c r="B22" s="335" t="s">
        <v>720</v>
      </c>
      <c r="C22" s="593">
        <v>23273</v>
      </c>
      <c r="D22" s="593">
        <v>40593</v>
      </c>
      <c r="E22" s="593">
        <v>37694</v>
      </c>
      <c r="F22" s="593">
        <v>38232</v>
      </c>
      <c r="G22" s="593">
        <v>39318</v>
      </c>
      <c r="H22" s="593">
        <v>38311</v>
      </c>
      <c r="I22" s="775">
        <v>42255</v>
      </c>
      <c r="J22" s="335" t="s">
        <v>733</v>
      </c>
      <c r="K22" s="1157"/>
    </row>
    <row r="23" spans="1:11" ht="20.100000000000001" customHeight="1">
      <c r="A23" s="1110" t="s">
        <v>371</v>
      </c>
      <c r="B23" s="335" t="s">
        <v>721</v>
      </c>
      <c r="C23" s="592">
        <v>922</v>
      </c>
      <c r="D23" s="592">
        <v>916</v>
      </c>
      <c r="E23" s="592">
        <v>730</v>
      </c>
      <c r="F23" s="592">
        <v>833</v>
      </c>
      <c r="G23" s="592">
        <v>884</v>
      </c>
      <c r="H23" s="592">
        <v>710</v>
      </c>
      <c r="I23" s="774">
        <v>749</v>
      </c>
      <c r="J23" s="335" t="s">
        <v>734</v>
      </c>
      <c r="K23" s="1110" t="s">
        <v>372</v>
      </c>
    </row>
    <row r="24" spans="1:11" ht="20.100000000000001" customHeight="1">
      <c r="A24" s="1111"/>
      <c r="B24" s="335" t="s">
        <v>722</v>
      </c>
      <c r="C24" s="593">
        <v>63</v>
      </c>
      <c r="D24" s="593">
        <v>93</v>
      </c>
      <c r="E24" s="593">
        <v>155</v>
      </c>
      <c r="F24" s="593">
        <v>164</v>
      </c>
      <c r="G24" s="593">
        <v>298</v>
      </c>
      <c r="H24" s="593">
        <v>384</v>
      </c>
      <c r="I24" s="775">
        <v>472</v>
      </c>
      <c r="J24" s="335" t="s">
        <v>735</v>
      </c>
      <c r="K24" s="1111"/>
    </row>
  </sheetData>
  <mergeCells count="18">
    <mergeCell ref="A23:A24"/>
    <mergeCell ref="J4:K4"/>
    <mergeCell ref="K5:K9"/>
    <mergeCell ref="K10:K14"/>
    <mergeCell ref="K15:K16"/>
    <mergeCell ref="K17:K18"/>
    <mergeCell ref="K19:K22"/>
    <mergeCell ref="K23:K24"/>
    <mergeCell ref="A4:B4"/>
    <mergeCell ref="A5:A9"/>
    <mergeCell ref="A10:A14"/>
    <mergeCell ref="A15:A16"/>
    <mergeCell ref="A17:A18"/>
    <mergeCell ref="A19:A22"/>
    <mergeCell ref="A1:K1"/>
    <mergeCell ref="A2:K2"/>
    <mergeCell ref="A3:E3"/>
    <mergeCell ref="F3:K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76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rgb="FF008657"/>
    <pageSetUpPr fitToPage="1"/>
  </sheetPr>
  <dimension ref="A1:O26"/>
  <sheetViews>
    <sheetView showGridLines="0" rightToLeft="1" zoomScale="75" zoomScaleNormal="75" zoomScaleSheetLayoutView="75" workbookViewId="0">
      <selection activeCell="N21" sqref="N21"/>
    </sheetView>
  </sheetViews>
  <sheetFormatPr defaultColWidth="10.125" defaultRowHeight="15.75"/>
  <cols>
    <col min="1" max="1" width="33.75" style="106" customWidth="1"/>
    <col min="2" max="4" width="13.75" style="106" customWidth="1"/>
    <col min="5" max="5" width="15.375" style="106" bestFit="1" customWidth="1"/>
    <col min="6" max="7" width="13.75" style="106" customWidth="1"/>
    <col min="8" max="8" width="9.875" style="106" bestFit="1" customWidth="1"/>
    <col min="9" max="9" width="15.125" style="106" bestFit="1" customWidth="1"/>
    <col min="10" max="12" width="12.25" style="106" customWidth="1"/>
    <col min="13" max="13" width="15.125" style="106" bestFit="1" customWidth="1"/>
    <col min="14" max="14" width="33.75" style="106" customWidth="1"/>
    <col min="15" max="152" width="12.25" style="106" customWidth="1"/>
    <col min="153" max="228" width="10.125" style="106"/>
    <col min="229" max="229" width="24" style="106" customWidth="1"/>
    <col min="230" max="230" width="14.25" style="106" customWidth="1"/>
    <col min="231" max="234" width="10.875" style="106" customWidth="1"/>
    <col min="235" max="408" width="12.25" style="106" customWidth="1"/>
    <col min="409" max="484" width="10.125" style="106"/>
    <col min="485" max="485" width="24" style="106" customWidth="1"/>
    <col min="486" max="486" width="14.25" style="106" customWidth="1"/>
    <col min="487" max="490" width="10.875" style="106" customWidth="1"/>
    <col min="491" max="664" width="12.25" style="106" customWidth="1"/>
    <col min="665" max="740" width="10.125" style="106"/>
    <col min="741" max="741" width="24" style="106" customWidth="1"/>
    <col min="742" max="742" width="14.25" style="106" customWidth="1"/>
    <col min="743" max="746" width="10.875" style="106" customWidth="1"/>
    <col min="747" max="920" width="12.25" style="106" customWidth="1"/>
    <col min="921" max="996" width="10.125" style="106"/>
    <col min="997" max="997" width="24" style="106" customWidth="1"/>
    <col min="998" max="998" width="14.25" style="106" customWidth="1"/>
    <col min="999" max="1002" width="10.875" style="106" customWidth="1"/>
    <col min="1003" max="1176" width="12.25" style="106" customWidth="1"/>
    <col min="1177" max="1252" width="10.125" style="106"/>
    <col min="1253" max="1253" width="24" style="106" customWidth="1"/>
    <col min="1254" max="1254" width="14.25" style="106" customWidth="1"/>
    <col min="1255" max="1258" width="10.875" style="106" customWidth="1"/>
    <col min="1259" max="1432" width="12.25" style="106" customWidth="1"/>
    <col min="1433" max="1508" width="10.125" style="106"/>
    <col min="1509" max="1509" width="24" style="106" customWidth="1"/>
    <col min="1510" max="1510" width="14.25" style="106" customWidth="1"/>
    <col min="1511" max="1514" width="10.875" style="106" customWidth="1"/>
    <col min="1515" max="1688" width="12.25" style="106" customWidth="1"/>
    <col min="1689" max="1764" width="10.125" style="106"/>
    <col min="1765" max="1765" width="24" style="106" customWidth="1"/>
    <col min="1766" max="1766" width="14.25" style="106" customWidth="1"/>
    <col min="1767" max="1770" width="10.875" style="106" customWidth="1"/>
    <col min="1771" max="1944" width="12.25" style="106" customWidth="1"/>
    <col min="1945" max="2020" width="10.125" style="106"/>
    <col min="2021" max="2021" width="24" style="106" customWidth="1"/>
    <col min="2022" max="2022" width="14.25" style="106" customWidth="1"/>
    <col min="2023" max="2026" width="10.875" style="106" customWidth="1"/>
    <col min="2027" max="2200" width="12.25" style="106" customWidth="1"/>
    <col min="2201" max="2276" width="10.125" style="106"/>
    <col min="2277" max="2277" width="24" style="106" customWidth="1"/>
    <col min="2278" max="2278" width="14.25" style="106" customWidth="1"/>
    <col min="2279" max="2282" width="10.875" style="106" customWidth="1"/>
    <col min="2283" max="2456" width="12.25" style="106" customWidth="1"/>
    <col min="2457" max="2532" width="10.125" style="106"/>
    <col min="2533" max="2533" width="24" style="106" customWidth="1"/>
    <col min="2534" max="2534" width="14.25" style="106" customWidth="1"/>
    <col min="2535" max="2538" width="10.875" style="106" customWidth="1"/>
    <col min="2539" max="2712" width="12.25" style="106" customWidth="1"/>
    <col min="2713" max="2788" width="10.125" style="106"/>
    <col min="2789" max="2789" width="24" style="106" customWidth="1"/>
    <col min="2790" max="2790" width="14.25" style="106" customWidth="1"/>
    <col min="2791" max="2794" width="10.875" style="106" customWidth="1"/>
    <col min="2795" max="2968" width="12.25" style="106" customWidth="1"/>
    <col min="2969" max="3044" width="10.125" style="106"/>
    <col min="3045" max="3045" width="24" style="106" customWidth="1"/>
    <col min="3046" max="3046" width="14.25" style="106" customWidth="1"/>
    <col min="3047" max="3050" width="10.875" style="106" customWidth="1"/>
    <col min="3051" max="3224" width="12.25" style="106" customWidth="1"/>
    <col min="3225" max="3300" width="10.125" style="106"/>
    <col min="3301" max="3301" width="24" style="106" customWidth="1"/>
    <col min="3302" max="3302" width="14.25" style="106" customWidth="1"/>
    <col min="3303" max="3306" width="10.875" style="106" customWidth="1"/>
    <col min="3307" max="3480" width="12.25" style="106" customWidth="1"/>
    <col min="3481" max="3556" width="10.125" style="106"/>
    <col min="3557" max="3557" width="24" style="106" customWidth="1"/>
    <col min="3558" max="3558" width="14.25" style="106" customWidth="1"/>
    <col min="3559" max="3562" width="10.875" style="106" customWidth="1"/>
    <col min="3563" max="3736" width="12.25" style="106" customWidth="1"/>
    <col min="3737" max="3812" width="10.125" style="106"/>
    <col min="3813" max="3813" width="24" style="106" customWidth="1"/>
    <col min="3814" max="3814" width="14.25" style="106" customWidth="1"/>
    <col min="3815" max="3818" width="10.875" style="106" customWidth="1"/>
    <col min="3819" max="3992" width="12.25" style="106" customWidth="1"/>
    <col min="3993" max="4068" width="10.125" style="106"/>
    <col min="4069" max="4069" width="24" style="106" customWidth="1"/>
    <col min="4070" max="4070" width="14.25" style="106" customWidth="1"/>
    <col min="4071" max="4074" width="10.875" style="106" customWidth="1"/>
    <col min="4075" max="4248" width="12.25" style="106" customWidth="1"/>
    <col min="4249" max="4324" width="10.125" style="106"/>
    <col min="4325" max="4325" width="24" style="106" customWidth="1"/>
    <col min="4326" max="4326" width="14.25" style="106" customWidth="1"/>
    <col min="4327" max="4330" width="10.875" style="106" customWidth="1"/>
    <col min="4331" max="4504" width="12.25" style="106" customWidth="1"/>
    <col min="4505" max="4580" width="10.125" style="106"/>
    <col min="4581" max="4581" width="24" style="106" customWidth="1"/>
    <col min="4582" max="4582" width="14.25" style="106" customWidth="1"/>
    <col min="4583" max="4586" width="10.875" style="106" customWidth="1"/>
    <col min="4587" max="4760" width="12.25" style="106" customWidth="1"/>
    <col min="4761" max="4836" width="10.125" style="106"/>
    <col min="4837" max="4837" width="24" style="106" customWidth="1"/>
    <col min="4838" max="4838" width="14.25" style="106" customWidth="1"/>
    <col min="4839" max="4842" width="10.875" style="106" customWidth="1"/>
    <col min="4843" max="5016" width="12.25" style="106" customWidth="1"/>
    <col min="5017" max="5092" width="10.125" style="106"/>
    <col min="5093" max="5093" width="24" style="106" customWidth="1"/>
    <col min="5094" max="5094" width="14.25" style="106" customWidth="1"/>
    <col min="5095" max="5098" width="10.875" style="106" customWidth="1"/>
    <col min="5099" max="5272" width="12.25" style="106" customWidth="1"/>
    <col min="5273" max="5348" width="10.125" style="106"/>
    <col min="5349" max="5349" width="24" style="106" customWidth="1"/>
    <col min="5350" max="5350" width="14.25" style="106" customWidth="1"/>
    <col min="5351" max="5354" width="10.875" style="106" customWidth="1"/>
    <col min="5355" max="5528" width="12.25" style="106" customWidth="1"/>
    <col min="5529" max="5604" width="10.125" style="106"/>
    <col min="5605" max="5605" width="24" style="106" customWidth="1"/>
    <col min="5606" max="5606" width="14.25" style="106" customWidth="1"/>
    <col min="5607" max="5610" width="10.875" style="106" customWidth="1"/>
    <col min="5611" max="5784" width="12.25" style="106" customWidth="1"/>
    <col min="5785" max="5860" width="10.125" style="106"/>
    <col min="5861" max="5861" width="24" style="106" customWidth="1"/>
    <col min="5862" max="5862" width="14.25" style="106" customWidth="1"/>
    <col min="5863" max="5866" width="10.875" style="106" customWidth="1"/>
    <col min="5867" max="6040" width="12.25" style="106" customWidth="1"/>
    <col min="6041" max="6116" width="10.125" style="106"/>
    <col min="6117" max="6117" width="24" style="106" customWidth="1"/>
    <col min="6118" max="6118" width="14.25" style="106" customWidth="1"/>
    <col min="6119" max="6122" width="10.875" style="106" customWidth="1"/>
    <col min="6123" max="6296" width="12.25" style="106" customWidth="1"/>
    <col min="6297" max="6372" width="10.125" style="106"/>
    <col min="6373" max="6373" width="24" style="106" customWidth="1"/>
    <col min="6374" max="6374" width="14.25" style="106" customWidth="1"/>
    <col min="6375" max="6378" width="10.875" style="106" customWidth="1"/>
    <col min="6379" max="6552" width="12.25" style="106" customWidth="1"/>
    <col min="6553" max="6628" width="10.125" style="106"/>
    <col min="6629" max="6629" width="24" style="106" customWidth="1"/>
    <col min="6630" max="6630" width="14.25" style="106" customWidth="1"/>
    <col min="6631" max="6634" width="10.875" style="106" customWidth="1"/>
    <col min="6635" max="6808" width="12.25" style="106" customWidth="1"/>
    <col min="6809" max="6884" width="10.125" style="106"/>
    <col min="6885" max="6885" width="24" style="106" customWidth="1"/>
    <col min="6886" max="6886" width="14.25" style="106" customWidth="1"/>
    <col min="6887" max="6890" width="10.875" style="106" customWidth="1"/>
    <col min="6891" max="7064" width="12.25" style="106" customWidth="1"/>
    <col min="7065" max="7140" width="10.125" style="106"/>
    <col min="7141" max="7141" width="24" style="106" customWidth="1"/>
    <col min="7142" max="7142" width="14.25" style="106" customWidth="1"/>
    <col min="7143" max="7146" width="10.875" style="106" customWidth="1"/>
    <col min="7147" max="7320" width="12.25" style="106" customWidth="1"/>
    <col min="7321" max="7396" width="10.125" style="106"/>
    <col min="7397" max="7397" width="24" style="106" customWidth="1"/>
    <col min="7398" max="7398" width="14.25" style="106" customWidth="1"/>
    <col min="7399" max="7402" width="10.875" style="106" customWidth="1"/>
    <col min="7403" max="7576" width="12.25" style="106" customWidth="1"/>
    <col min="7577" max="7652" width="10.125" style="106"/>
    <col min="7653" max="7653" width="24" style="106" customWidth="1"/>
    <col min="7654" max="7654" width="14.25" style="106" customWidth="1"/>
    <col min="7655" max="7658" width="10.875" style="106" customWidth="1"/>
    <col min="7659" max="7832" width="12.25" style="106" customWidth="1"/>
    <col min="7833" max="7908" width="10.125" style="106"/>
    <col min="7909" max="7909" width="24" style="106" customWidth="1"/>
    <col min="7910" max="7910" width="14.25" style="106" customWidth="1"/>
    <col min="7911" max="7914" width="10.875" style="106" customWidth="1"/>
    <col min="7915" max="8088" width="12.25" style="106" customWidth="1"/>
    <col min="8089" max="8164" width="10.125" style="106"/>
    <col min="8165" max="8165" width="24" style="106" customWidth="1"/>
    <col min="8166" max="8166" width="14.25" style="106" customWidth="1"/>
    <col min="8167" max="8170" width="10.875" style="106" customWidth="1"/>
    <col min="8171" max="8344" width="12.25" style="106" customWidth="1"/>
    <col min="8345" max="8420" width="10.125" style="106"/>
    <col min="8421" max="8421" width="24" style="106" customWidth="1"/>
    <col min="8422" max="8422" width="14.25" style="106" customWidth="1"/>
    <col min="8423" max="8426" width="10.875" style="106" customWidth="1"/>
    <col min="8427" max="8600" width="12.25" style="106" customWidth="1"/>
    <col min="8601" max="8676" width="10.125" style="106"/>
    <col min="8677" max="8677" width="24" style="106" customWidth="1"/>
    <col min="8678" max="8678" width="14.25" style="106" customWidth="1"/>
    <col min="8679" max="8682" width="10.875" style="106" customWidth="1"/>
    <col min="8683" max="8856" width="12.25" style="106" customWidth="1"/>
    <col min="8857" max="8932" width="10.125" style="106"/>
    <col min="8933" max="8933" width="24" style="106" customWidth="1"/>
    <col min="8934" max="8934" width="14.25" style="106" customWidth="1"/>
    <col min="8935" max="8938" width="10.875" style="106" customWidth="1"/>
    <col min="8939" max="9112" width="12.25" style="106" customWidth="1"/>
    <col min="9113" max="9188" width="10.125" style="106"/>
    <col min="9189" max="9189" width="24" style="106" customWidth="1"/>
    <col min="9190" max="9190" width="14.25" style="106" customWidth="1"/>
    <col min="9191" max="9194" width="10.875" style="106" customWidth="1"/>
    <col min="9195" max="9368" width="12.25" style="106" customWidth="1"/>
    <col min="9369" max="9444" width="10.125" style="106"/>
    <col min="9445" max="9445" width="24" style="106" customWidth="1"/>
    <col min="9446" max="9446" width="14.25" style="106" customWidth="1"/>
    <col min="9447" max="9450" width="10.875" style="106" customWidth="1"/>
    <col min="9451" max="9624" width="12.25" style="106" customWidth="1"/>
    <col min="9625" max="9700" width="10.125" style="106"/>
    <col min="9701" max="9701" width="24" style="106" customWidth="1"/>
    <col min="9702" max="9702" width="14.25" style="106" customWidth="1"/>
    <col min="9703" max="9706" width="10.875" style="106" customWidth="1"/>
    <col min="9707" max="9880" width="12.25" style="106" customWidth="1"/>
    <col min="9881" max="9956" width="10.125" style="106"/>
    <col min="9957" max="9957" width="24" style="106" customWidth="1"/>
    <col min="9958" max="9958" width="14.25" style="106" customWidth="1"/>
    <col min="9959" max="9962" width="10.875" style="106" customWidth="1"/>
    <col min="9963" max="10136" width="12.25" style="106" customWidth="1"/>
    <col min="10137" max="10212" width="10.125" style="106"/>
    <col min="10213" max="10213" width="24" style="106" customWidth="1"/>
    <col min="10214" max="10214" width="14.25" style="106" customWidth="1"/>
    <col min="10215" max="10218" width="10.875" style="106" customWidth="1"/>
    <col min="10219" max="10392" width="12.25" style="106" customWidth="1"/>
    <col min="10393" max="10468" width="10.125" style="106"/>
    <col min="10469" max="10469" width="24" style="106" customWidth="1"/>
    <col min="10470" max="10470" width="14.25" style="106" customWidth="1"/>
    <col min="10471" max="10474" width="10.875" style="106" customWidth="1"/>
    <col min="10475" max="10648" width="12.25" style="106" customWidth="1"/>
    <col min="10649" max="10724" width="10.125" style="106"/>
    <col min="10725" max="10725" width="24" style="106" customWidth="1"/>
    <col min="10726" max="10726" width="14.25" style="106" customWidth="1"/>
    <col min="10727" max="10730" width="10.875" style="106" customWidth="1"/>
    <col min="10731" max="10904" width="12.25" style="106" customWidth="1"/>
    <col min="10905" max="10980" width="10.125" style="106"/>
    <col min="10981" max="10981" width="24" style="106" customWidth="1"/>
    <col min="10982" max="10982" width="14.25" style="106" customWidth="1"/>
    <col min="10983" max="10986" width="10.875" style="106" customWidth="1"/>
    <col min="10987" max="11160" width="12.25" style="106" customWidth="1"/>
    <col min="11161" max="11236" width="10.125" style="106"/>
    <col min="11237" max="11237" width="24" style="106" customWidth="1"/>
    <col min="11238" max="11238" width="14.25" style="106" customWidth="1"/>
    <col min="11239" max="11242" width="10.875" style="106" customWidth="1"/>
    <col min="11243" max="11416" width="12.25" style="106" customWidth="1"/>
    <col min="11417" max="11492" width="10.125" style="106"/>
    <col min="11493" max="11493" width="24" style="106" customWidth="1"/>
    <col min="11494" max="11494" width="14.25" style="106" customWidth="1"/>
    <col min="11495" max="11498" width="10.875" style="106" customWidth="1"/>
    <col min="11499" max="11672" width="12.25" style="106" customWidth="1"/>
    <col min="11673" max="11748" width="10.125" style="106"/>
    <col min="11749" max="11749" width="24" style="106" customWidth="1"/>
    <col min="11750" max="11750" width="14.25" style="106" customWidth="1"/>
    <col min="11751" max="11754" width="10.875" style="106" customWidth="1"/>
    <col min="11755" max="11928" width="12.25" style="106" customWidth="1"/>
    <col min="11929" max="12004" width="10.125" style="106"/>
    <col min="12005" max="12005" width="24" style="106" customWidth="1"/>
    <col min="12006" max="12006" width="14.25" style="106" customWidth="1"/>
    <col min="12007" max="12010" width="10.875" style="106" customWidth="1"/>
    <col min="12011" max="12184" width="12.25" style="106" customWidth="1"/>
    <col min="12185" max="12260" width="10.125" style="106"/>
    <col min="12261" max="12261" width="24" style="106" customWidth="1"/>
    <col min="12262" max="12262" width="14.25" style="106" customWidth="1"/>
    <col min="12263" max="12266" width="10.875" style="106" customWidth="1"/>
    <col min="12267" max="12440" width="12.25" style="106" customWidth="1"/>
    <col min="12441" max="12516" width="10.125" style="106"/>
    <col min="12517" max="12517" width="24" style="106" customWidth="1"/>
    <col min="12518" max="12518" width="14.25" style="106" customWidth="1"/>
    <col min="12519" max="12522" width="10.875" style="106" customWidth="1"/>
    <col min="12523" max="12696" width="12.25" style="106" customWidth="1"/>
    <col min="12697" max="12772" width="10.125" style="106"/>
    <col min="12773" max="12773" width="24" style="106" customWidth="1"/>
    <col min="12774" max="12774" width="14.25" style="106" customWidth="1"/>
    <col min="12775" max="12778" width="10.875" style="106" customWidth="1"/>
    <col min="12779" max="12952" width="12.25" style="106" customWidth="1"/>
    <col min="12953" max="13028" width="10.125" style="106"/>
    <col min="13029" max="13029" width="24" style="106" customWidth="1"/>
    <col min="13030" max="13030" width="14.25" style="106" customWidth="1"/>
    <col min="13031" max="13034" width="10.875" style="106" customWidth="1"/>
    <col min="13035" max="13208" width="12.25" style="106" customWidth="1"/>
    <col min="13209" max="13284" width="10.125" style="106"/>
    <col min="13285" max="13285" width="24" style="106" customWidth="1"/>
    <col min="13286" max="13286" width="14.25" style="106" customWidth="1"/>
    <col min="13287" max="13290" width="10.875" style="106" customWidth="1"/>
    <col min="13291" max="13464" width="12.25" style="106" customWidth="1"/>
    <col min="13465" max="13540" width="10.125" style="106"/>
    <col min="13541" max="13541" width="24" style="106" customWidth="1"/>
    <col min="13542" max="13542" width="14.25" style="106" customWidth="1"/>
    <col min="13543" max="13546" width="10.875" style="106" customWidth="1"/>
    <col min="13547" max="13720" width="12.25" style="106" customWidth="1"/>
    <col min="13721" max="13796" width="10.125" style="106"/>
    <col min="13797" max="13797" width="24" style="106" customWidth="1"/>
    <col min="13798" max="13798" width="14.25" style="106" customWidth="1"/>
    <col min="13799" max="13802" width="10.875" style="106" customWidth="1"/>
    <col min="13803" max="13976" width="12.25" style="106" customWidth="1"/>
    <col min="13977" max="14052" width="10.125" style="106"/>
    <col min="14053" max="14053" width="24" style="106" customWidth="1"/>
    <col min="14054" max="14054" width="14.25" style="106" customWidth="1"/>
    <col min="14055" max="14058" width="10.875" style="106" customWidth="1"/>
    <col min="14059" max="14232" width="12.25" style="106" customWidth="1"/>
    <col min="14233" max="14308" width="10.125" style="106"/>
    <col min="14309" max="14309" width="24" style="106" customWidth="1"/>
    <col min="14310" max="14310" width="14.25" style="106" customWidth="1"/>
    <col min="14311" max="14314" width="10.875" style="106" customWidth="1"/>
    <col min="14315" max="14488" width="12.25" style="106" customWidth="1"/>
    <col min="14489" max="14564" width="10.125" style="106"/>
    <col min="14565" max="14565" width="24" style="106" customWidth="1"/>
    <col min="14566" max="14566" width="14.25" style="106" customWidth="1"/>
    <col min="14567" max="14570" width="10.875" style="106" customWidth="1"/>
    <col min="14571" max="14744" width="12.25" style="106" customWidth="1"/>
    <col min="14745" max="14820" width="10.125" style="106"/>
    <col min="14821" max="14821" width="24" style="106" customWidth="1"/>
    <col min="14822" max="14822" width="14.25" style="106" customWidth="1"/>
    <col min="14823" max="14826" width="10.875" style="106" customWidth="1"/>
    <col min="14827" max="15000" width="12.25" style="106" customWidth="1"/>
    <col min="15001" max="15076" width="10.125" style="106"/>
    <col min="15077" max="15077" width="24" style="106" customWidth="1"/>
    <col min="15078" max="15078" width="14.25" style="106" customWidth="1"/>
    <col min="15079" max="15082" width="10.875" style="106" customWidth="1"/>
    <col min="15083" max="15256" width="12.25" style="106" customWidth="1"/>
    <col min="15257" max="15332" width="10.125" style="106"/>
    <col min="15333" max="15333" width="24" style="106" customWidth="1"/>
    <col min="15334" max="15334" width="14.25" style="106" customWidth="1"/>
    <col min="15335" max="15338" width="10.875" style="106" customWidth="1"/>
    <col min="15339" max="15512" width="12.25" style="106" customWidth="1"/>
    <col min="15513" max="15588" width="10.125" style="106"/>
    <col min="15589" max="15589" width="24" style="106" customWidth="1"/>
    <col min="15590" max="15590" width="14.25" style="106" customWidth="1"/>
    <col min="15591" max="15594" width="10.875" style="106" customWidth="1"/>
    <col min="15595" max="15768" width="12.25" style="106" customWidth="1"/>
    <col min="15769" max="15844" width="10.125" style="106"/>
    <col min="15845" max="15845" width="24" style="106" customWidth="1"/>
    <col min="15846" max="15846" width="14.25" style="106" customWidth="1"/>
    <col min="15847" max="15850" width="10.875" style="106" customWidth="1"/>
    <col min="15851" max="16024" width="12.25" style="106" customWidth="1"/>
    <col min="16025" max="16100" width="10.125" style="106"/>
    <col min="16101" max="16101" width="24" style="106" customWidth="1"/>
    <col min="16102" max="16102" width="14.25" style="106" customWidth="1"/>
    <col min="16103" max="16106" width="10.875" style="106" customWidth="1"/>
    <col min="16107" max="16280" width="12.25" style="106" customWidth="1"/>
    <col min="16281" max="16384" width="10.125" style="106"/>
  </cols>
  <sheetData>
    <row r="1" spans="1:14" ht="45" customHeight="1">
      <c r="A1" s="1037" t="s">
        <v>1266</v>
      </c>
      <c r="B1" s="1037"/>
      <c r="C1" s="1037"/>
      <c r="D1" s="1037"/>
      <c r="E1" s="1037"/>
      <c r="F1" s="1037"/>
      <c r="G1" s="1037"/>
      <c r="H1" s="1037"/>
      <c r="I1" s="1037"/>
      <c r="J1" s="1037"/>
      <c r="K1" s="1037"/>
      <c r="L1" s="1037"/>
      <c r="M1" s="1037"/>
      <c r="N1" s="1037"/>
    </row>
    <row r="2" spans="1:14" ht="45" customHeight="1">
      <c r="A2" s="1104" t="s">
        <v>1267</v>
      </c>
      <c r="B2" s="1104"/>
      <c r="C2" s="1104"/>
      <c r="D2" s="1104"/>
      <c r="E2" s="1104"/>
      <c r="F2" s="1104"/>
      <c r="G2" s="1104"/>
      <c r="H2" s="1104"/>
      <c r="I2" s="1104"/>
      <c r="J2" s="1104"/>
      <c r="K2" s="1104"/>
      <c r="L2" s="1104"/>
      <c r="M2" s="1104"/>
      <c r="N2" s="1104"/>
    </row>
    <row r="3" spans="1:14" ht="24" customHeight="1">
      <c r="A3" s="1105" t="s">
        <v>1006</v>
      </c>
      <c r="B3" s="1105"/>
      <c r="C3" s="1105"/>
      <c r="D3" s="1105"/>
      <c r="E3" s="1105"/>
      <c r="F3" s="1105"/>
      <c r="G3" s="1106"/>
      <c r="H3" s="1107" t="s">
        <v>983</v>
      </c>
      <c r="I3" s="1107"/>
      <c r="J3" s="1107"/>
      <c r="K3" s="1107"/>
      <c r="L3" s="1107"/>
      <c r="M3" s="1107"/>
      <c r="N3" s="1108"/>
    </row>
    <row r="4" spans="1:14" s="107" customFormat="1" ht="36.75" customHeight="1">
      <c r="A4" s="1109" t="s">
        <v>374</v>
      </c>
      <c r="B4" s="1114" t="s">
        <v>810</v>
      </c>
      <c r="C4" s="1194"/>
      <c r="D4" s="1194"/>
      <c r="E4" s="1115"/>
      <c r="F4" s="1114" t="s">
        <v>808</v>
      </c>
      <c r="G4" s="1194"/>
      <c r="H4" s="1194"/>
      <c r="I4" s="1115"/>
      <c r="J4" s="1114" t="s">
        <v>806</v>
      </c>
      <c r="K4" s="1194"/>
      <c r="L4" s="1194"/>
      <c r="M4" s="1115"/>
      <c r="N4" s="1109" t="s">
        <v>375</v>
      </c>
    </row>
    <row r="5" spans="1:14" s="107" customFormat="1" ht="36.75" customHeight="1">
      <c r="A5" s="1109"/>
      <c r="B5" s="1114" t="s">
        <v>811</v>
      </c>
      <c r="C5" s="1194"/>
      <c r="D5" s="1194"/>
      <c r="E5" s="1115"/>
      <c r="F5" s="1114" t="s">
        <v>809</v>
      </c>
      <c r="G5" s="1194"/>
      <c r="H5" s="1194"/>
      <c r="I5" s="1115"/>
      <c r="J5" s="1114" t="s">
        <v>807</v>
      </c>
      <c r="K5" s="1194"/>
      <c r="L5" s="1194"/>
      <c r="M5" s="1115"/>
      <c r="N5" s="1109"/>
    </row>
    <row r="6" spans="1:14" ht="18.75">
      <c r="A6" s="1109"/>
      <c r="B6" s="336" t="s">
        <v>376</v>
      </c>
      <c r="C6" s="1194"/>
      <c r="D6" s="1194"/>
      <c r="E6" s="344" t="s">
        <v>127</v>
      </c>
      <c r="F6" s="333" t="s">
        <v>376</v>
      </c>
      <c r="G6" s="1195"/>
      <c r="H6" s="1195"/>
      <c r="I6" s="333" t="s">
        <v>127</v>
      </c>
      <c r="J6" s="336" t="s">
        <v>376</v>
      </c>
      <c r="K6" s="1194"/>
      <c r="L6" s="1194"/>
      <c r="M6" s="344" t="s">
        <v>127</v>
      </c>
      <c r="N6" s="1109"/>
    </row>
    <row r="7" spans="1:14" ht="21.95" customHeight="1">
      <c r="A7" s="1109"/>
      <c r="B7" s="326" t="s">
        <v>77</v>
      </c>
      <c r="C7" s="326" t="s">
        <v>96</v>
      </c>
      <c r="D7" s="326" t="s">
        <v>94</v>
      </c>
      <c r="E7" s="326" t="s">
        <v>95</v>
      </c>
      <c r="F7" s="326" t="s">
        <v>77</v>
      </c>
      <c r="G7" s="326" t="s">
        <v>96</v>
      </c>
      <c r="H7" s="326" t="s">
        <v>94</v>
      </c>
      <c r="I7" s="326" t="s">
        <v>95</v>
      </c>
      <c r="J7" s="326" t="s">
        <v>77</v>
      </c>
      <c r="K7" s="326" t="s">
        <v>96</v>
      </c>
      <c r="L7" s="326" t="s">
        <v>94</v>
      </c>
      <c r="M7" s="326" t="s">
        <v>95</v>
      </c>
      <c r="N7" s="1109"/>
    </row>
    <row r="8" spans="1:14" ht="21.95" customHeight="1">
      <c r="A8" s="1109"/>
      <c r="B8" s="326" t="s">
        <v>377</v>
      </c>
      <c r="C8" s="326" t="s">
        <v>47</v>
      </c>
      <c r="D8" s="326" t="s">
        <v>377</v>
      </c>
      <c r="E8" s="326" t="s">
        <v>47</v>
      </c>
      <c r="F8" s="326" t="s">
        <v>377</v>
      </c>
      <c r="G8" s="326" t="s">
        <v>47</v>
      </c>
      <c r="H8" s="326" t="s">
        <v>377</v>
      </c>
      <c r="I8" s="326" t="s">
        <v>47</v>
      </c>
      <c r="J8" s="326" t="s">
        <v>377</v>
      </c>
      <c r="K8" s="326" t="s">
        <v>47</v>
      </c>
      <c r="L8" s="326" t="s">
        <v>377</v>
      </c>
      <c r="M8" s="326" t="s">
        <v>47</v>
      </c>
      <c r="N8" s="1109"/>
    </row>
    <row r="9" spans="1:14" s="900" customFormat="1" ht="24" customHeight="1">
      <c r="A9" s="887" t="s">
        <v>378</v>
      </c>
      <c r="B9" s="898">
        <v>10</v>
      </c>
      <c r="C9" s="899">
        <f>B9/B$24*100</f>
        <v>0.59101654846335694</v>
      </c>
      <c r="D9" s="898">
        <v>646</v>
      </c>
      <c r="E9" s="899">
        <f>D9/D$24*100</f>
        <v>29.059829059829063</v>
      </c>
      <c r="F9" s="898">
        <v>9</v>
      </c>
      <c r="G9" s="899">
        <f>F9/F$24*100</f>
        <v>1.4754098360655739</v>
      </c>
      <c r="H9" s="898">
        <v>289</v>
      </c>
      <c r="I9" s="899">
        <f>H9/H$24*100</f>
        <v>34.652278177458037</v>
      </c>
      <c r="J9" s="898">
        <v>1</v>
      </c>
      <c r="K9" s="899">
        <f>J9/J$24*100</f>
        <v>0.3401360544217687</v>
      </c>
      <c r="L9" s="898">
        <v>152</v>
      </c>
      <c r="M9" s="899">
        <f>L9/L$24*100</f>
        <v>39.074550128534703</v>
      </c>
      <c r="N9" s="887" t="s">
        <v>379</v>
      </c>
    </row>
    <row r="10" spans="1:14" s="900" customFormat="1" ht="24" customHeight="1">
      <c r="A10" s="887" t="s">
        <v>380</v>
      </c>
      <c r="B10" s="901">
        <v>76</v>
      </c>
      <c r="C10" s="902">
        <f t="shared" ref="C10:C24" si="0">B10/B$24*100</f>
        <v>4.4917257683215128</v>
      </c>
      <c r="D10" s="901">
        <v>201</v>
      </c>
      <c r="E10" s="902">
        <f t="shared" ref="E10:E24" si="1">D10/D$24*100</f>
        <v>9.0418353576248318</v>
      </c>
      <c r="F10" s="901">
        <v>36</v>
      </c>
      <c r="G10" s="902">
        <f t="shared" ref="G10:G24" si="2">F10/F$24*100</f>
        <v>5.9016393442622954</v>
      </c>
      <c r="H10" s="901">
        <v>98</v>
      </c>
      <c r="I10" s="902">
        <f t="shared" ref="I10:I24" si="3">H10/H$24*100</f>
        <v>11.750599520383693</v>
      </c>
      <c r="J10" s="901">
        <v>7</v>
      </c>
      <c r="K10" s="902">
        <f t="shared" ref="K10:K24" si="4">J10/J$24*100</f>
        <v>2.3809523809523809</v>
      </c>
      <c r="L10" s="901">
        <v>22</v>
      </c>
      <c r="M10" s="902">
        <f t="shared" ref="M10:M24" si="5">L10/L$24*100</f>
        <v>5.6555269922879177</v>
      </c>
      <c r="N10" s="887" t="s">
        <v>381</v>
      </c>
    </row>
    <row r="11" spans="1:14" s="900" customFormat="1" ht="24" customHeight="1">
      <c r="A11" s="887" t="s">
        <v>1032</v>
      </c>
      <c r="B11" s="898">
        <v>86</v>
      </c>
      <c r="C11" s="899">
        <f t="shared" si="0"/>
        <v>5.08274231678487</v>
      </c>
      <c r="D11" s="898">
        <v>63</v>
      </c>
      <c r="E11" s="899">
        <f t="shared" si="1"/>
        <v>2.834008097165992</v>
      </c>
      <c r="F11" s="898">
        <v>32</v>
      </c>
      <c r="G11" s="899">
        <f t="shared" si="2"/>
        <v>5.2459016393442619</v>
      </c>
      <c r="H11" s="898">
        <v>25</v>
      </c>
      <c r="I11" s="899">
        <f t="shared" si="3"/>
        <v>2.9976019184652278</v>
      </c>
      <c r="J11" s="898">
        <v>22</v>
      </c>
      <c r="K11" s="899">
        <f t="shared" si="4"/>
        <v>7.4829931972789119</v>
      </c>
      <c r="L11" s="898">
        <v>23</v>
      </c>
      <c r="M11" s="899">
        <f t="shared" si="5"/>
        <v>5.9125964010282779</v>
      </c>
      <c r="N11" s="887" t="s">
        <v>382</v>
      </c>
    </row>
    <row r="12" spans="1:14" s="900" customFormat="1" ht="24" customHeight="1">
      <c r="A12" s="887" t="s">
        <v>383</v>
      </c>
      <c r="B12" s="901">
        <v>137</v>
      </c>
      <c r="C12" s="902">
        <f t="shared" si="0"/>
        <v>8.0969267139479904</v>
      </c>
      <c r="D12" s="901">
        <v>98</v>
      </c>
      <c r="E12" s="902">
        <f t="shared" si="1"/>
        <v>4.4084570400359873</v>
      </c>
      <c r="F12" s="901">
        <v>57</v>
      </c>
      <c r="G12" s="902">
        <f t="shared" si="2"/>
        <v>9.3442622950819683</v>
      </c>
      <c r="H12" s="901">
        <v>39</v>
      </c>
      <c r="I12" s="902">
        <f t="shared" si="3"/>
        <v>4.6762589928057556</v>
      </c>
      <c r="J12" s="901">
        <v>61</v>
      </c>
      <c r="K12" s="902">
        <f t="shared" si="4"/>
        <v>20.748299319727892</v>
      </c>
      <c r="L12" s="901">
        <v>53</v>
      </c>
      <c r="M12" s="902">
        <f t="shared" si="5"/>
        <v>13.624678663239074</v>
      </c>
      <c r="N12" s="887" t="s">
        <v>384</v>
      </c>
    </row>
    <row r="13" spans="1:14" s="900" customFormat="1" ht="24" customHeight="1">
      <c r="A13" s="887" t="s">
        <v>385</v>
      </c>
      <c r="B13" s="898">
        <v>54</v>
      </c>
      <c r="C13" s="899">
        <f t="shared" si="0"/>
        <v>3.1914893617021276</v>
      </c>
      <c r="D13" s="898">
        <v>46</v>
      </c>
      <c r="E13" s="899">
        <f t="shared" si="1"/>
        <v>2.0692757534862798</v>
      </c>
      <c r="F13" s="898">
        <v>33</v>
      </c>
      <c r="G13" s="899">
        <f t="shared" si="2"/>
        <v>5.4098360655737707</v>
      </c>
      <c r="H13" s="898">
        <v>5</v>
      </c>
      <c r="I13" s="899">
        <f t="shared" si="3"/>
        <v>0.59952038369304561</v>
      </c>
      <c r="J13" s="898">
        <v>11</v>
      </c>
      <c r="K13" s="899">
        <f t="shared" si="4"/>
        <v>3.7414965986394559</v>
      </c>
      <c r="L13" s="898">
        <v>8</v>
      </c>
      <c r="M13" s="899">
        <f t="shared" si="5"/>
        <v>2.0565552699228791</v>
      </c>
      <c r="N13" s="887" t="s">
        <v>386</v>
      </c>
    </row>
    <row r="14" spans="1:14" s="900" customFormat="1" ht="24" customHeight="1">
      <c r="A14" s="887" t="s">
        <v>387</v>
      </c>
      <c r="B14" s="901">
        <v>35</v>
      </c>
      <c r="C14" s="902">
        <f t="shared" si="0"/>
        <v>2.0685579196217492</v>
      </c>
      <c r="D14" s="901">
        <v>29</v>
      </c>
      <c r="E14" s="902">
        <f t="shared" si="1"/>
        <v>1.3045434098065678</v>
      </c>
      <c r="F14" s="901">
        <v>22</v>
      </c>
      <c r="G14" s="902">
        <f t="shared" si="2"/>
        <v>3.6065573770491808</v>
      </c>
      <c r="H14" s="901">
        <v>14</v>
      </c>
      <c r="I14" s="902">
        <f t="shared" si="3"/>
        <v>1.6786570743405276</v>
      </c>
      <c r="J14" s="901">
        <v>1</v>
      </c>
      <c r="K14" s="902">
        <f t="shared" si="4"/>
        <v>0.3401360544217687</v>
      </c>
      <c r="L14" s="901">
        <v>0</v>
      </c>
      <c r="M14" s="902">
        <f t="shared" si="5"/>
        <v>0</v>
      </c>
      <c r="N14" s="887" t="s">
        <v>388</v>
      </c>
    </row>
    <row r="15" spans="1:14" s="900" customFormat="1" ht="24" customHeight="1">
      <c r="A15" s="887" t="s">
        <v>389</v>
      </c>
      <c r="B15" s="898">
        <v>84</v>
      </c>
      <c r="C15" s="899">
        <f t="shared" si="0"/>
        <v>4.9645390070921991</v>
      </c>
      <c r="D15" s="898">
        <v>53</v>
      </c>
      <c r="E15" s="899">
        <f t="shared" si="1"/>
        <v>2.3841655420602788</v>
      </c>
      <c r="F15" s="898">
        <v>13</v>
      </c>
      <c r="G15" s="899">
        <f t="shared" si="2"/>
        <v>2.1311475409836063</v>
      </c>
      <c r="H15" s="898">
        <v>9</v>
      </c>
      <c r="I15" s="899">
        <f t="shared" si="3"/>
        <v>1.079136690647482</v>
      </c>
      <c r="J15" s="898">
        <v>0</v>
      </c>
      <c r="K15" s="899">
        <f t="shared" si="4"/>
        <v>0</v>
      </c>
      <c r="L15" s="898">
        <v>0</v>
      </c>
      <c r="M15" s="899">
        <f t="shared" si="5"/>
        <v>0</v>
      </c>
      <c r="N15" s="887" t="s">
        <v>390</v>
      </c>
    </row>
    <row r="16" spans="1:14" s="900" customFormat="1" ht="24" customHeight="1">
      <c r="A16" s="887" t="s">
        <v>391</v>
      </c>
      <c r="B16" s="901">
        <v>0</v>
      </c>
      <c r="C16" s="902">
        <f t="shared" si="0"/>
        <v>0</v>
      </c>
      <c r="D16" s="901">
        <v>97</v>
      </c>
      <c r="E16" s="902">
        <f t="shared" si="1"/>
        <v>4.363472784525416</v>
      </c>
      <c r="F16" s="901">
        <v>0</v>
      </c>
      <c r="G16" s="902">
        <f t="shared" si="2"/>
        <v>0</v>
      </c>
      <c r="H16" s="901">
        <v>38</v>
      </c>
      <c r="I16" s="902">
        <f t="shared" si="3"/>
        <v>4.5563549160671464</v>
      </c>
      <c r="J16" s="901">
        <v>0</v>
      </c>
      <c r="K16" s="902">
        <f t="shared" si="4"/>
        <v>0</v>
      </c>
      <c r="L16" s="901">
        <v>4</v>
      </c>
      <c r="M16" s="902">
        <f t="shared" si="5"/>
        <v>1.0282776349614395</v>
      </c>
      <c r="N16" s="887" t="s">
        <v>392</v>
      </c>
    </row>
    <row r="17" spans="1:15" s="900" customFormat="1" ht="24" customHeight="1">
      <c r="A17" s="887" t="s">
        <v>393</v>
      </c>
      <c r="B17" s="898">
        <v>16</v>
      </c>
      <c r="C17" s="899">
        <f t="shared" si="0"/>
        <v>0.94562647754137119</v>
      </c>
      <c r="D17" s="898">
        <v>13</v>
      </c>
      <c r="E17" s="899">
        <f t="shared" si="1"/>
        <v>0.58479532163742687</v>
      </c>
      <c r="F17" s="898">
        <v>3</v>
      </c>
      <c r="G17" s="899">
        <f t="shared" si="2"/>
        <v>0.49180327868852464</v>
      </c>
      <c r="H17" s="898">
        <v>1</v>
      </c>
      <c r="I17" s="899">
        <f t="shared" si="3"/>
        <v>0.1199040767386091</v>
      </c>
      <c r="J17" s="898">
        <v>1</v>
      </c>
      <c r="K17" s="899">
        <f t="shared" si="4"/>
        <v>0.3401360544217687</v>
      </c>
      <c r="L17" s="898">
        <v>2</v>
      </c>
      <c r="M17" s="899">
        <f t="shared" si="5"/>
        <v>0.51413881748071977</v>
      </c>
      <c r="N17" s="887" t="s">
        <v>394</v>
      </c>
    </row>
    <row r="18" spans="1:15" s="900" customFormat="1" ht="24" customHeight="1">
      <c r="A18" s="887" t="s">
        <v>395</v>
      </c>
      <c r="B18" s="901">
        <v>64</v>
      </c>
      <c r="C18" s="902">
        <f t="shared" si="0"/>
        <v>3.7825059101654848</v>
      </c>
      <c r="D18" s="901">
        <v>17</v>
      </c>
      <c r="E18" s="902">
        <f t="shared" si="1"/>
        <v>0.7647323436797121</v>
      </c>
      <c r="F18" s="901">
        <v>15</v>
      </c>
      <c r="G18" s="902">
        <f t="shared" si="2"/>
        <v>2.459016393442623</v>
      </c>
      <c r="H18" s="901">
        <v>6</v>
      </c>
      <c r="I18" s="902">
        <f t="shared" si="3"/>
        <v>0.71942446043165476</v>
      </c>
      <c r="J18" s="901">
        <v>0</v>
      </c>
      <c r="K18" s="902">
        <f t="shared" si="4"/>
        <v>0</v>
      </c>
      <c r="L18" s="901">
        <v>1</v>
      </c>
      <c r="M18" s="902">
        <f t="shared" si="5"/>
        <v>0.25706940874035988</v>
      </c>
      <c r="N18" s="887" t="s">
        <v>396</v>
      </c>
    </row>
    <row r="19" spans="1:15" s="900" customFormat="1" ht="24" customHeight="1">
      <c r="A19" s="887" t="s">
        <v>397</v>
      </c>
      <c r="B19" s="898">
        <v>85</v>
      </c>
      <c r="C19" s="899">
        <f t="shared" si="0"/>
        <v>5.0236406619385345</v>
      </c>
      <c r="D19" s="898">
        <v>58</v>
      </c>
      <c r="E19" s="899">
        <f t="shared" si="1"/>
        <v>2.6090868196131356</v>
      </c>
      <c r="F19" s="898">
        <v>43</v>
      </c>
      <c r="G19" s="899">
        <f t="shared" si="2"/>
        <v>7.0491803278688518</v>
      </c>
      <c r="H19" s="898">
        <v>30</v>
      </c>
      <c r="I19" s="899">
        <f t="shared" si="3"/>
        <v>3.5971223021582732</v>
      </c>
      <c r="J19" s="898">
        <v>1</v>
      </c>
      <c r="K19" s="899">
        <f t="shared" si="4"/>
        <v>0.3401360544217687</v>
      </c>
      <c r="L19" s="898">
        <v>0</v>
      </c>
      <c r="M19" s="899">
        <f t="shared" si="5"/>
        <v>0</v>
      </c>
      <c r="N19" s="887" t="s">
        <v>398</v>
      </c>
    </row>
    <row r="20" spans="1:15" s="900" customFormat="1" ht="24" customHeight="1">
      <c r="A20" s="887" t="s">
        <v>399</v>
      </c>
      <c r="B20" s="901">
        <v>90</v>
      </c>
      <c r="C20" s="902">
        <f t="shared" si="0"/>
        <v>5.3191489361702127</v>
      </c>
      <c r="D20" s="901">
        <v>10</v>
      </c>
      <c r="E20" s="902">
        <f t="shared" si="1"/>
        <v>0.44984255510571297</v>
      </c>
      <c r="F20" s="901">
        <v>41</v>
      </c>
      <c r="G20" s="902">
        <f t="shared" si="2"/>
        <v>6.721311475409836</v>
      </c>
      <c r="H20" s="901">
        <v>8</v>
      </c>
      <c r="I20" s="902">
        <f t="shared" si="3"/>
        <v>0.95923261390887282</v>
      </c>
      <c r="J20" s="901">
        <v>32</v>
      </c>
      <c r="K20" s="902">
        <f t="shared" si="4"/>
        <v>10.884353741496598</v>
      </c>
      <c r="L20" s="901">
        <v>7</v>
      </c>
      <c r="M20" s="902">
        <f t="shared" si="5"/>
        <v>1.7994858611825193</v>
      </c>
      <c r="N20" s="887" t="s">
        <v>400</v>
      </c>
    </row>
    <row r="21" spans="1:15" s="900" customFormat="1" ht="24" customHeight="1">
      <c r="A21" s="887" t="s">
        <v>401</v>
      </c>
      <c r="B21" s="898">
        <v>65</v>
      </c>
      <c r="C21" s="899">
        <f t="shared" si="0"/>
        <v>3.8416075650118202</v>
      </c>
      <c r="D21" s="898">
        <v>68</v>
      </c>
      <c r="E21" s="899">
        <f t="shared" si="1"/>
        <v>3.0589293747188484</v>
      </c>
      <c r="F21" s="898">
        <v>10</v>
      </c>
      <c r="G21" s="899">
        <f t="shared" si="2"/>
        <v>1.639344262295082</v>
      </c>
      <c r="H21" s="898">
        <v>2</v>
      </c>
      <c r="I21" s="899">
        <f t="shared" si="3"/>
        <v>0.23980815347721821</v>
      </c>
      <c r="J21" s="898">
        <v>6</v>
      </c>
      <c r="K21" s="899">
        <f t="shared" si="4"/>
        <v>2.0408163265306123</v>
      </c>
      <c r="L21" s="898">
        <v>8</v>
      </c>
      <c r="M21" s="899">
        <f t="shared" si="5"/>
        <v>2.0565552699228791</v>
      </c>
      <c r="N21" s="887" t="s">
        <v>402</v>
      </c>
    </row>
    <row r="22" spans="1:15" s="900" customFormat="1" ht="24" customHeight="1">
      <c r="A22" s="887" t="s">
        <v>403</v>
      </c>
      <c r="B22" s="901">
        <v>83</v>
      </c>
      <c r="C22" s="902">
        <f t="shared" si="0"/>
        <v>4.9054373522458627</v>
      </c>
      <c r="D22" s="901">
        <v>44</v>
      </c>
      <c r="E22" s="902">
        <f t="shared" si="1"/>
        <v>1.9793072424651372</v>
      </c>
      <c r="F22" s="901">
        <v>29</v>
      </c>
      <c r="G22" s="902">
        <f t="shared" si="2"/>
        <v>4.7540983606557372</v>
      </c>
      <c r="H22" s="901">
        <v>17</v>
      </c>
      <c r="I22" s="902">
        <f t="shared" si="3"/>
        <v>2.0383693045563551</v>
      </c>
      <c r="J22" s="901">
        <v>14</v>
      </c>
      <c r="K22" s="902">
        <f t="shared" si="4"/>
        <v>4.7619047619047619</v>
      </c>
      <c r="L22" s="901">
        <v>7</v>
      </c>
      <c r="M22" s="902">
        <f t="shared" si="5"/>
        <v>1.7994858611825193</v>
      </c>
      <c r="N22" s="887" t="s">
        <v>404</v>
      </c>
    </row>
    <row r="23" spans="1:15" s="900" customFormat="1" ht="24" customHeight="1">
      <c r="A23" s="887" t="s">
        <v>73</v>
      </c>
      <c r="B23" s="898">
        <v>807</v>
      </c>
      <c r="C23" s="899">
        <f t="shared" si="0"/>
        <v>47.695035460992905</v>
      </c>
      <c r="D23" s="898">
        <v>780</v>
      </c>
      <c r="E23" s="899">
        <f t="shared" si="1"/>
        <v>35.087719298245609</v>
      </c>
      <c r="F23" s="898">
        <v>267</v>
      </c>
      <c r="G23" s="899">
        <f t="shared" si="2"/>
        <v>43.770491803278688</v>
      </c>
      <c r="H23" s="898">
        <v>253</v>
      </c>
      <c r="I23" s="899">
        <f t="shared" si="3"/>
        <v>30.335731414868107</v>
      </c>
      <c r="J23" s="898">
        <v>137</v>
      </c>
      <c r="K23" s="899">
        <f t="shared" si="4"/>
        <v>46.598639455782312</v>
      </c>
      <c r="L23" s="898">
        <v>102</v>
      </c>
      <c r="M23" s="899">
        <f t="shared" si="5"/>
        <v>26.221079691516707</v>
      </c>
      <c r="N23" s="887" t="s">
        <v>74</v>
      </c>
    </row>
    <row r="24" spans="1:15" ht="24" customHeight="1">
      <c r="A24" s="271" t="s">
        <v>35</v>
      </c>
      <c r="B24" s="265">
        <f t="shared" ref="B24:H24" si="6">SUM(B9:B23)</f>
        <v>1692</v>
      </c>
      <c r="C24" s="746">
        <f t="shared" si="0"/>
        <v>100</v>
      </c>
      <c r="D24" s="265">
        <f t="shared" si="6"/>
        <v>2223</v>
      </c>
      <c r="E24" s="746">
        <f t="shared" si="1"/>
        <v>100</v>
      </c>
      <c r="F24" s="189">
        <f t="shared" si="6"/>
        <v>610</v>
      </c>
      <c r="G24" s="746">
        <f t="shared" si="2"/>
        <v>100</v>
      </c>
      <c r="H24" s="189">
        <f t="shared" si="6"/>
        <v>834</v>
      </c>
      <c r="I24" s="746">
        <f t="shared" si="3"/>
        <v>100</v>
      </c>
      <c r="J24" s="189">
        <f>SUM(J9:J23)</f>
        <v>294</v>
      </c>
      <c r="K24" s="746">
        <f t="shared" si="4"/>
        <v>100</v>
      </c>
      <c r="L24" s="189">
        <f>SUM(L9:L23)</f>
        <v>389</v>
      </c>
      <c r="M24" s="746">
        <f t="shared" si="5"/>
        <v>100</v>
      </c>
      <c r="N24" s="271" t="s">
        <v>45</v>
      </c>
    </row>
    <row r="25" spans="1:15" s="107" customFormat="1" ht="18" customHeight="1">
      <c r="A25" s="1090" t="s">
        <v>662</v>
      </c>
      <c r="B25" s="1091"/>
      <c r="C25" s="1091"/>
      <c r="D25" s="1091"/>
      <c r="E25" s="1091"/>
      <c r="F25" s="1091"/>
      <c r="G25" s="1092"/>
      <c r="H25" s="1090" t="s">
        <v>663</v>
      </c>
      <c r="I25" s="1091"/>
      <c r="J25" s="1091"/>
      <c r="K25" s="1091"/>
      <c r="L25" s="1091"/>
      <c r="M25" s="1091"/>
      <c r="N25" s="1092"/>
      <c r="O25" s="106"/>
    </row>
    <row r="26" spans="1:15">
      <c r="A26" s="1193"/>
      <c r="B26" s="1193"/>
      <c r="C26" s="1193"/>
      <c r="D26" s="1193"/>
      <c r="E26" s="108"/>
      <c r="F26" s="108"/>
      <c r="G26" s="108"/>
      <c r="H26" s="108"/>
      <c r="I26" s="108"/>
      <c r="J26" s="108"/>
      <c r="K26" s="108"/>
      <c r="L26" s="108"/>
      <c r="M26" s="108"/>
      <c r="N26" s="108"/>
    </row>
  </sheetData>
  <mergeCells count="18">
    <mergeCell ref="A1:N1"/>
    <mergeCell ref="A2:N2"/>
    <mergeCell ref="A4:A8"/>
    <mergeCell ref="N4:N8"/>
    <mergeCell ref="A26:D26"/>
    <mergeCell ref="J4:M4"/>
    <mergeCell ref="B4:E4"/>
    <mergeCell ref="F4:I4"/>
    <mergeCell ref="A3:G3"/>
    <mergeCell ref="H3:N3"/>
    <mergeCell ref="C6:D6"/>
    <mergeCell ref="G6:H6"/>
    <mergeCell ref="K6:L6"/>
    <mergeCell ref="A25:G25"/>
    <mergeCell ref="H25:N25"/>
    <mergeCell ref="J5:M5"/>
    <mergeCell ref="F5:I5"/>
    <mergeCell ref="B5:E5"/>
  </mergeCells>
  <printOptions horizontalCentered="1" verticalCentered="1"/>
  <pageMargins left="0.39370078740157483" right="0.39370078740157483" top="0.51181102362204722" bottom="0.51181102362204722" header="0.51181102362204722" footer="0.51181102362204722"/>
  <pageSetup paperSize="9" scale="59" orientation="landscape" r:id="rId1"/>
  <headerFooter alignWithMargins="0"/>
  <colBreaks count="1" manualBreakCount="1">
    <brk id="9" max="104857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rgb="FF008657"/>
    <pageSetUpPr fitToPage="1"/>
  </sheetPr>
  <dimension ref="A1:H21"/>
  <sheetViews>
    <sheetView showGridLines="0" rightToLeft="1" topLeftCell="A7" zoomScale="75" zoomScaleNormal="75" zoomScaleSheetLayoutView="75" workbookViewId="0">
      <selection activeCell="G10" sqref="G10"/>
    </sheetView>
  </sheetViews>
  <sheetFormatPr defaultColWidth="10.125" defaultRowHeight="24.95" customHeight="1"/>
  <cols>
    <col min="1" max="1" width="33.75" style="106" customWidth="1"/>
    <col min="2" max="7" width="17.75" style="106" customWidth="1"/>
    <col min="8" max="8" width="33.75" style="106" customWidth="1"/>
    <col min="9" max="194" width="12.25" style="106" customWidth="1"/>
    <col min="195" max="236" width="10.125" style="106"/>
    <col min="237" max="237" width="12.875" style="106" customWidth="1"/>
    <col min="238" max="238" width="14.25" style="106" customWidth="1"/>
    <col min="239" max="242" width="9.875" style="106" customWidth="1"/>
    <col min="243" max="450" width="12.25" style="106" customWidth="1"/>
    <col min="451" max="492" width="10.125" style="106"/>
    <col min="493" max="493" width="12.875" style="106" customWidth="1"/>
    <col min="494" max="494" width="14.25" style="106" customWidth="1"/>
    <col min="495" max="498" width="9.875" style="106" customWidth="1"/>
    <col min="499" max="706" width="12.25" style="106" customWidth="1"/>
    <col min="707" max="748" width="10.125" style="106"/>
    <col min="749" max="749" width="12.875" style="106" customWidth="1"/>
    <col min="750" max="750" width="14.25" style="106" customWidth="1"/>
    <col min="751" max="754" width="9.875" style="106" customWidth="1"/>
    <col min="755" max="962" width="12.25" style="106" customWidth="1"/>
    <col min="963" max="1004" width="10.125" style="106"/>
    <col min="1005" max="1005" width="12.875" style="106" customWidth="1"/>
    <col min="1006" max="1006" width="14.25" style="106" customWidth="1"/>
    <col min="1007" max="1010" width="9.875" style="106" customWidth="1"/>
    <col min="1011" max="1218" width="12.25" style="106" customWidth="1"/>
    <col min="1219" max="1260" width="10.125" style="106"/>
    <col min="1261" max="1261" width="12.875" style="106" customWidth="1"/>
    <col min="1262" max="1262" width="14.25" style="106" customWidth="1"/>
    <col min="1263" max="1266" width="9.875" style="106" customWidth="1"/>
    <col min="1267" max="1474" width="12.25" style="106" customWidth="1"/>
    <col min="1475" max="1516" width="10.125" style="106"/>
    <col min="1517" max="1517" width="12.875" style="106" customWidth="1"/>
    <col min="1518" max="1518" width="14.25" style="106" customWidth="1"/>
    <col min="1519" max="1522" width="9.875" style="106" customWidth="1"/>
    <col min="1523" max="1730" width="12.25" style="106" customWidth="1"/>
    <col min="1731" max="1772" width="10.125" style="106"/>
    <col min="1773" max="1773" width="12.875" style="106" customWidth="1"/>
    <col min="1774" max="1774" width="14.25" style="106" customWidth="1"/>
    <col min="1775" max="1778" width="9.875" style="106" customWidth="1"/>
    <col min="1779" max="1986" width="12.25" style="106" customWidth="1"/>
    <col min="1987" max="2028" width="10.125" style="106"/>
    <col min="2029" max="2029" width="12.875" style="106" customWidth="1"/>
    <col min="2030" max="2030" width="14.25" style="106" customWidth="1"/>
    <col min="2031" max="2034" width="9.875" style="106" customWidth="1"/>
    <col min="2035" max="2242" width="12.25" style="106" customWidth="1"/>
    <col min="2243" max="2284" width="10.125" style="106"/>
    <col min="2285" max="2285" width="12.875" style="106" customWidth="1"/>
    <col min="2286" max="2286" width="14.25" style="106" customWidth="1"/>
    <col min="2287" max="2290" width="9.875" style="106" customWidth="1"/>
    <col min="2291" max="2498" width="12.25" style="106" customWidth="1"/>
    <col min="2499" max="2540" width="10.125" style="106"/>
    <col min="2541" max="2541" width="12.875" style="106" customWidth="1"/>
    <col min="2542" max="2542" width="14.25" style="106" customWidth="1"/>
    <col min="2543" max="2546" width="9.875" style="106" customWidth="1"/>
    <col min="2547" max="2754" width="12.25" style="106" customWidth="1"/>
    <col min="2755" max="2796" width="10.125" style="106"/>
    <col min="2797" max="2797" width="12.875" style="106" customWidth="1"/>
    <col min="2798" max="2798" width="14.25" style="106" customWidth="1"/>
    <col min="2799" max="2802" width="9.875" style="106" customWidth="1"/>
    <col min="2803" max="3010" width="12.25" style="106" customWidth="1"/>
    <col min="3011" max="3052" width="10.125" style="106"/>
    <col min="3053" max="3053" width="12.875" style="106" customWidth="1"/>
    <col min="3054" max="3054" width="14.25" style="106" customWidth="1"/>
    <col min="3055" max="3058" width="9.875" style="106" customWidth="1"/>
    <col min="3059" max="3266" width="12.25" style="106" customWidth="1"/>
    <col min="3267" max="3308" width="10.125" style="106"/>
    <col min="3309" max="3309" width="12.875" style="106" customWidth="1"/>
    <col min="3310" max="3310" width="14.25" style="106" customWidth="1"/>
    <col min="3311" max="3314" width="9.875" style="106" customWidth="1"/>
    <col min="3315" max="3522" width="12.25" style="106" customWidth="1"/>
    <col min="3523" max="3564" width="10.125" style="106"/>
    <col min="3565" max="3565" width="12.875" style="106" customWidth="1"/>
    <col min="3566" max="3566" width="14.25" style="106" customWidth="1"/>
    <col min="3567" max="3570" width="9.875" style="106" customWidth="1"/>
    <col min="3571" max="3778" width="12.25" style="106" customWidth="1"/>
    <col min="3779" max="3820" width="10.125" style="106"/>
    <col min="3821" max="3821" width="12.875" style="106" customWidth="1"/>
    <col min="3822" max="3822" width="14.25" style="106" customWidth="1"/>
    <col min="3823" max="3826" width="9.875" style="106" customWidth="1"/>
    <col min="3827" max="4034" width="12.25" style="106" customWidth="1"/>
    <col min="4035" max="4076" width="10.125" style="106"/>
    <col min="4077" max="4077" width="12.875" style="106" customWidth="1"/>
    <col min="4078" max="4078" width="14.25" style="106" customWidth="1"/>
    <col min="4079" max="4082" width="9.875" style="106" customWidth="1"/>
    <col min="4083" max="4290" width="12.25" style="106" customWidth="1"/>
    <col min="4291" max="4332" width="10.125" style="106"/>
    <col min="4333" max="4333" width="12.875" style="106" customWidth="1"/>
    <col min="4334" max="4334" width="14.25" style="106" customWidth="1"/>
    <col min="4335" max="4338" width="9.875" style="106" customWidth="1"/>
    <col min="4339" max="4546" width="12.25" style="106" customWidth="1"/>
    <col min="4547" max="4588" width="10.125" style="106"/>
    <col min="4589" max="4589" width="12.875" style="106" customWidth="1"/>
    <col min="4590" max="4590" width="14.25" style="106" customWidth="1"/>
    <col min="4591" max="4594" width="9.875" style="106" customWidth="1"/>
    <col min="4595" max="4802" width="12.25" style="106" customWidth="1"/>
    <col min="4803" max="4844" width="10.125" style="106"/>
    <col min="4845" max="4845" width="12.875" style="106" customWidth="1"/>
    <col min="4846" max="4846" width="14.25" style="106" customWidth="1"/>
    <col min="4847" max="4850" width="9.875" style="106" customWidth="1"/>
    <col min="4851" max="5058" width="12.25" style="106" customWidth="1"/>
    <col min="5059" max="5100" width="10.125" style="106"/>
    <col min="5101" max="5101" width="12.875" style="106" customWidth="1"/>
    <col min="5102" max="5102" width="14.25" style="106" customWidth="1"/>
    <col min="5103" max="5106" width="9.875" style="106" customWidth="1"/>
    <col min="5107" max="5314" width="12.25" style="106" customWidth="1"/>
    <col min="5315" max="5356" width="10.125" style="106"/>
    <col min="5357" max="5357" width="12.875" style="106" customWidth="1"/>
    <col min="5358" max="5358" width="14.25" style="106" customWidth="1"/>
    <col min="5359" max="5362" width="9.875" style="106" customWidth="1"/>
    <col min="5363" max="5570" width="12.25" style="106" customWidth="1"/>
    <col min="5571" max="5612" width="10.125" style="106"/>
    <col min="5613" max="5613" width="12.875" style="106" customWidth="1"/>
    <col min="5614" max="5614" width="14.25" style="106" customWidth="1"/>
    <col min="5615" max="5618" width="9.875" style="106" customWidth="1"/>
    <col min="5619" max="5826" width="12.25" style="106" customWidth="1"/>
    <col min="5827" max="5868" width="10.125" style="106"/>
    <col min="5869" max="5869" width="12.875" style="106" customWidth="1"/>
    <col min="5870" max="5870" width="14.25" style="106" customWidth="1"/>
    <col min="5871" max="5874" width="9.875" style="106" customWidth="1"/>
    <col min="5875" max="6082" width="12.25" style="106" customWidth="1"/>
    <col min="6083" max="6124" width="10.125" style="106"/>
    <col min="6125" max="6125" width="12.875" style="106" customWidth="1"/>
    <col min="6126" max="6126" width="14.25" style="106" customWidth="1"/>
    <col min="6127" max="6130" width="9.875" style="106" customWidth="1"/>
    <col min="6131" max="6338" width="12.25" style="106" customWidth="1"/>
    <col min="6339" max="6380" width="10.125" style="106"/>
    <col min="6381" max="6381" width="12.875" style="106" customWidth="1"/>
    <col min="6382" max="6382" width="14.25" style="106" customWidth="1"/>
    <col min="6383" max="6386" width="9.875" style="106" customWidth="1"/>
    <col min="6387" max="6594" width="12.25" style="106" customWidth="1"/>
    <col min="6595" max="6636" width="10.125" style="106"/>
    <col min="6637" max="6637" width="12.875" style="106" customWidth="1"/>
    <col min="6638" max="6638" width="14.25" style="106" customWidth="1"/>
    <col min="6639" max="6642" width="9.875" style="106" customWidth="1"/>
    <col min="6643" max="6850" width="12.25" style="106" customWidth="1"/>
    <col min="6851" max="6892" width="10.125" style="106"/>
    <col min="6893" max="6893" width="12.875" style="106" customWidth="1"/>
    <col min="6894" max="6894" width="14.25" style="106" customWidth="1"/>
    <col min="6895" max="6898" width="9.875" style="106" customWidth="1"/>
    <col min="6899" max="7106" width="12.25" style="106" customWidth="1"/>
    <col min="7107" max="7148" width="10.125" style="106"/>
    <col min="7149" max="7149" width="12.875" style="106" customWidth="1"/>
    <col min="7150" max="7150" width="14.25" style="106" customWidth="1"/>
    <col min="7151" max="7154" width="9.875" style="106" customWidth="1"/>
    <col min="7155" max="7362" width="12.25" style="106" customWidth="1"/>
    <col min="7363" max="7404" width="10.125" style="106"/>
    <col min="7405" max="7405" width="12.875" style="106" customWidth="1"/>
    <col min="7406" max="7406" width="14.25" style="106" customWidth="1"/>
    <col min="7407" max="7410" width="9.875" style="106" customWidth="1"/>
    <col min="7411" max="7618" width="12.25" style="106" customWidth="1"/>
    <col min="7619" max="7660" width="10.125" style="106"/>
    <col min="7661" max="7661" width="12.875" style="106" customWidth="1"/>
    <col min="7662" max="7662" width="14.25" style="106" customWidth="1"/>
    <col min="7663" max="7666" width="9.875" style="106" customWidth="1"/>
    <col min="7667" max="7874" width="12.25" style="106" customWidth="1"/>
    <col min="7875" max="7916" width="10.125" style="106"/>
    <col min="7917" max="7917" width="12.875" style="106" customWidth="1"/>
    <col min="7918" max="7918" width="14.25" style="106" customWidth="1"/>
    <col min="7919" max="7922" width="9.875" style="106" customWidth="1"/>
    <col min="7923" max="8130" width="12.25" style="106" customWidth="1"/>
    <col min="8131" max="8172" width="10.125" style="106"/>
    <col min="8173" max="8173" width="12.875" style="106" customWidth="1"/>
    <col min="8174" max="8174" width="14.25" style="106" customWidth="1"/>
    <col min="8175" max="8178" width="9.875" style="106" customWidth="1"/>
    <col min="8179" max="8386" width="12.25" style="106" customWidth="1"/>
    <col min="8387" max="8428" width="10.125" style="106"/>
    <col min="8429" max="8429" width="12.875" style="106" customWidth="1"/>
    <col min="8430" max="8430" width="14.25" style="106" customWidth="1"/>
    <col min="8431" max="8434" width="9.875" style="106" customWidth="1"/>
    <col min="8435" max="8642" width="12.25" style="106" customWidth="1"/>
    <col min="8643" max="8684" width="10.125" style="106"/>
    <col min="8685" max="8685" width="12.875" style="106" customWidth="1"/>
    <col min="8686" max="8686" width="14.25" style="106" customWidth="1"/>
    <col min="8687" max="8690" width="9.875" style="106" customWidth="1"/>
    <col min="8691" max="8898" width="12.25" style="106" customWidth="1"/>
    <col min="8899" max="8940" width="10.125" style="106"/>
    <col min="8941" max="8941" width="12.875" style="106" customWidth="1"/>
    <col min="8942" max="8942" width="14.25" style="106" customWidth="1"/>
    <col min="8943" max="8946" width="9.875" style="106" customWidth="1"/>
    <col min="8947" max="9154" width="12.25" style="106" customWidth="1"/>
    <col min="9155" max="9196" width="10.125" style="106"/>
    <col min="9197" max="9197" width="12.875" style="106" customWidth="1"/>
    <col min="9198" max="9198" width="14.25" style="106" customWidth="1"/>
    <col min="9199" max="9202" width="9.875" style="106" customWidth="1"/>
    <col min="9203" max="9410" width="12.25" style="106" customWidth="1"/>
    <col min="9411" max="9452" width="10.125" style="106"/>
    <col min="9453" max="9453" width="12.875" style="106" customWidth="1"/>
    <col min="9454" max="9454" width="14.25" style="106" customWidth="1"/>
    <col min="9455" max="9458" width="9.875" style="106" customWidth="1"/>
    <col min="9459" max="9666" width="12.25" style="106" customWidth="1"/>
    <col min="9667" max="9708" width="10.125" style="106"/>
    <col min="9709" max="9709" width="12.875" style="106" customWidth="1"/>
    <col min="9710" max="9710" width="14.25" style="106" customWidth="1"/>
    <col min="9711" max="9714" width="9.875" style="106" customWidth="1"/>
    <col min="9715" max="9922" width="12.25" style="106" customWidth="1"/>
    <col min="9923" max="9964" width="10.125" style="106"/>
    <col min="9965" max="9965" width="12.875" style="106" customWidth="1"/>
    <col min="9966" max="9966" width="14.25" style="106" customWidth="1"/>
    <col min="9967" max="9970" width="9.875" style="106" customWidth="1"/>
    <col min="9971" max="10178" width="12.25" style="106" customWidth="1"/>
    <col min="10179" max="10220" width="10.125" style="106"/>
    <col min="10221" max="10221" width="12.875" style="106" customWidth="1"/>
    <col min="10222" max="10222" width="14.25" style="106" customWidth="1"/>
    <col min="10223" max="10226" width="9.875" style="106" customWidth="1"/>
    <col min="10227" max="10434" width="12.25" style="106" customWidth="1"/>
    <col min="10435" max="10476" width="10.125" style="106"/>
    <col min="10477" max="10477" width="12.875" style="106" customWidth="1"/>
    <col min="10478" max="10478" width="14.25" style="106" customWidth="1"/>
    <col min="10479" max="10482" width="9.875" style="106" customWidth="1"/>
    <col min="10483" max="10690" width="12.25" style="106" customWidth="1"/>
    <col min="10691" max="10732" width="10.125" style="106"/>
    <col min="10733" max="10733" width="12.875" style="106" customWidth="1"/>
    <col min="10734" max="10734" width="14.25" style="106" customWidth="1"/>
    <col min="10735" max="10738" width="9.875" style="106" customWidth="1"/>
    <col min="10739" max="10946" width="12.25" style="106" customWidth="1"/>
    <col min="10947" max="10988" width="10.125" style="106"/>
    <col min="10989" max="10989" width="12.875" style="106" customWidth="1"/>
    <col min="10990" max="10990" width="14.25" style="106" customWidth="1"/>
    <col min="10991" max="10994" width="9.875" style="106" customWidth="1"/>
    <col min="10995" max="11202" width="12.25" style="106" customWidth="1"/>
    <col min="11203" max="11244" width="10.125" style="106"/>
    <col min="11245" max="11245" width="12.875" style="106" customWidth="1"/>
    <col min="11246" max="11246" width="14.25" style="106" customWidth="1"/>
    <col min="11247" max="11250" width="9.875" style="106" customWidth="1"/>
    <col min="11251" max="11458" width="12.25" style="106" customWidth="1"/>
    <col min="11459" max="11500" width="10.125" style="106"/>
    <col min="11501" max="11501" width="12.875" style="106" customWidth="1"/>
    <col min="11502" max="11502" width="14.25" style="106" customWidth="1"/>
    <col min="11503" max="11506" width="9.875" style="106" customWidth="1"/>
    <col min="11507" max="11714" width="12.25" style="106" customWidth="1"/>
    <col min="11715" max="11756" width="10.125" style="106"/>
    <col min="11757" max="11757" width="12.875" style="106" customWidth="1"/>
    <col min="11758" max="11758" width="14.25" style="106" customWidth="1"/>
    <col min="11759" max="11762" width="9.875" style="106" customWidth="1"/>
    <col min="11763" max="11970" width="12.25" style="106" customWidth="1"/>
    <col min="11971" max="12012" width="10.125" style="106"/>
    <col min="12013" max="12013" width="12.875" style="106" customWidth="1"/>
    <col min="12014" max="12014" width="14.25" style="106" customWidth="1"/>
    <col min="12015" max="12018" width="9.875" style="106" customWidth="1"/>
    <col min="12019" max="12226" width="12.25" style="106" customWidth="1"/>
    <col min="12227" max="12268" width="10.125" style="106"/>
    <col min="12269" max="12269" width="12.875" style="106" customWidth="1"/>
    <col min="12270" max="12270" width="14.25" style="106" customWidth="1"/>
    <col min="12271" max="12274" width="9.875" style="106" customWidth="1"/>
    <col min="12275" max="12482" width="12.25" style="106" customWidth="1"/>
    <col min="12483" max="12524" width="10.125" style="106"/>
    <col min="12525" max="12525" width="12.875" style="106" customWidth="1"/>
    <col min="12526" max="12526" width="14.25" style="106" customWidth="1"/>
    <col min="12527" max="12530" width="9.875" style="106" customWidth="1"/>
    <col min="12531" max="12738" width="12.25" style="106" customWidth="1"/>
    <col min="12739" max="12780" width="10.125" style="106"/>
    <col min="12781" max="12781" width="12.875" style="106" customWidth="1"/>
    <col min="12782" max="12782" width="14.25" style="106" customWidth="1"/>
    <col min="12783" max="12786" width="9.875" style="106" customWidth="1"/>
    <col min="12787" max="12994" width="12.25" style="106" customWidth="1"/>
    <col min="12995" max="13036" width="10.125" style="106"/>
    <col min="13037" max="13037" width="12.875" style="106" customWidth="1"/>
    <col min="13038" max="13038" width="14.25" style="106" customWidth="1"/>
    <col min="13039" max="13042" width="9.875" style="106" customWidth="1"/>
    <col min="13043" max="13250" width="12.25" style="106" customWidth="1"/>
    <col min="13251" max="13292" width="10.125" style="106"/>
    <col min="13293" max="13293" width="12.875" style="106" customWidth="1"/>
    <col min="13294" max="13294" width="14.25" style="106" customWidth="1"/>
    <col min="13295" max="13298" width="9.875" style="106" customWidth="1"/>
    <col min="13299" max="13506" width="12.25" style="106" customWidth="1"/>
    <col min="13507" max="13548" width="10.125" style="106"/>
    <col min="13549" max="13549" width="12.875" style="106" customWidth="1"/>
    <col min="13550" max="13550" width="14.25" style="106" customWidth="1"/>
    <col min="13551" max="13554" width="9.875" style="106" customWidth="1"/>
    <col min="13555" max="13762" width="12.25" style="106" customWidth="1"/>
    <col min="13763" max="13804" width="10.125" style="106"/>
    <col min="13805" max="13805" width="12.875" style="106" customWidth="1"/>
    <col min="13806" max="13806" width="14.25" style="106" customWidth="1"/>
    <col min="13807" max="13810" width="9.875" style="106" customWidth="1"/>
    <col min="13811" max="14018" width="12.25" style="106" customWidth="1"/>
    <col min="14019" max="14060" width="10.125" style="106"/>
    <col min="14061" max="14061" width="12.875" style="106" customWidth="1"/>
    <col min="14062" max="14062" width="14.25" style="106" customWidth="1"/>
    <col min="14063" max="14066" width="9.875" style="106" customWidth="1"/>
    <col min="14067" max="14274" width="12.25" style="106" customWidth="1"/>
    <col min="14275" max="14316" width="10.125" style="106"/>
    <col min="14317" max="14317" width="12.875" style="106" customWidth="1"/>
    <col min="14318" max="14318" width="14.25" style="106" customWidth="1"/>
    <col min="14319" max="14322" width="9.875" style="106" customWidth="1"/>
    <col min="14323" max="14530" width="12.25" style="106" customWidth="1"/>
    <col min="14531" max="14572" width="10.125" style="106"/>
    <col min="14573" max="14573" width="12.875" style="106" customWidth="1"/>
    <col min="14574" max="14574" width="14.25" style="106" customWidth="1"/>
    <col min="14575" max="14578" width="9.875" style="106" customWidth="1"/>
    <col min="14579" max="14786" width="12.25" style="106" customWidth="1"/>
    <col min="14787" max="14828" width="10.125" style="106"/>
    <col min="14829" max="14829" width="12.875" style="106" customWidth="1"/>
    <col min="14830" max="14830" width="14.25" style="106" customWidth="1"/>
    <col min="14831" max="14834" width="9.875" style="106" customWidth="1"/>
    <col min="14835" max="15042" width="12.25" style="106" customWidth="1"/>
    <col min="15043" max="15084" width="10.125" style="106"/>
    <col min="15085" max="15085" width="12.875" style="106" customWidth="1"/>
    <col min="15086" max="15086" width="14.25" style="106" customWidth="1"/>
    <col min="15087" max="15090" width="9.875" style="106" customWidth="1"/>
    <col min="15091" max="15298" width="12.25" style="106" customWidth="1"/>
    <col min="15299" max="15340" width="10.125" style="106"/>
    <col min="15341" max="15341" width="12.875" style="106" customWidth="1"/>
    <col min="15342" max="15342" width="14.25" style="106" customWidth="1"/>
    <col min="15343" max="15346" width="9.875" style="106" customWidth="1"/>
    <col min="15347" max="15554" width="12.25" style="106" customWidth="1"/>
    <col min="15555" max="15596" width="10.125" style="106"/>
    <col min="15597" max="15597" width="12.875" style="106" customWidth="1"/>
    <col min="15598" max="15598" width="14.25" style="106" customWidth="1"/>
    <col min="15599" max="15602" width="9.875" style="106" customWidth="1"/>
    <col min="15603" max="15810" width="12.25" style="106" customWidth="1"/>
    <col min="15811" max="15852" width="10.125" style="106"/>
    <col min="15853" max="15853" width="12.875" style="106" customWidth="1"/>
    <col min="15854" max="15854" width="14.25" style="106" customWidth="1"/>
    <col min="15855" max="15858" width="9.875" style="106" customWidth="1"/>
    <col min="15859" max="16066" width="12.25" style="106" customWidth="1"/>
    <col min="16067" max="16108" width="10.125" style="106"/>
    <col min="16109" max="16109" width="12.875" style="106" customWidth="1"/>
    <col min="16110" max="16110" width="14.25" style="106" customWidth="1"/>
    <col min="16111" max="16114" width="9.875" style="106" customWidth="1"/>
    <col min="16115" max="16322" width="12.25" style="106" customWidth="1"/>
    <col min="16323" max="16384" width="10.125" style="106"/>
  </cols>
  <sheetData>
    <row r="1" spans="1:8" ht="45" customHeight="1">
      <c r="A1" s="1037" t="s">
        <v>1268</v>
      </c>
      <c r="B1" s="1037"/>
      <c r="C1" s="1037"/>
      <c r="D1" s="1037"/>
      <c r="E1" s="1037"/>
      <c r="F1" s="1037"/>
      <c r="G1" s="1037"/>
      <c r="H1" s="1037"/>
    </row>
    <row r="2" spans="1:8" ht="45" customHeight="1">
      <c r="A2" s="1104" t="s">
        <v>1269</v>
      </c>
      <c r="B2" s="1104"/>
      <c r="C2" s="1104"/>
      <c r="D2" s="1104"/>
      <c r="E2" s="1104"/>
      <c r="F2" s="1104"/>
      <c r="G2" s="1104"/>
      <c r="H2" s="1104"/>
    </row>
    <row r="3" spans="1:8" ht="18.75" customHeight="1">
      <c r="A3" s="1105" t="s">
        <v>1179</v>
      </c>
      <c r="B3" s="1105"/>
      <c r="C3" s="1105"/>
      <c r="D3" s="1106"/>
      <c r="E3" s="1107" t="s">
        <v>351</v>
      </c>
      <c r="F3" s="1107"/>
      <c r="G3" s="1107"/>
      <c r="H3" s="1108"/>
    </row>
    <row r="4" spans="1:8" ht="57" customHeight="1">
      <c r="A4" s="1109" t="s">
        <v>406</v>
      </c>
      <c r="B4" s="1109" t="s">
        <v>119</v>
      </c>
      <c r="C4" s="1109"/>
      <c r="D4" s="1109" t="s">
        <v>1189</v>
      </c>
      <c r="E4" s="1109"/>
      <c r="F4" s="1109" t="s">
        <v>1190</v>
      </c>
      <c r="G4" s="1109"/>
      <c r="H4" s="1109" t="s">
        <v>375</v>
      </c>
    </row>
    <row r="5" spans="1:8" ht="33" customHeight="1">
      <c r="A5" s="1109"/>
      <c r="B5" s="292" t="s">
        <v>407</v>
      </c>
      <c r="C5" s="292" t="s">
        <v>408</v>
      </c>
      <c r="D5" s="292" t="s">
        <v>407</v>
      </c>
      <c r="E5" s="292" t="s">
        <v>408</v>
      </c>
      <c r="F5" s="292" t="s">
        <v>407</v>
      </c>
      <c r="G5" s="292" t="s">
        <v>408</v>
      </c>
      <c r="H5" s="1109"/>
    </row>
    <row r="6" spans="1:8" s="900" customFormat="1" ht="45" customHeight="1">
      <c r="A6" s="887" t="s">
        <v>409</v>
      </c>
      <c r="B6" s="903">
        <v>91</v>
      </c>
      <c r="C6" s="904">
        <f>B6/B$17*100</f>
        <v>30.232558139534881</v>
      </c>
      <c r="D6" s="903">
        <v>40</v>
      </c>
      <c r="E6" s="904">
        <f>D6/D$17*100</f>
        <v>35.398230088495573</v>
      </c>
      <c r="F6" s="903">
        <v>24</v>
      </c>
      <c r="G6" s="904">
        <f>F6/F$17*100</f>
        <v>57.142857142857139</v>
      </c>
      <c r="H6" s="887" t="s">
        <v>384</v>
      </c>
    </row>
    <row r="7" spans="1:8" s="900" customFormat="1" ht="45" customHeight="1">
      <c r="A7" s="887" t="s">
        <v>380</v>
      </c>
      <c r="B7" s="905">
        <v>0</v>
      </c>
      <c r="C7" s="904">
        <f t="shared" ref="C7:C17" si="0">B7/B$17*100</f>
        <v>0</v>
      </c>
      <c r="D7" s="905">
        <v>3</v>
      </c>
      <c r="E7" s="904">
        <f t="shared" ref="E7:E16" si="1">D7/D$17*100</f>
        <v>2.6548672566371683</v>
      </c>
      <c r="F7" s="905">
        <v>0</v>
      </c>
      <c r="G7" s="904">
        <f t="shared" ref="G7:G16" si="2">F7/F$17*100</f>
        <v>0</v>
      </c>
      <c r="H7" s="887" t="s">
        <v>410</v>
      </c>
    </row>
    <row r="8" spans="1:8" s="900" customFormat="1" ht="45" customHeight="1">
      <c r="A8" s="887" t="s">
        <v>411</v>
      </c>
      <c r="B8" s="903">
        <v>44</v>
      </c>
      <c r="C8" s="904">
        <f t="shared" si="0"/>
        <v>14.61794019933555</v>
      </c>
      <c r="D8" s="903">
        <v>12</v>
      </c>
      <c r="E8" s="904">
        <f t="shared" si="1"/>
        <v>10.619469026548673</v>
      </c>
      <c r="F8" s="903">
        <v>0</v>
      </c>
      <c r="G8" s="904">
        <f t="shared" si="2"/>
        <v>0</v>
      </c>
      <c r="H8" s="887" t="s">
        <v>412</v>
      </c>
    </row>
    <row r="9" spans="1:8" s="900" customFormat="1" ht="45" customHeight="1">
      <c r="A9" s="887" t="s">
        <v>413</v>
      </c>
      <c r="B9" s="905">
        <v>39</v>
      </c>
      <c r="C9" s="904">
        <f t="shared" si="0"/>
        <v>12.956810631229235</v>
      </c>
      <c r="D9" s="905">
        <v>27</v>
      </c>
      <c r="E9" s="904">
        <f t="shared" si="1"/>
        <v>23.893805309734514</v>
      </c>
      <c r="F9" s="905">
        <v>2</v>
      </c>
      <c r="G9" s="904">
        <f t="shared" si="2"/>
        <v>4.7619047619047619</v>
      </c>
      <c r="H9" s="887" t="s">
        <v>414</v>
      </c>
    </row>
    <row r="10" spans="1:8" s="900" customFormat="1" ht="45" customHeight="1">
      <c r="A10" s="887" t="s">
        <v>401</v>
      </c>
      <c r="B10" s="903">
        <v>14</v>
      </c>
      <c r="C10" s="904">
        <f t="shared" si="0"/>
        <v>4.6511627906976747</v>
      </c>
      <c r="D10" s="903">
        <v>3</v>
      </c>
      <c r="E10" s="904">
        <f t="shared" si="1"/>
        <v>2.6548672566371683</v>
      </c>
      <c r="F10" s="903">
        <v>0</v>
      </c>
      <c r="G10" s="904">
        <f t="shared" si="2"/>
        <v>0</v>
      </c>
      <c r="H10" s="887" t="s">
        <v>402</v>
      </c>
    </row>
    <row r="11" spans="1:8" s="900" customFormat="1" ht="45" customHeight="1">
      <c r="A11" s="887" t="s">
        <v>415</v>
      </c>
      <c r="B11" s="905">
        <v>18</v>
      </c>
      <c r="C11" s="904">
        <f t="shared" si="0"/>
        <v>5.9800664451827243</v>
      </c>
      <c r="D11" s="905">
        <v>1</v>
      </c>
      <c r="E11" s="904">
        <f t="shared" si="1"/>
        <v>0.88495575221238942</v>
      </c>
      <c r="F11" s="905">
        <v>0</v>
      </c>
      <c r="G11" s="904">
        <f t="shared" si="2"/>
        <v>0</v>
      </c>
      <c r="H11" s="887" t="s">
        <v>86</v>
      </c>
    </row>
    <row r="12" spans="1:8" s="900" customFormat="1" ht="45" customHeight="1">
      <c r="A12" s="887" t="s">
        <v>416</v>
      </c>
      <c r="B12" s="903">
        <v>24</v>
      </c>
      <c r="C12" s="904">
        <f t="shared" si="0"/>
        <v>7.9734219269102988</v>
      </c>
      <c r="D12" s="903">
        <v>2</v>
      </c>
      <c r="E12" s="904">
        <f t="shared" si="1"/>
        <v>1.7699115044247788</v>
      </c>
      <c r="F12" s="903">
        <v>6</v>
      </c>
      <c r="G12" s="904">
        <f t="shared" si="2"/>
        <v>14.285714285714285</v>
      </c>
      <c r="H12" s="887" t="s">
        <v>417</v>
      </c>
    </row>
    <row r="13" spans="1:8" s="900" customFormat="1" ht="45" customHeight="1">
      <c r="A13" s="887" t="s">
        <v>418</v>
      </c>
      <c r="B13" s="905">
        <v>19</v>
      </c>
      <c r="C13" s="904">
        <f t="shared" si="0"/>
        <v>6.3122923588039868</v>
      </c>
      <c r="D13" s="905">
        <v>4</v>
      </c>
      <c r="E13" s="904">
        <f t="shared" si="1"/>
        <v>3.5398230088495577</v>
      </c>
      <c r="F13" s="905">
        <v>3</v>
      </c>
      <c r="G13" s="904">
        <f t="shared" si="2"/>
        <v>7.1428571428571423</v>
      </c>
      <c r="H13" s="887" t="s">
        <v>419</v>
      </c>
    </row>
    <row r="14" spans="1:8" s="900" customFormat="1" ht="45" customHeight="1">
      <c r="A14" s="887" t="s">
        <v>420</v>
      </c>
      <c r="B14" s="903">
        <v>0</v>
      </c>
      <c r="C14" s="904">
        <f t="shared" si="0"/>
        <v>0</v>
      </c>
      <c r="D14" s="903">
        <v>1</v>
      </c>
      <c r="E14" s="904">
        <f t="shared" si="1"/>
        <v>0.88495575221238942</v>
      </c>
      <c r="F14" s="903">
        <v>0</v>
      </c>
      <c r="G14" s="904">
        <f t="shared" si="2"/>
        <v>0</v>
      </c>
      <c r="H14" s="887" t="s">
        <v>396</v>
      </c>
    </row>
    <row r="15" spans="1:8" s="900" customFormat="1" ht="45" customHeight="1">
      <c r="A15" s="887" t="s">
        <v>391</v>
      </c>
      <c r="B15" s="905">
        <v>2</v>
      </c>
      <c r="C15" s="904">
        <f t="shared" si="0"/>
        <v>0.66445182724252494</v>
      </c>
      <c r="D15" s="905">
        <v>1</v>
      </c>
      <c r="E15" s="904">
        <f t="shared" si="1"/>
        <v>0.88495575221238942</v>
      </c>
      <c r="F15" s="905">
        <v>0</v>
      </c>
      <c r="G15" s="904">
        <f t="shared" si="2"/>
        <v>0</v>
      </c>
      <c r="H15" s="887" t="s">
        <v>392</v>
      </c>
    </row>
    <row r="16" spans="1:8" s="900" customFormat="1" ht="45" customHeight="1">
      <c r="A16" s="887" t="s">
        <v>73</v>
      </c>
      <c r="B16" s="903">
        <v>50</v>
      </c>
      <c r="C16" s="904">
        <f t="shared" si="0"/>
        <v>16.611295681063122</v>
      </c>
      <c r="D16" s="903">
        <v>19</v>
      </c>
      <c r="E16" s="904">
        <f t="shared" si="1"/>
        <v>16.814159292035399</v>
      </c>
      <c r="F16" s="903">
        <v>7</v>
      </c>
      <c r="G16" s="904">
        <f t="shared" si="2"/>
        <v>16.666666666666664</v>
      </c>
      <c r="H16" s="887" t="s">
        <v>74</v>
      </c>
    </row>
    <row r="17" spans="1:8" s="473" customFormat="1" ht="45" customHeight="1">
      <c r="A17" s="470" t="s">
        <v>35</v>
      </c>
      <c r="B17" s="471">
        <f t="shared" ref="B17:G17" si="3">SUM(B6:B16)</f>
        <v>301</v>
      </c>
      <c r="C17" s="472">
        <f t="shared" si="0"/>
        <v>100</v>
      </c>
      <c r="D17" s="471">
        <f t="shared" si="3"/>
        <v>113</v>
      </c>
      <c r="E17" s="472">
        <f t="shared" si="3"/>
        <v>100.00000000000001</v>
      </c>
      <c r="F17" s="471">
        <f t="shared" si="3"/>
        <v>42</v>
      </c>
      <c r="G17" s="472">
        <f t="shared" si="3"/>
        <v>99.999999999999972</v>
      </c>
      <c r="H17" s="470" t="s">
        <v>36</v>
      </c>
    </row>
    <row r="18" spans="1:8" ht="18.75" customHeight="1">
      <c r="A18" s="1126" t="s">
        <v>664</v>
      </c>
      <c r="B18" s="1126"/>
      <c r="C18" s="1126"/>
      <c r="D18" s="1126"/>
      <c r="E18" s="1126" t="s">
        <v>665</v>
      </c>
      <c r="F18" s="1126"/>
      <c r="G18" s="1126"/>
      <c r="H18" s="1126"/>
    </row>
    <row r="19" spans="1:8" ht="15.75">
      <c r="A19" s="1193"/>
      <c r="B19" s="1193"/>
      <c r="C19" s="1193"/>
      <c r="D19" s="1193"/>
      <c r="E19" s="108"/>
      <c r="F19" s="108"/>
      <c r="G19" s="108"/>
      <c r="H19" s="108"/>
    </row>
    <row r="20" spans="1:8" ht="20.100000000000001" customHeight="1"/>
    <row r="21" spans="1:8" ht="20.100000000000001" customHeight="1">
      <c r="A21" s="1196"/>
      <c r="B21" s="1196"/>
      <c r="C21" s="1196"/>
      <c r="D21" s="1196"/>
    </row>
  </sheetData>
  <mergeCells count="13">
    <mergeCell ref="H4:H5"/>
    <mergeCell ref="A1:H1"/>
    <mergeCell ref="A2:H2"/>
    <mergeCell ref="A21:D21"/>
    <mergeCell ref="A19:D19"/>
    <mergeCell ref="F4:G4"/>
    <mergeCell ref="A4:A5"/>
    <mergeCell ref="B4:C4"/>
    <mergeCell ref="D4:E4"/>
    <mergeCell ref="A3:D3"/>
    <mergeCell ref="E3:H3"/>
    <mergeCell ref="A18:D18"/>
    <mergeCell ref="E18:H18"/>
  </mergeCells>
  <printOptions horizontalCentered="1" verticalCentered="1"/>
  <pageMargins left="0.7" right="0.7" top="1" bottom="1" header="0.5" footer="0.5"/>
  <pageSetup paperSize="9" scale="50" orientation="portrait" horizontalDpi="300" verticalDpi="300" r:id="rId1"/>
  <headerFooter alignWithMargins="0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8657"/>
    <pageSetUpPr fitToPage="1"/>
  </sheetPr>
  <dimension ref="A1:G27"/>
  <sheetViews>
    <sheetView rightToLeft="1" zoomScale="80" zoomScaleNormal="80" workbookViewId="0">
      <selection activeCell="B38" sqref="B38"/>
    </sheetView>
  </sheetViews>
  <sheetFormatPr defaultColWidth="13.375" defaultRowHeight="14.25"/>
  <cols>
    <col min="1" max="7" width="25.75" style="216" customWidth="1"/>
    <col min="8" max="227" width="13.375" style="216"/>
    <col min="228" max="234" width="17.375" style="216" customWidth="1"/>
    <col min="235" max="235" width="13.375" style="216" customWidth="1"/>
    <col min="236" max="483" width="13.375" style="216"/>
    <col min="484" max="490" width="17.375" style="216" customWidth="1"/>
    <col min="491" max="491" width="13.375" style="216" customWidth="1"/>
    <col min="492" max="739" width="13.375" style="216"/>
    <col min="740" max="746" width="17.375" style="216" customWidth="1"/>
    <col min="747" max="747" width="13.375" style="216" customWidth="1"/>
    <col min="748" max="995" width="13.375" style="216"/>
    <col min="996" max="1002" width="17.375" style="216" customWidth="1"/>
    <col min="1003" max="1003" width="13.375" style="216" customWidth="1"/>
    <col min="1004" max="1251" width="13.375" style="216"/>
    <col min="1252" max="1258" width="17.375" style="216" customWidth="1"/>
    <col min="1259" max="1259" width="13.375" style="216" customWidth="1"/>
    <col min="1260" max="1507" width="13.375" style="216"/>
    <col min="1508" max="1514" width="17.375" style="216" customWidth="1"/>
    <col min="1515" max="1515" width="13.375" style="216" customWidth="1"/>
    <col min="1516" max="1763" width="13.375" style="216"/>
    <col min="1764" max="1770" width="17.375" style="216" customWidth="1"/>
    <col min="1771" max="1771" width="13.375" style="216" customWidth="1"/>
    <col min="1772" max="2019" width="13.375" style="216"/>
    <col min="2020" max="2026" width="17.375" style="216" customWidth="1"/>
    <col min="2027" max="2027" width="13.375" style="216" customWidth="1"/>
    <col min="2028" max="2275" width="13.375" style="216"/>
    <col min="2276" max="2282" width="17.375" style="216" customWidth="1"/>
    <col min="2283" max="2283" width="13.375" style="216" customWidth="1"/>
    <col min="2284" max="2531" width="13.375" style="216"/>
    <col min="2532" max="2538" width="17.375" style="216" customWidth="1"/>
    <col min="2539" max="2539" width="13.375" style="216" customWidth="1"/>
    <col min="2540" max="2787" width="13.375" style="216"/>
    <col min="2788" max="2794" width="17.375" style="216" customWidth="1"/>
    <col min="2795" max="2795" width="13.375" style="216" customWidth="1"/>
    <col min="2796" max="3043" width="13.375" style="216"/>
    <col min="3044" max="3050" width="17.375" style="216" customWidth="1"/>
    <col min="3051" max="3051" width="13.375" style="216" customWidth="1"/>
    <col min="3052" max="3299" width="13.375" style="216"/>
    <col min="3300" max="3306" width="17.375" style="216" customWidth="1"/>
    <col min="3307" max="3307" width="13.375" style="216" customWidth="1"/>
    <col min="3308" max="3555" width="13.375" style="216"/>
    <col min="3556" max="3562" width="17.375" style="216" customWidth="1"/>
    <col min="3563" max="3563" width="13.375" style="216" customWidth="1"/>
    <col min="3564" max="3811" width="13.375" style="216"/>
    <col min="3812" max="3818" width="17.375" style="216" customWidth="1"/>
    <col min="3819" max="3819" width="13.375" style="216" customWidth="1"/>
    <col min="3820" max="4067" width="13.375" style="216"/>
    <col min="4068" max="4074" width="17.375" style="216" customWidth="1"/>
    <col min="4075" max="4075" width="13.375" style="216" customWidth="1"/>
    <col min="4076" max="4323" width="13.375" style="216"/>
    <col min="4324" max="4330" width="17.375" style="216" customWidth="1"/>
    <col min="4331" max="4331" width="13.375" style="216" customWidth="1"/>
    <col min="4332" max="4579" width="13.375" style="216"/>
    <col min="4580" max="4586" width="17.375" style="216" customWidth="1"/>
    <col min="4587" max="4587" width="13.375" style="216" customWidth="1"/>
    <col min="4588" max="4835" width="13.375" style="216"/>
    <col min="4836" max="4842" width="17.375" style="216" customWidth="1"/>
    <col min="4843" max="4843" width="13.375" style="216" customWidth="1"/>
    <col min="4844" max="5091" width="13.375" style="216"/>
    <col min="5092" max="5098" width="17.375" style="216" customWidth="1"/>
    <col min="5099" max="5099" width="13.375" style="216" customWidth="1"/>
    <col min="5100" max="5347" width="13.375" style="216"/>
    <col min="5348" max="5354" width="17.375" style="216" customWidth="1"/>
    <col min="5355" max="5355" width="13.375" style="216" customWidth="1"/>
    <col min="5356" max="5603" width="13.375" style="216"/>
    <col min="5604" max="5610" width="17.375" style="216" customWidth="1"/>
    <col min="5611" max="5611" width="13.375" style="216" customWidth="1"/>
    <col min="5612" max="5859" width="13.375" style="216"/>
    <col min="5860" max="5866" width="17.375" style="216" customWidth="1"/>
    <col min="5867" max="5867" width="13.375" style="216" customWidth="1"/>
    <col min="5868" max="6115" width="13.375" style="216"/>
    <col min="6116" max="6122" width="17.375" style="216" customWidth="1"/>
    <col min="6123" max="6123" width="13.375" style="216" customWidth="1"/>
    <col min="6124" max="6371" width="13.375" style="216"/>
    <col min="6372" max="6378" width="17.375" style="216" customWidth="1"/>
    <col min="6379" max="6379" width="13.375" style="216" customWidth="1"/>
    <col min="6380" max="6627" width="13.375" style="216"/>
    <col min="6628" max="6634" width="17.375" style="216" customWidth="1"/>
    <col min="6635" max="6635" width="13.375" style="216" customWidth="1"/>
    <col min="6636" max="6883" width="13.375" style="216"/>
    <col min="6884" max="6890" width="17.375" style="216" customWidth="1"/>
    <col min="6891" max="6891" width="13.375" style="216" customWidth="1"/>
    <col min="6892" max="7139" width="13.375" style="216"/>
    <col min="7140" max="7146" width="17.375" style="216" customWidth="1"/>
    <col min="7147" max="7147" width="13.375" style="216" customWidth="1"/>
    <col min="7148" max="7395" width="13.375" style="216"/>
    <col min="7396" max="7402" width="17.375" style="216" customWidth="1"/>
    <col min="7403" max="7403" width="13.375" style="216" customWidth="1"/>
    <col min="7404" max="7651" width="13.375" style="216"/>
    <col min="7652" max="7658" width="17.375" style="216" customWidth="1"/>
    <col min="7659" max="7659" width="13.375" style="216" customWidth="1"/>
    <col min="7660" max="7907" width="13.375" style="216"/>
    <col min="7908" max="7914" width="17.375" style="216" customWidth="1"/>
    <col min="7915" max="7915" width="13.375" style="216" customWidth="1"/>
    <col min="7916" max="8163" width="13.375" style="216"/>
    <col min="8164" max="8170" width="17.375" style="216" customWidth="1"/>
    <col min="8171" max="8171" width="13.375" style="216" customWidth="1"/>
    <col min="8172" max="8419" width="13.375" style="216"/>
    <col min="8420" max="8426" width="17.375" style="216" customWidth="1"/>
    <col min="8427" max="8427" width="13.375" style="216" customWidth="1"/>
    <col min="8428" max="8675" width="13.375" style="216"/>
    <col min="8676" max="8682" width="17.375" style="216" customWidth="1"/>
    <col min="8683" max="8683" width="13.375" style="216" customWidth="1"/>
    <col min="8684" max="8931" width="13.375" style="216"/>
    <col min="8932" max="8938" width="17.375" style="216" customWidth="1"/>
    <col min="8939" max="8939" width="13.375" style="216" customWidth="1"/>
    <col min="8940" max="9187" width="13.375" style="216"/>
    <col min="9188" max="9194" width="17.375" style="216" customWidth="1"/>
    <col min="9195" max="9195" width="13.375" style="216" customWidth="1"/>
    <col min="9196" max="9443" width="13.375" style="216"/>
    <col min="9444" max="9450" width="17.375" style="216" customWidth="1"/>
    <col min="9451" max="9451" width="13.375" style="216" customWidth="1"/>
    <col min="9452" max="9699" width="13.375" style="216"/>
    <col min="9700" max="9706" width="17.375" style="216" customWidth="1"/>
    <col min="9707" max="9707" width="13.375" style="216" customWidth="1"/>
    <col min="9708" max="9955" width="13.375" style="216"/>
    <col min="9956" max="9962" width="17.375" style="216" customWidth="1"/>
    <col min="9963" max="9963" width="13.375" style="216" customWidth="1"/>
    <col min="9964" max="10211" width="13.375" style="216"/>
    <col min="10212" max="10218" width="17.375" style="216" customWidth="1"/>
    <col min="10219" max="10219" width="13.375" style="216" customWidth="1"/>
    <col min="10220" max="10467" width="13.375" style="216"/>
    <col min="10468" max="10474" width="17.375" style="216" customWidth="1"/>
    <col min="10475" max="10475" width="13.375" style="216" customWidth="1"/>
    <col min="10476" max="10723" width="13.375" style="216"/>
    <col min="10724" max="10730" width="17.375" style="216" customWidth="1"/>
    <col min="10731" max="10731" width="13.375" style="216" customWidth="1"/>
    <col min="10732" max="10979" width="13.375" style="216"/>
    <col min="10980" max="10986" width="17.375" style="216" customWidth="1"/>
    <col min="10987" max="10987" width="13.375" style="216" customWidth="1"/>
    <col min="10988" max="11235" width="13.375" style="216"/>
    <col min="11236" max="11242" width="17.375" style="216" customWidth="1"/>
    <col min="11243" max="11243" width="13.375" style="216" customWidth="1"/>
    <col min="11244" max="11491" width="13.375" style="216"/>
    <col min="11492" max="11498" width="17.375" style="216" customWidth="1"/>
    <col min="11499" max="11499" width="13.375" style="216" customWidth="1"/>
    <col min="11500" max="11747" width="13.375" style="216"/>
    <col min="11748" max="11754" width="17.375" style="216" customWidth="1"/>
    <col min="11755" max="11755" width="13.375" style="216" customWidth="1"/>
    <col min="11756" max="12003" width="13.375" style="216"/>
    <col min="12004" max="12010" width="17.375" style="216" customWidth="1"/>
    <col min="12011" max="12011" width="13.375" style="216" customWidth="1"/>
    <col min="12012" max="12259" width="13.375" style="216"/>
    <col min="12260" max="12266" width="17.375" style="216" customWidth="1"/>
    <col min="12267" max="12267" width="13.375" style="216" customWidth="1"/>
    <col min="12268" max="12515" width="13.375" style="216"/>
    <col min="12516" max="12522" width="17.375" style="216" customWidth="1"/>
    <col min="12523" max="12523" width="13.375" style="216" customWidth="1"/>
    <col min="12524" max="12771" width="13.375" style="216"/>
    <col min="12772" max="12778" width="17.375" style="216" customWidth="1"/>
    <col min="12779" max="12779" width="13.375" style="216" customWidth="1"/>
    <col min="12780" max="13027" width="13.375" style="216"/>
    <col min="13028" max="13034" width="17.375" style="216" customWidth="1"/>
    <col min="13035" max="13035" width="13.375" style="216" customWidth="1"/>
    <col min="13036" max="13283" width="13.375" style="216"/>
    <col min="13284" max="13290" width="17.375" style="216" customWidth="1"/>
    <col min="13291" max="13291" width="13.375" style="216" customWidth="1"/>
    <col min="13292" max="13539" width="13.375" style="216"/>
    <col min="13540" max="13546" width="17.375" style="216" customWidth="1"/>
    <col min="13547" max="13547" width="13.375" style="216" customWidth="1"/>
    <col min="13548" max="13795" width="13.375" style="216"/>
    <col min="13796" max="13802" width="17.375" style="216" customWidth="1"/>
    <col min="13803" max="13803" width="13.375" style="216" customWidth="1"/>
    <col min="13804" max="14051" width="13.375" style="216"/>
    <col min="14052" max="14058" width="17.375" style="216" customWidth="1"/>
    <col min="14059" max="14059" width="13.375" style="216" customWidth="1"/>
    <col min="14060" max="14307" width="13.375" style="216"/>
    <col min="14308" max="14314" width="17.375" style="216" customWidth="1"/>
    <col min="14315" max="14315" width="13.375" style="216" customWidth="1"/>
    <col min="14316" max="14563" width="13.375" style="216"/>
    <col min="14564" max="14570" width="17.375" style="216" customWidth="1"/>
    <col min="14571" max="14571" width="13.375" style="216" customWidth="1"/>
    <col min="14572" max="14819" width="13.375" style="216"/>
    <col min="14820" max="14826" width="17.375" style="216" customWidth="1"/>
    <col min="14827" max="14827" width="13.375" style="216" customWidth="1"/>
    <col min="14828" max="15075" width="13.375" style="216"/>
    <col min="15076" max="15082" width="17.375" style="216" customWidth="1"/>
    <col min="15083" max="15083" width="13.375" style="216" customWidth="1"/>
    <col min="15084" max="15331" width="13.375" style="216"/>
    <col min="15332" max="15338" width="17.375" style="216" customWidth="1"/>
    <col min="15339" max="15339" width="13.375" style="216" customWidth="1"/>
    <col min="15340" max="15587" width="13.375" style="216"/>
    <col min="15588" max="15594" width="17.375" style="216" customWidth="1"/>
    <col min="15595" max="15595" width="13.375" style="216" customWidth="1"/>
    <col min="15596" max="15843" width="13.375" style="216"/>
    <col min="15844" max="15850" width="17.375" style="216" customWidth="1"/>
    <col min="15851" max="15851" width="13.375" style="216" customWidth="1"/>
    <col min="15852" max="16099" width="13.375" style="216"/>
    <col min="16100" max="16106" width="17.375" style="216" customWidth="1"/>
    <col min="16107" max="16107" width="13.375" style="216" customWidth="1"/>
    <col min="16108" max="16384" width="13.375" style="216"/>
  </cols>
  <sheetData>
    <row r="1" spans="1:7" s="641" customFormat="1" ht="33" customHeight="1">
      <c r="A1" s="1022" t="s">
        <v>1196</v>
      </c>
      <c r="B1" s="1022"/>
      <c r="C1" s="1022"/>
      <c r="D1" s="1022"/>
      <c r="E1" s="1022"/>
      <c r="F1" s="1022"/>
      <c r="G1" s="1022"/>
    </row>
    <row r="2" spans="1:7" s="641" customFormat="1" ht="33" customHeight="1">
      <c r="A2" s="1028" t="s">
        <v>1197</v>
      </c>
      <c r="B2" s="1028"/>
      <c r="C2" s="1028"/>
      <c r="D2" s="1028"/>
      <c r="E2" s="1028"/>
      <c r="F2" s="1028"/>
      <c r="G2" s="1028"/>
    </row>
    <row r="3" spans="1:7" s="215" customFormat="1" ht="14.25" customHeight="1">
      <c r="A3" s="1029" t="s">
        <v>136</v>
      </c>
      <c r="B3" s="1029"/>
      <c r="C3" s="1024"/>
      <c r="D3" s="1026" t="s">
        <v>137</v>
      </c>
      <c r="E3" s="1026"/>
      <c r="F3" s="1026"/>
      <c r="G3" s="1027"/>
    </row>
    <row r="4" spans="1:7" s="215" customFormat="1" ht="44.25" customHeight="1">
      <c r="A4" s="1020" t="s">
        <v>758</v>
      </c>
      <c r="B4" s="1020" t="s">
        <v>80</v>
      </c>
      <c r="C4" s="1020"/>
      <c r="D4" s="1020" t="s">
        <v>81</v>
      </c>
      <c r="E4" s="1020"/>
      <c r="F4" s="164" t="s">
        <v>52</v>
      </c>
      <c r="G4" s="1020" t="s">
        <v>762</v>
      </c>
    </row>
    <row r="5" spans="1:7" s="215" customFormat="1" ht="42" customHeight="1">
      <c r="A5" s="1020" t="s">
        <v>37</v>
      </c>
      <c r="B5" s="164" t="s">
        <v>83</v>
      </c>
      <c r="C5" s="164" t="s">
        <v>84</v>
      </c>
      <c r="D5" s="164" t="s">
        <v>83</v>
      </c>
      <c r="E5" s="164" t="s">
        <v>84</v>
      </c>
      <c r="F5" s="164" t="s">
        <v>36</v>
      </c>
      <c r="G5" s="1020"/>
    </row>
    <row r="6" spans="1:7" s="641" customFormat="1" ht="24.95" customHeight="1">
      <c r="A6" s="554" t="s">
        <v>101</v>
      </c>
      <c r="B6" s="930">
        <v>190760</v>
      </c>
      <c r="C6" s="930">
        <v>120485</v>
      </c>
      <c r="D6" s="930">
        <v>51256</v>
      </c>
      <c r="E6" s="930">
        <v>14272</v>
      </c>
      <c r="F6" s="545">
        <f>SUM(B6:E6)</f>
        <v>376773</v>
      </c>
      <c r="G6" s="586" t="s">
        <v>2</v>
      </c>
    </row>
    <row r="7" spans="1:7" s="649" customFormat="1" ht="24.95" customHeight="1">
      <c r="A7" s="554" t="s">
        <v>698</v>
      </c>
      <c r="B7" s="931">
        <v>36771</v>
      </c>
      <c r="C7" s="931">
        <v>30093</v>
      </c>
      <c r="D7" s="931">
        <v>18099</v>
      </c>
      <c r="E7" s="931">
        <v>10935</v>
      </c>
      <c r="F7" s="545">
        <f t="shared" ref="F7:F26" si="0">SUM(B7:E7)</f>
        <v>95898</v>
      </c>
      <c r="G7" s="586" t="s">
        <v>887</v>
      </c>
    </row>
    <row r="8" spans="1:7" s="641" customFormat="1" ht="24.95" customHeight="1">
      <c r="A8" s="554" t="s">
        <v>102</v>
      </c>
      <c r="B8" s="930">
        <v>13342</v>
      </c>
      <c r="C8" s="930">
        <v>9174</v>
      </c>
      <c r="D8" s="930">
        <v>3927</v>
      </c>
      <c r="E8" s="930">
        <v>1217</v>
      </c>
      <c r="F8" s="545">
        <f t="shared" si="0"/>
        <v>27660</v>
      </c>
      <c r="G8" s="586" t="s">
        <v>5</v>
      </c>
    </row>
    <row r="9" spans="1:7" s="641" customFormat="1" ht="24.95" customHeight="1">
      <c r="A9" s="554" t="s">
        <v>103</v>
      </c>
      <c r="B9" s="931">
        <v>51483</v>
      </c>
      <c r="C9" s="931">
        <v>35773</v>
      </c>
      <c r="D9" s="931">
        <v>9876</v>
      </c>
      <c r="E9" s="931">
        <v>3399</v>
      </c>
      <c r="F9" s="545">
        <f t="shared" si="0"/>
        <v>100531</v>
      </c>
      <c r="G9" s="586" t="s">
        <v>7</v>
      </c>
    </row>
    <row r="10" spans="1:7" s="641" customFormat="1" ht="24.95" customHeight="1">
      <c r="A10" s="554" t="s">
        <v>104</v>
      </c>
      <c r="B10" s="930">
        <v>112872</v>
      </c>
      <c r="C10" s="930">
        <v>87942</v>
      </c>
      <c r="D10" s="930">
        <v>24673</v>
      </c>
      <c r="E10" s="930">
        <v>11907</v>
      </c>
      <c r="F10" s="545">
        <f t="shared" si="0"/>
        <v>237394</v>
      </c>
      <c r="G10" s="586" t="s">
        <v>8</v>
      </c>
    </row>
    <row r="11" spans="1:7" s="641" customFormat="1" ht="24.95" customHeight="1">
      <c r="A11" s="554" t="s">
        <v>105</v>
      </c>
      <c r="B11" s="931">
        <v>55702</v>
      </c>
      <c r="C11" s="931">
        <v>42154</v>
      </c>
      <c r="D11" s="931">
        <v>14881</v>
      </c>
      <c r="E11" s="931">
        <v>4127</v>
      </c>
      <c r="F11" s="545">
        <f t="shared" si="0"/>
        <v>116864</v>
      </c>
      <c r="G11" s="586" t="s">
        <v>106</v>
      </c>
    </row>
    <row r="12" spans="1:7" s="641" customFormat="1" ht="24.95" customHeight="1">
      <c r="A12" s="554" t="s">
        <v>107</v>
      </c>
      <c r="B12" s="930">
        <v>35131</v>
      </c>
      <c r="C12" s="930">
        <v>24355</v>
      </c>
      <c r="D12" s="930">
        <v>8189</v>
      </c>
      <c r="E12" s="930">
        <v>2839</v>
      </c>
      <c r="F12" s="545">
        <f t="shared" si="0"/>
        <v>70514</v>
      </c>
      <c r="G12" s="586" t="s">
        <v>11</v>
      </c>
    </row>
    <row r="13" spans="1:7" s="648" customFormat="1" ht="24.95" customHeight="1">
      <c r="A13" s="554" t="s">
        <v>108</v>
      </c>
      <c r="B13" s="931">
        <v>74364</v>
      </c>
      <c r="C13" s="931">
        <v>49799</v>
      </c>
      <c r="D13" s="931">
        <v>6735</v>
      </c>
      <c r="E13" s="931">
        <v>1787</v>
      </c>
      <c r="F13" s="545">
        <f t="shared" si="0"/>
        <v>132685</v>
      </c>
      <c r="G13" s="586" t="s">
        <v>13</v>
      </c>
    </row>
    <row r="14" spans="1:7" s="641" customFormat="1" ht="24.95" customHeight="1">
      <c r="A14" s="554" t="s">
        <v>121</v>
      </c>
      <c r="B14" s="930">
        <v>67709</v>
      </c>
      <c r="C14" s="930">
        <v>54431</v>
      </c>
      <c r="D14" s="930">
        <v>10693</v>
      </c>
      <c r="E14" s="930">
        <v>5860</v>
      </c>
      <c r="F14" s="545">
        <f t="shared" si="0"/>
        <v>138693</v>
      </c>
      <c r="G14" s="586" t="s">
        <v>15</v>
      </c>
    </row>
    <row r="15" spans="1:7" s="641" customFormat="1" ht="24.95" customHeight="1">
      <c r="A15" s="554" t="s">
        <v>109</v>
      </c>
      <c r="B15" s="931">
        <v>73962</v>
      </c>
      <c r="C15" s="931">
        <v>46649</v>
      </c>
      <c r="D15" s="931">
        <v>10509</v>
      </c>
      <c r="E15" s="931">
        <v>1986</v>
      </c>
      <c r="F15" s="545">
        <f t="shared" si="0"/>
        <v>133106</v>
      </c>
      <c r="G15" s="586" t="s">
        <v>17</v>
      </c>
    </row>
    <row r="16" spans="1:7" s="649" customFormat="1" ht="24.95" customHeight="1">
      <c r="A16" s="554" t="s">
        <v>40</v>
      </c>
      <c r="B16" s="930">
        <v>10005</v>
      </c>
      <c r="C16" s="930">
        <v>7095</v>
      </c>
      <c r="D16" s="930">
        <v>2084</v>
      </c>
      <c r="E16" s="930">
        <v>813</v>
      </c>
      <c r="F16" s="545">
        <f t="shared" si="0"/>
        <v>19997</v>
      </c>
      <c r="G16" s="586" t="s">
        <v>18</v>
      </c>
    </row>
    <row r="17" spans="1:7" s="641" customFormat="1" ht="24.95" customHeight="1">
      <c r="A17" s="554" t="s">
        <v>19</v>
      </c>
      <c r="B17" s="931">
        <v>110382</v>
      </c>
      <c r="C17" s="931">
        <v>97976</v>
      </c>
      <c r="D17" s="931">
        <v>33621</v>
      </c>
      <c r="E17" s="931">
        <v>7656</v>
      </c>
      <c r="F17" s="545">
        <f t="shared" si="0"/>
        <v>249635</v>
      </c>
      <c r="G17" s="586" t="s">
        <v>20</v>
      </c>
    </row>
    <row r="18" spans="1:7" s="641" customFormat="1" ht="24.95" customHeight="1">
      <c r="A18" s="554" t="s">
        <v>21</v>
      </c>
      <c r="B18" s="930">
        <v>78964</v>
      </c>
      <c r="C18" s="930">
        <v>67299</v>
      </c>
      <c r="D18" s="930">
        <v>21374</v>
      </c>
      <c r="E18" s="930">
        <v>7306</v>
      </c>
      <c r="F18" s="545">
        <f t="shared" si="0"/>
        <v>174943</v>
      </c>
      <c r="G18" s="586" t="s">
        <v>111</v>
      </c>
    </row>
    <row r="19" spans="1:7" s="641" customFormat="1" ht="24.95" customHeight="1">
      <c r="A19" s="554" t="s">
        <v>42</v>
      </c>
      <c r="B19" s="931">
        <v>15768</v>
      </c>
      <c r="C19" s="931">
        <v>10829</v>
      </c>
      <c r="D19" s="931">
        <v>2706</v>
      </c>
      <c r="E19" s="931">
        <v>866</v>
      </c>
      <c r="F19" s="545">
        <f>SUM(B19:E19)</f>
        <v>30169</v>
      </c>
      <c r="G19" s="586" t="s">
        <v>1346</v>
      </c>
    </row>
    <row r="20" spans="1:7" s="641" customFormat="1" ht="24.95" customHeight="1">
      <c r="A20" s="554" t="s">
        <v>122</v>
      </c>
      <c r="B20" s="930">
        <v>114904</v>
      </c>
      <c r="C20" s="930">
        <v>67724</v>
      </c>
      <c r="D20" s="930">
        <v>44274</v>
      </c>
      <c r="E20" s="930">
        <v>21308</v>
      </c>
      <c r="F20" s="545">
        <f t="shared" si="0"/>
        <v>248210</v>
      </c>
      <c r="G20" s="586" t="s">
        <v>25</v>
      </c>
    </row>
    <row r="21" spans="1:7" s="641" customFormat="1" ht="24.95" customHeight="1">
      <c r="A21" s="554" t="s">
        <v>113</v>
      </c>
      <c r="B21" s="931">
        <v>52697</v>
      </c>
      <c r="C21" s="931">
        <v>35234</v>
      </c>
      <c r="D21" s="931">
        <v>19322</v>
      </c>
      <c r="E21" s="931">
        <v>12983</v>
      </c>
      <c r="F21" s="545">
        <f t="shared" si="0"/>
        <v>120236</v>
      </c>
      <c r="G21" s="586" t="s">
        <v>114</v>
      </c>
    </row>
    <row r="22" spans="1:7" s="641" customFormat="1" ht="24.95" customHeight="1">
      <c r="A22" s="554" t="s">
        <v>115</v>
      </c>
      <c r="B22" s="930">
        <v>33485</v>
      </c>
      <c r="C22" s="930">
        <v>21341</v>
      </c>
      <c r="D22" s="930">
        <v>3337</v>
      </c>
      <c r="E22" s="930">
        <v>1241</v>
      </c>
      <c r="F22" s="545">
        <f t="shared" si="0"/>
        <v>59404</v>
      </c>
      <c r="G22" s="586" t="s">
        <v>28</v>
      </c>
    </row>
    <row r="23" spans="1:7" s="641" customFormat="1" ht="24.95" customHeight="1">
      <c r="A23" s="554" t="s">
        <v>123</v>
      </c>
      <c r="B23" s="931">
        <v>91244</v>
      </c>
      <c r="C23" s="931">
        <v>86567</v>
      </c>
      <c r="D23" s="931">
        <v>15248</v>
      </c>
      <c r="E23" s="931">
        <v>7064</v>
      </c>
      <c r="F23" s="545">
        <f t="shared" si="0"/>
        <v>200123</v>
      </c>
      <c r="G23" s="586" t="s">
        <v>30</v>
      </c>
    </row>
    <row r="24" spans="1:7" s="649" customFormat="1" ht="24.95" customHeight="1">
      <c r="A24" s="554" t="s">
        <v>31</v>
      </c>
      <c r="B24" s="930">
        <v>2860</v>
      </c>
      <c r="C24" s="930">
        <v>1570</v>
      </c>
      <c r="D24" s="930">
        <v>125</v>
      </c>
      <c r="E24" s="930">
        <v>39</v>
      </c>
      <c r="F24" s="545">
        <f t="shared" si="0"/>
        <v>4594</v>
      </c>
      <c r="G24" s="586" t="s">
        <v>32</v>
      </c>
    </row>
    <row r="25" spans="1:7" s="641" customFormat="1" ht="24.95" customHeight="1">
      <c r="A25" s="554" t="s">
        <v>33</v>
      </c>
      <c r="B25" s="931">
        <v>8760</v>
      </c>
      <c r="C25" s="931">
        <v>4589</v>
      </c>
      <c r="D25" s="931">
        <v>1237</v>
      </c>
      <c r="E25" s="931">
        <v>194</v>
      </c>
      <c r="F25" s="545">
        <f t="shared" si="0"/>
        <v>14780</v>
      </c>
      <c r="G25" s="586" t="s">
        <v>34</v>
      </c>
    </row>
    <row r="26" spans="1:7" s="215" customFormat="1" ht="24.95" customHeight="1">
      <c r="A26" s="169" t="s">
        <v>57</v>
      </c>
      <c r="B26" s="372">
        <f>SUM(B6:B25)</f>
        <v>1231165</v>
      </c>
      <c r="C26" s="372">
        <f>SUM(C6:C25)</f>
        <v>901079</v>
      </c>
      <c r="D26" s="372">
        <f>SUM(D6:D25)</f>
        <v>302166</v>
      </c>
      <c r="E26" s="372">
        <f>SUM(E6:E25)</f>
        <v>117799</v>
      </c>
      <c r="F26" s="372">
        <f t="shared" si="0"/>
        <v>2552209</v>
      </c>
      <c r="G26" s="169" t="s">
        <v>36</v>
      </c>
    </row>
    <row r="27" spans="1:7">
      <c r="A27" s="369"/>
      <c r="B27" s="369"/>
      <c r="C27" s="369"/>
      <c r="D27" s="369"/>
      <c r="E27" s="369"/>
      <c r="F27" s="369"/>
      <c r="G27" s="369"/>
    </row>
  </sheetData>
  <mergeCells count="8">
    <mergeCell ref="A1:G1"/>
    <mergeCell ref="A2:G2"/>
    <mergeCell ref="A3:C3"/>
    <mergeCell ref="D3:G3"/>
    <mergeCell ref="G4:G5"/>
    <mergeCell ref="B4:C4"/>
    <mergeCell ref="D4:E4"/>
    <mergeCell ref="A4:A5"/>
  </mergeCells>
  <pageMargins left="0.7" right="0.7" top="0.75" bottom="0.75" header="0.3" footer="0.3"/>
  <pageSetup paperSize="9" scale="72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rgb="FF008657"/>
    <pageSetUpPr fitToPage="1"/>
  </sheetPr>
  <dimension ref="A1:F14"/>
  <sheetViews>
    <sheetView showGridLines="0" rightToLeft="1" zoomScale="90" zoomScaleNormal="90" zoomScaleSheetLayoutView="90" workbookViewId="0">
      <selection activeCell="A2" sqref="A2:F2"/>
    </sheetView>
  </sheetViews>
  <sheetFormatPr defaultColWidth="8.875" defaultRowHeight="18.75"/>
  <cols>
    <col min="1" max="1" width="37.375" style="109" customWidth="1"/>
    <col min="2" max="5" width="21.75" style="109" customWidth="1"/>
    <col min="6" max="6" width="45.75" style="109" customWidth="1"/>
    <col min="7" max="243" width="8.875" style="109"/>
    <col min="244" max="244" width="57.25" style="109" customWidth="1"/>
    <col min="245" max="245" width="9.25" style="109" customWidth="1"/>
    <col min="246" max="246" width="11.125" style="109" customWidth="1"/>
    <col min="247" max="247" width="11.25" style="109" customWidth="1"/>
    <col min="248" max="248" width="10.25" style="109" customWidth="1"/>
    <col min="249" max="499" width="8.875" style="109"/>
    <col min="500" max="500" width="57.25" style="109" customWidth="1"/>
    <col min="501" max="501" width="9.25" style="109" customWidth="1"/>
    <col min="502" max="502" width="11.125" style="109" customWidth="1"/>
    <col min="503" max="503" width="11.25" style="109" customWidth="1"/>
    <col min="504" max="504" width="10.25" style="109" customWidth="1"/>
    <col min="505" max="755" width="8.875" style="109"/>
    <col min="756" max="756" width="57.25" style="109" customWidth="1"/>
    <col min="757" max="757" width="9.25" style="109" customWidth="1"/>
    <col min="758" max="758" width="11.125" style="109" customWidth="1"/>
    <col min="759" max="759" width="11.25" style="109" customWidth="1"/>
    <col min="760" max="760" width="10.25" style="109" customWidth="1"/>
    <col min="761" max="1011" width="8.875" style="109"/>
    <col min="1012" max="1012" width="57.25" style="109" customWidth="1"/>
    <col min="1013" max="1013" width="9.25" style="109" customWidth="1"/>
    <col min="1014" max="1014" width="11.125" style="109" customWidth="1"/>
    <col min="1015" max="1015" width="11.25" style="109" customWidth="1"/>
    <col min="1016" max="1016" width="10.25" style="109" customWidth="1"/>
    <col min="1017" max="1267" width="8.875" style="109"/>
    <col min="1268" max="1268" width="57.25" style="109" customWidth="1"/>
    <col min="1269" max="1269" width="9.25" style="109" customWidth="1"/>
    <col min="1270" max="1270" width="11.125" style="109" customWidth="1"/>
    <col min="1271" max="1271" width="11.25" style="109" customWidth="1"/>
    <col min="1272" max="1272" width="10.25" style="109" customWidth="1"/>
    <col min="1273" max="1523" width="8.875" style="109"/>
    <col min="1524" max="1524" width="57.25" style="109" customWidth="1"/>
    <col min="1525" max="1525" width="9.25" style="109" customWidth="1"/>
    <col min="1526" max="1526" width="11.125" style="109" customWidth="1"/>
    <col min="1527" max="1527" width="11.25" style="109" customWidth="1"/>
    <col min="1528" max="1528" width="10.25" style="109" customWidth="1"/>
    <col min="1529" max="1779" width="8.875" style="109"/>
    <col min="1780" max="1780" width="57.25" style="109" customWidth="1"/>
    <col min="1781" max="1781" width="9.25" style="109" customWidth="1"/>
    <col min="1782" max="1782" width="11.125" style="109" customWidth="1"/>
    <col min="1783" max="1783" width="11.25" style="109" customWidth="1"/>
    <col min="1784" max="1784" width="10.25" style="109" customWidth="1"/>
    <col min="1785" max="2035" width="8.875" style="109"/>
    <col min="2036" max="2036" width="57.25" style="109" customWidth="1"/>
    <col min="2037" max="2037" width="9.25" style="109" customWidth="1"/>
    <col min="2038" max="2038" width="11.125" style="109" customWidth="1"/>
    <col min="2039" max="2039" width="11.25" style="109" customWidth="1"/>
    <col min="2040" max="2040" width="10.25" style="109" customWidth="1"/>
    <col min="2041" max="2291" width="8.875" style="109"/>
    <col min="2292" max="2292" width="57.25" style="109" customWidth="1"/>
    <col min="2293" max="2293" width="9.25" style="109" customWidth="1"/>
    <col min="2294" max="2294" width="11.125" style="109" customWidth="1"/>
    <col min="2295" max="2295" width="11.25" style="109" customWidth="1"/>
    <col min="2296" max="2296" width="10.25" style="109" customWidth="1"/>
    <col min="2297" max="2547" width="8.875" style="109"/>
    <col min="2548" max="2548" width="57.25" style="109" customWidth="1"/>
    <col min="2549" max="2549" width="9.25" style="109" customWidth="1"/>
    <col min="2550" max="2550" width="11.125" style="109" customWidth="1"/>
    <col min="2551" max="2551" width="11.25" style="109" customWidth="1"/>
    <col min="2552" max="2552" width="10.25" style="109" customWidth="1"/>
    <col min="2553" max="2803" width="8.875" style="109"/>
    <col min="2804" max="2804" width="57.25" style="109" customWidth="1"/>
    <col min="2805" max="2805" width="9.25" style="109" customWidth="1"/>
    <col min="2806" max="2806" width="11.125" style="109" customWidth="1"/>
    <col min="2807" max="2807" width="11.25" style="109" customWidth="1"/>
    <col min="2808" max="2808" width="10.25" style="109" customWidth="1"/>
    <col min="2809" max="3059" width="8.875" style="109"/>
    <col min="3060" max="3060" width="57.25" style="109" customWidth="1"/>
    <col min="3061" max="3061" width="9.25" style="109" customWidth="1"/>
    <col min="3062" max="3062" width="11.125" style="109" customWidth="1"/>
    <col min="3063" max="3063" width="11.25" style="109" customWidth="1"/>
    <col min="3064" max="3064" width="10.25" style="109" customWidth="1"/>
    <col min="3065" max="3315" width="8.875" style="109"/>
    <col min="3316" max="3316" width="57.25" style="109" customWidth="1"/>
    <col min="3317" max="3317" width="9.25" style="109" customWidth="1"/>
    <col min="3318" max="3318" width="11.125" style="109" customWidth="1"/>
    <col min="3319" max="3319" width="11.25" style="109" customWidth="1"/>
    <col min="3320" max="3320" width="10.25" style="109" customWidth="1"/>
    <col min="3321" max="3571" width="8.875" style="109"/>
    <col min="3572" max="3572" width="57.25" style="109" customWidth="1"/>
    <col min="3573" max="3573" width="9.25" style="109" customWidth="1"/>
    <col min="3574" max="3574" width="11.125" style="109" customWidth="1"/>
    <col min="3575" max="3575" width="11.25" style="109" customWidth="1"/>
    <col min="3576" max="3576" width="10.25" style="109" customWidth="1"/>
    <col min="3577" max="3827" width="8.875" style="109"/>
    <col min="3828" max="3828" width="57.25" style="109" customWidth="1"/>
    <col min="3829" max="3829" width="9.25" style="109" customWidth="1"/>
    <col min="3830" max="3830" width="11.125" style="109" customWidth="1"/>
    <col min="3831" max="3831" width="11.25" style="109" customWidth="1"/>
    <col min="3832" max="3832" width="10.25" style="109" customWidth="1"/>
    <col min="3833" max="4083" width="8.875" style="109"/>
    <col min="4084" max="4084" width="57.25" style="109" customWidth="1"/>
    <col min="4085" max="4085" width="9.25" style="109" customWidth="1"/>
    <col min="4086" max="4086" width="11.125" style="109" customWidth="1"/>
    <col min="4087" max="4087" width="11.25" style="109" customWidth="1"/>
    <col min="4088" max="4088" width="10.25" style="109" customWidth="1"/>
    <col min="4089" max="4339" width="8.875" style="109"/>
    <col min="4340" max="4340" width="57.25" style="109" customWidth="1"/>
    <col min="4341" max="4341" width="9.25" style="109" customWidth="1"/>
    <col min="4342" max="4342" width="11.125" style="109" customWidth="1"/>
    <col min="4343" max="4343" width="11.25" style="109" customWidth="1"/>
    <col min="4344" max="4344" width="10.25" style="109" customWidth="1"/>
    <col min="4345" max="4595" width="8.875" style="109"/>
    <col min="4596" max="4596" width="57.25" style="109" customWidth="1"/>
    <col min="4597" max="4597" width="9.25" style="109" customWidth="1"/>
    <col min="4598" max="4598" width="11.125" style="109" customWidth="1"/>
    <col min="4599" max="4599" width="11.25" style="109" customWidth="1"/>
    <col min="4600" max="4600" width="10.25" style="109" customWidth="1"/>
    <col min="4601" max="4851" width="8.875" style="109"/>
    <col min="4852" max="4852" width="57.25" style="109" customWidth="1"/>
    <col min="4853" max="4853" width="9.25" style="109" customWidth="1"/>
    <col min="4854" max="4854" width="11.125" style="109" customWidth="1"/>
    <col min="4855" max="4855" width="11.25" style="109" customWidth="1"/>
    <col min="4856" max="4856" width="10.25" style="109" customWidth="1"/>
    <col min="4857" max="5107" width="8.875" style="109"/>
    <col min="5108" max="5108" width="57.25" style="109" customWidth="1"/>
    <col min="5109" max="5109" width="9.25" style="109" customWidth="1"/>
    <col min="5110" max="5110" width="11.125" style="109" customWidth="1"/>
    <col min="5111" max="5111" width="11.25" style="109" customWidth="1"/>
    <col min="5112" max="5112" width="10.25" style="109" customWidth="1"/>
    <col min="5113" max="5363" width="8.875" style="109"/>
    <col min="5364" max="5364" width="57.25" style="109" customWidth="1"/>
    <col min="5365" max="5365" width="9.25" style="109" customWidth="1"/>
    <col min="5366" max="5366" width="11.125" style="109" customWidth="1"/>
    <col min="5367" max="5367" width="11.25" style="109" customWidth="1"/>
    <col min="5368" max="5368" width="10.25" style="109" customWidth="1"/>
    <col min="5369" max="5619" width="8.875" style="109"/>
    <col min="5620" max="5620" width="57.25" style="109" customWidth="1"/>
    <col min="5621" max="5621" width="9.25" style="109" customWidth="1"/>
    <col min="5622" max="5622" width="11.125" style="109" customWidth="1"/>
    <col min="5623" max="5623" width="11.25" style="109" customWidth="1"/>
    <col min="5624" max="5624" width="10.25" style="109" customWidth="1"/>
    <col min="5625" max="5875" width="8.875" style="109"/>
    <col min="5876" max="5876" width="57.25" style="109" customWidth="1"/>
    <col min="5877" max="5877" width="9.25" style="109" customWidth="1"/>
    <col min="5878" max="5878" width="11.125" style="109" customWidth="1"/>
    <col min="5879" max="5879" width="11.25" style="109" customWidth="1"/>
    <col min="5880" max="5880" width="10.25" style="109" customWidth="1"/>
    <col min="5881" max="6131" width="8.875" style="109"/>
    <col min="6132" max="6132" width="57.25" style="109" customWidth="1"/>
    <col min="6133" max="6133" width="9.25" style="109" customWidth="1"/>
    <col min="6134" max="6134" width="11.125" style="109" customWidth="1"/>
    <col min="6135" max="6135" width="11.25" style="109" customWidth="1"/>
    <col min="6136" max="6136" width="10.25" style="109" customWidth="1"/>
    <col min="6137" max="6387" width="8.875" style="109"/>
    <col min="6388" max="6388" width="57.25" style="109" customWidth="1"/>
    <col min="6389" max="6389" width="9.25" style="109" customWidth="1"/>
    <col min="6390" max="6390" width="11.125" style="109" customWidth="1"/>
    <col min="6391" max="6391" width="11.25" style="109" customWidth="1"/>
    <col min="6392" max="6392" width="10.25" style="109" customWidth="1"/>
    <col min="6393" max="6643" width="8.875" style="109"/>
    <col min="6644" max="6644" width="57.25" style="109" customWidth="1"/>
    <col min="6645" max="6645" width="9.25" style="109" customWidth="1"/>
    <col min="6646" max="6646" width="11.125" style="109" customWidth="1"/>
    <col min="6647" max="6647" width="11.25" style="109" customWidth="1"/>
    <col min="6648" max="6648" width="10.25" style="109" customWidth="1"/>
    <col min="6649" max="6899" width="8.875" style="109"/>
    <col min="6900" max="6900" width="57.25" style="109" customWidth="1"/>
    <col min="6901" max="6901" width="9.25" style="109" customWidth="1"/>
    <col min="6902" max="6902" width="11.125" style="109" customWidth="1"/>
    <col min="6903" max="6903" width="11.25" style="109" customWidth="1"/>
    <col min="6904" max="6904" width="10.25" style="109" customWidth="1"/>
    <col min="6905" max="7155" width="8.875" style="109"/>
    <col min="7156" max="7156" width="57.25" style="109" customWidth="1"/>
    <col min="7157" max="7157" width="9.25" style="109" customWidth="1"/>
    <col min="7158" max="7158" width="11.125" style="109" customWidth="1"/>
    <col min="7159" max="7159" width="11.25" style="109" customWidth="1"/>
    <col min="7160" max="7160" width="10.25" style="109" customWidth="1"/>
    <col min="7161" max="7411" width="8.875" style="109"/>
    <col min="7412" max="7412" width="57.25" style="109" customWidth="1"/>
    <col min="7413" max="7413" width="9.25" style="109" customWidth="1"/>
    <col min="7414" max="7414" width="11.125" style="109" customWidth="1"/>
    <col min="7415" max="7415" width="11.25" style="109" customWidth="1"/>
    <col min="7416" max="7416" width="10.25" style="109" customWidth="1"/>
    <col min="7417" max="7667" width="8.875" style="109"/>
    <col min="7668" max="7668" width="57.25" style="109" customWidth="1"/>
    <col min="7669" max="7669" width="9.25" style="109" customWidth="1"/>
    <col min="7670" max="7670" width="11.125" style="109" customWidth="1"/>
    <col min="7671" max="7671" width="11.25" style="109" customWidth="1"/>
    <col min="7672" max="7672" width="10.25" style="109" customWidth="1"/>
    <col min="7673" max="7923" width="8.875" style="109"/>
    <col min="7924" max="7924" width="57.25" style="109" customWidth="1"/>
    <col min="7925" max="7925" width="9.25" style="109" customWidth="1"/>
    <col min="7926" max="7926" width="11.125" style="109" customWidth="1"/>
    <col min="7927" max="7927" width="11.25" style="109" customWidth="1"/>
    <col min="7928" max="7928" width="10.25" style="109" customWidth="1"/>
    <col min="7929" max="8179" width="8.875" style="109"/>
    <col min="8180" max="8180" width="57.25" style="109" customWidth="1"/>
    <col min="8181" max="8181" width="9.25" style="109" customWidth="1"/>
    <col min="8182" max="8182" width="11.125" style="109" customWidth="1"/>
    <col min="8183" max="8183" width="11.25" style="109" customWidth="1"/>
    <col min="8184" max="8184" width="10.25" style="109" customWidth="1"/>
    <col min="8185" max="8435" width="8.875" style="109"/>
    <col min="8436" max="8436" width="57.25" style="109" customWidth="1"/>
    <col min="8437" max="8437" width="9.25" style="109" customWidth="1"/>
    <col min="8438" max="8438" width="11.125" style="109" customWidth="1"/>
    <col min="8439" max="8439" width="11.25" style="109" customWidth="1"/>
    <col min="8440" max="8440" width="10.25" style="109" customWidth="1"/>
    <col min="8441" max="8691" width="8.875" style="109"/>
    <col min="8692" max="8692" width="57.25" style="109" customWidth="1"/>
    <col min="8693" max="8693" width="9.25" style="109" customWidth="1"/>
    <col min="8694" max="8694" width="11.125" style="109" customWidth="1"/>
    <col min="8695" max="8695" width="11.25" style="109" customWidth="1"/>
    <col min="8696" max="8696" width="10.25" style="109" customWidth="1"/>
    <col min="8697" max="8947" width="8.875" style="109"/>
    <col min="8948" max="8948" width="57.25" style="109" customWidth="1"/>
    <col min="8949" max="8949" width="9.25" style="109" customWidth="1"/>
    <col min="8950" max="8950" width="11.125" style="109" customWidth="1"/>
    <col min="8951" max="8951" width="11.25" style="109" customWidth="1"/>
    <col min="8952" max="8952" width="10.25" style="109" customWidth="1"/>
    <col min="8953" max="9203" width="8.875" style="109"/>
    <col min="9204" max="9204" width="57.25" style="109" customWidth="1"/>
    <col min="9205" max="9205" width="9.25" style="109" customWidth="1"/>
    <col min="9206" max="9206" width="11.125" style="109" customWidth="1"/>
    <col min="9207" max="9207" width="11.25" style="109" customWidth="1"/>
    <col min="9208" max="9208" width="10.25" style="109" customWidth="1"/>
    <col min="9209" max="9459" width="8.875" style="109"/>
    <col min="9460" max="9460" width="57.25" style="109" customWidth="1"/>
    <col min="9461" max="9461" width="9.25" style="109" customWidth="1"/>
    <col min="9462" max="9462" width="11.125" style="109" customWidth="1"/>
    <col min="9463" max="9463" width="11.25" style="109" customWidth="1"/>
    <col min="9464" max="9464" width="10.25" style="109" customWidth="1"/>
    <col min="9465" max="9715" width="8.875" style="109"/>
    <col min="9716" max="9716" width="57.25" style="109" customWidth="1"/>
    <col min="9717" max="9717" width="9.25" style="109" customWidth="1"/>
    <col min="9718" max="9718" width="11.125" style="109" customWidth="1"/>
    <col min="9719" max="9719" width="11.25" style="109" customWidth="1"/>
    <col min="9720" max="9720" width="10.25" style="109" customWidth="1"/>
    <col min="9721" max="9971" width="8.875" style="109"/>
    <col min="9972" max="9972" width="57.25" style="109" customWidth="1"/>
    <col min="9973" max="9973" width="9.25" style="109" customWidth="1"/>
    <col min="9974" max="9974" width="11.125" style="109" customWidth="1"/>
    <col min="9975" max="9975" width="11.25" style="109" customWidth="1"/>
    <col min="9976" max="9976" width="10.25" style="109" customWidth="1"/>
    <col min="9977" max="10227" width="8.875" style="109"/>
    <col min="10228" max="10228" width="57.25" style="109" customWidth="1"/>
    <col min="10229" max="10229" width="9.25" style="109" customWidth="1"/>
    <col min="10230" max="10230" width="11.125" style="109" customWidth="1"/>
    <col min="10231" max="10231" width="11.25" style="109" customWidth="1"/>
    <col min="10232" max="10232" width="10.25" style="109" customWidth="1"/>
    <col min="10233" max="10483" width="8.875" style="109"/>
    <col min="10484" max="10484" width="57.25" style="109" customWidth="1"/>
    <col min="10485" max="10485" width="9.25" style="109" customWidth="1"/>
    <col min="10486" max="10486" width="11.125" style="109" customWidth="1"/>
    <col min="10487" max="10487" width="11.25" style="109" customWidth="1"/>
    <col min="10488" max="10488" width="10.25" style="109" customWidth="1"/>
    <col min="10489" max="10739" width="8.875" style="109"/>
    <col min="10740" max="10740" width="57.25" style="109" customWidth="1"/>
    <col min="10741" max="10741" width="9.25" style="109" customWidth="1"/>
    <col min="10742" max="10742" width="11.125" style="109" customWidth="1"/>
    <col min="10743" max="10743" width="11.25" style="109" customWidth="1"/>
    <col min="10744" max="10744" width="10.25" style="109" customWidth="1"/>
    <col min="10745" max="10995" width="8.875" style="109"/>
    <col min="10996" max="10996" width="57.25" style="109" customWidth="1"/>
    <col min="10997" max="10997" width="9.25" style="109" customWidth="1"/>
    <col min="10998" max="10998" width="11.125" style="109" customWidth="1"/>
    <col min="10999" max="10999" width="11.25" style="109" customWidth="1"/>
    <col min="11000" max="11000" width="10.25" style="109" customWidth="1"/>
    <col min="11001" max="11251" width="8.875" style="109"/>
    <col min="11252" max="11252" width="57.25" style="109" customWidth="1"/>
    <col min="11253" max="11253" width="9.25" style="109" customWidth="1"/>
    <col min="11254" max="11254" width="11.125" style="109" customWidth="1"/>
    <col min="11255" max="11255" width="11.25" style="109" customWidth="1"/>
    <col min="11256" max="11256" width="10.25" style="109" customWidth="1"/>
    <col min="11257" max="11507" width="8.875" style="109"/>
    <col min="11508" max="11508" width="57.25" style="109" customWidth="1"/>
    <col min="11509" max="11509" width="9.25" style="109" customWidth="1"/>
    <col min="11510" max="11510" width="11.125" style="109" customWidth="1"/>
    <col min="11511" max="11511" width="11.25" style="109" customWidth="1"/>
    <col min="11512" max="11512" width="10.25" style="109" customWidth="1"/>
    <col min="11513" max="11763" width="8.875" style="109"/>
    <col min="11764" max="11764" width="57.25" style="109" customWidth="1"/>
    <col min="11765" max="11765" width="9.25" style="109" customWidth="1"/>
    <col min="11766" max="11766" width="11.125" style="109" customWidth="1"/>
    <col min="11767" max="11767" width="11.25" style="109" customWidth="1"/>
    <col min="11768" max="11768" width="10.25" style="109" customWidth="1"/>
    <col min="11769" max="12019" width="8.875" style="109"/>
    <col min="12020" max="12020" width="57.25" style="109" customWidth="1"/>
    <col min="12021" max="12021" width="9.25" style="109" customWidth="1"/>
    <col min="12022" max="12022" width="11.125" style="109" customWidth="1"/>
    <col min="12023" max="12023" width="11.25" style="109" customWidth="1"/>
    <col min="12024" max="12024" width="10.25" style="109" customWidth="1"/>
    <col min="12025" max="12275" width="8.875" style="109"/>
    <col min="12276" max="12276" width="57.25" style="109" customWidth="1"/>
    <col min="12277" max="12277" width="9.25" style="109" customWidth="1"/>
    <col min="12278" max="12278" width="11.125" style="109" customWidth="1"/>
    <col min="12279" max="12279" width="11.25" style="109" customWidth="1"/>
    <col min="12280" max="12280" width="10.25" style="109" customWidth="1"/>
    <col min="12281" max="12531" width="8.875" style="109"/>
    <col min="12532" max="12532" width="57.25" style="109" customWidth="1"/>
    <col min="12533" max="12533" width="9.25" style="109" customWidth="1"/>
    <col min="12534" max="12534" width="11.125" style="109" customWidth="1"/>
    <col min="12535" max="12535" width="11.25" style="109" customWidth="1"/>
    <col min="12536" max="12536" width="10.25" style="109" customWidth="1"/>
    <col min="12537" max="12787" width="8.875" style="109"/>
    <col min="12788" max="12788" width="57.25" style="109" customWidth="1"/>
    <col min="12789" max="12789" width="9.25" style="109" customWidth="1"/>
    <col min="12790" max="12790" width="11.125" style="109" customWidth="1"/>
    <col min="12791" max="12791" width="11.25" style="109" customWidth="1"/>
    <col min="12792" max="12792" width="10.25" style="109" customWidth="1"/>
    <col min="12793" max="13043" width="8.875" style="109"/>
    <col min="13044" max="13044" width="57.25" style="109" customWidth="1"/>
    <col min="13045" max="13045" width="9.25" style="109" customWidth="1"/>
    <col min="13046" max="13046" width="11.125" style="109" customWidth="1"/>
    <col min="13047" max="13047" width="11.25" style="109" customWidth="1"/>
    <col min="13048" max="13048" width="10.25" style="109" customWidth="1"/>
    <col min="13049" max="13299" width="8.875" style="109"/>
    <col min="13300" max="13300" width="57.25" style="109" customWidth="1"/>
    <col min="13301" max="13301" width="9.25" style="109" customWidth="1"/>
    <col min="13302" max="13302" width="11.125" style="109" customWidth="1"/>
    <col min="13303" max="13303" width="11.25" style="109" customWidth="1"/>
    <col min="13304" max="13304" width="10.25" style="109" customWidth="1"/>
    <col min="13305" max="13555" width="8.875" style="109"/>
    <col min="13556" max="13556" width="57.25" style="109" customWidth="1"/>
    <col min="13557" max="13557" width="9.25" style="109" customWidth="1"/>
    <col min="13558" max="13558" width="11.125" style="109" customWidth="1"/>
    <col min="13559" max="13559" width="11.25" style="109" customWidth="1"/>
    <col min="13560" max="13560" width="10.25" style="109" customWidth="1"/>
    <col min="13561" max="13811" width="8.875" style="109"/>
    <col min="13812" max="13812" width="57.25" style="109" customWidth="1"/>
    <col min="13813" max="13813" width="9.25" style="109" customWidth="1"/>
    <col min="13814" max="13814" width="11.125" style="109" customWidth="1"/>
    <col min="13815" max="13815" width="11.25" style="109" customWidth="1"/>
    <col min="13816" max="13816" width="10.25" style="109" customWidth="1"/>
    <col min="13817" max="14067" width="8.875" style="109"/>
    <col min="14068" max="14068" width="57.25" style="109" customWidth="1"/>
    <col min="14069" max="14069" width="9.25" style="109" customWidth="1"/>
    <col min="14070" max="14070" width="11.125" style="109" customWidth="1"/>
    <col min="14071" max="14071" width="11.25" style="109" customWidth="1"/>
    <col min="14072" max="14072" width="10.25" style="109" customWidth="1"/>
    <col min="14073" max="14323" width="8.875" style="109"/>
    <col min="14324" max="14324" width="57.25" style="109" customWidth="1"/>
    <col min="14325" max="14325" width="9.25" style="109" customWidth="1"/>
    <col min="14326" max="14326" width="11.125" style="109" customWidth="1"/>
    <col min="14327" max="14327" width="11.25" style="109" customWidth="1"/>
    <col min="14328" max="14328" width="10.25" style="109" customWidth="1"/>
    <col min="14329" max="14579" width="8.875" style="109"/>
    <col min="14580" max="14580" width="57.25" style="109" customWidth="1"/>
    <col min="14581" max="14581" width="9.25" style="109" customWidth="1"/>
    <col min="14582" max="14582" width="11.125" style="109" customWidth="1"/>
    <col min="14583" max="14583" width="11.25" style="109" customWidth="1"/>
    <col min="14584" max="14584" width="10.25" style="109" customWidth="1"/>
    <col min="14585" max="14835" width="8.875" style="109"/>
    <col min="14836" max="14836" width="57.25" style="109" customWidth="1"/>
    <col min="14837" max="14837" width="9.25" style="109" customWidth="1"/>
    <col min="14838" max="14838" width="11.125" style="109" customWidth="1"/>
    <col min="14839" max="14839" width="11.25" style="109" customWidth="1"/>
    <col min="14840" max="14840" width="10.25" style="109" customWidth="1"/>
    <col min="14841" max="15091" width="8.875" style="109"/>
    <col min="15092" max="15092" width="57.25" style="109" customWidth="1"/>
    <col min="15093" max="15093" width="9.25" style="109" customWidth="1"/>
    <col min="15094" max="15094" width="11.125" style="109" customWidth="1"/>
    <col min="15095" max="15095" width="11.25" style="109" customWidth="1"/>
    <col min="15096" max="15096" width="10.25" style="109" customWidth="1"/>
    <col min="15097" max="15347" width="8.875" style="109"/>
    <col min="15348" max="15348" width="57.25" style="109" customWidth="1"/>
    <col min="15349" max="15349" width="9.25" style="109" customWidth="1"/>
    <col min="15350" max="15350" width="11.125" style="109" customWidth="1"/>
    <col min="15351" max="15351" width="11.25" style="109" customWidth="1"/>
    <col min="15352" max="15352" width="10.25" style="109" customWidth="1"/>
    <col min="15353" max="15603" width="8.875" style="109"/>
    <col min="15604" max="15604" width="57.25" style="109" customWidth="1"/>
    <col min="15605" max="15605" width="9.25" style="109" customWidth="1"/>
    <col min="15606" max="15606" width="11.125" style="109" customWidth="1"/>
    <col min="15607" max="15607" width="11.25" style="109" customWidth="1"/>
    <col min="15608" max="15608" width="10.25" style="109" customWidth="1"/>
    <col min="15609" max="15859" width="8.875" style="109"/>
    <col min="15860" max="15860" width="57.25" style="109" customWidth="1"/>
    <col min="15861" max="15861" width="9.25" style="109" customWidth="1"/>
    <col min="15862" max="15862" width="11.125" style="109" customWidth="1"/>
    <col min="15863" max="15863" width="11.25" style="109" customWidth="1"/>
    <col min="15864" max="15864" width="10.25" style="109" customWidth="1"/>
    <col min="15865" max="16115" width="8.875" style="109"/>
    <col min="16116" max="16116" width="57.25" style="109" customWidth="1"/>
    <col min="16117" max="16117" width="9.25" style="109" customWidth="1"/>
    <col min="16118" max="16118" width="11.125" style="109" customWidth="1"/>
    <col min="16119" max="16119" width="11.25" style="109" customWidth="1"/>
    <col min="16120" max="16120" width="10.25" style="109" customWidth="1"/>
    <col min="16121" max="16371" width="8.875" style="109"/>
    <col min="16372" max="16384" width="9" style="109" customWidth="1"/>
  </cols>
  <sheetData>
    <row r="1" spans="1:6" ht="33" customHeight="1">
      <c r="A1" s="1197" t="s">
        <v>1035</v>
      </c>
      <c r="B1" s="1197"/>
      <c r="C1" s="1197"/>
      <c r="D1" s="1197"/>
      <c r="E1" s="1197"/>
      <c r="F1" s="1197"/>
    </row>
    <row r="2" spans="1:6" ht="33" customHeight="1">
      <c r="A2" s="1173" t="s">
        <v>1036</v>
      </c>
      <c r="B2" s="1173"/>
      <c r="C2" s="1173"/>
      <c r="D2" s="1173"/>
      <c r="E2" s="1173"/>
      <c r="F2" s="1173"/>
    </row>
    <row r="3" spans="1:6" ht="18.75" customHeight="1">
      <c r="A3" s="1105" t="s">
        <v>1180</v>
      </c>
      <c r="B3" s="1105"/>
      <c r="C3" s="1106"/>
      <c r="D3" s="1107" t="s">
        <v>984</v>
      </c>
      <c r="E3" s="1107"/>
      <c r="F3" s="1108"/>
    </row>
    <row r="4" spans="1:6" ht="38.25" customHeight="1">
      <c r="A4" s="1109" t="s">
        <v>362</v>
      </c>
      <c r="B4" s="407" t="s">
        <v>50</v>
      </c>
      <c r="C4" s="407" t="s">
        <v>422</v>
      </c>
      <c r="D4" s="407" t="s">
        <v>423</v>
      </c>
      <c r="E4" s="407" t="s">
        <v>57</v>
      </c>
      <c r="F4" s="1109" t="s">
        <v>363</v>
      </c>
    </row>
    <row r="5" spans="1:6" ht="56.25">
      <c r="A5" s="1109"/>
      <c r="B5" s="407" t="s">
        <v>739</v>
      </c>
      <c r="C5" s="407" t="s">
        <v>696</v>
      </c>
      <c r="D5" s="407" t="s">
        <v>56</v>
      </c>
      <c r="E5" s="407" t="s">
        <v>36</v>
      </c>
      <c r="F5" s="1109"/>
    </row>
    <row r="6" spans="1:6" ht="45" customHeight="1">
      <c r="A6" s="405" t="s">
        <v>787</v>
      </c>
      <c r="B6" s="196">
        <v>193</v>
      </c>
      <c r="C6" s="196">
        <v>31</v>
      </c>
      <c r="D6" s="196">
        <v>51</v>
      </c>
      <c r="E6" s="342">
        <f>SUM(B6:D6)</f>
        <v>275</v>
      </c>
      <c r="F6" s="405" t="s">
        <v>783</v>
      </c>
    </row>
    <row r="7" spans="1:6" ht="45" customHeight="1">
      <c r="A7" s="405" t="s">
        <v>736</v>
      </c>
      <c r="B7" s="197">
        <v>5437</v>
      </c>
      <c r="C7" s="197">
        <v>1588</v>
      </c>
      <c r="D7" s="197">
        <v>1074</v>
      </c>
      <c r="E7" s="342">
        <f>SUM(B7:D7)</f>
        <v>8099</v>
      </c>
      <c r="F7" s="405" t="s">
        <v>784</v>
      </c>
    </row>
    <row r="8" spans="1:6" ht="45" customHeight="1">
      <c r="A8" s="405" t="s">
        <v>737</v>
      </c>
      <c r="B8" s="196">
        <v>13136</v>
      </c>
      <c r="C8" s="196">
        <v>4333</v>
      </c>
      <c r="D8" s="196">
        <v>3065</v>
      </c>
      <c r="E8" s="342">
        <f>SUM(B8:D8)</f>
        <v>20534</v>
      </c>
      <c r="F8" s="405" t="s">
        <v>785</v>
      </c>
    </row>
    <row r="9" spans="1:6" ht="45" customHeight="1">
      <c r="A9" s="405" t="s">
        <v>738</v>
      </c>
      <c r="B9" s="197">
        <v>806</v>
      </c>
      <c r="C9" s="197">
        <v>1055</v>
      </c>
      <c r="D9" s="197">
        <v>0</v>
      </c>
      <c r="E9" s="342">
        <f>SUM(B9:D9)</f>
        <v>1861</v>
      </c>
      <c r="F9" s="405" t="s">
        <v>786</v>
      </c>
    </row>
    <row r="10" spans="1:6">
      <c r="A10" s="110"/>
      <c r="F10" s="597"/>
    </row>
    <row r="12" spans="1:6" ht="33">
      <c r="A12" s="111"/>
      <c r="B12" s="112"/>
      <c r="C12" s="112"/>
      <c r="D12" s="112"/>
      <c r="E12" s="112"/>
      <c r="F12" s="111"/>
    </row>
    <row r="13" spans="1:6" ht="19.5">
      <c r="B13" s="112"/>
      <c r="C13" s="112"/>
      <c r="D13" s="112"/>
      <c r="E13" s="112"/>
    </row>
    <row r="14" spans="1:6" ht="19.5">
      <c r="B14" s="112"/>
      <c r="C14" s="112"/>
      <c r="D14" s="112"/>
      <c r="E14" s="112"/>
    </row>
  </sheetData>
  <mergeCells count="6">
    <mergeCell ref="A1:F1"/>
    <mergeCell ref="A2:F2"/>
    <mergeCell ref="A3:C3"/>
    <mergeCell ref="D3:F3"/>
    <mergeCell ref="A4:A5"/>
    <mergeCell ref="F4:F5"/>
  </mergeCells>
  <printOptions horizontalCentered="1" verticalCentered="1"/>
  <pageMargins left="0.70866141732283472" right="0.70866141732283472" top="1.1811023622047245" bottom="1.1811023622047245" header="0.51181102362204722" footer="0.51181102362204722"/>
  <pageSetup paperSize="9" scale="76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rgb="FF008657"/>
    <pageSetUpPr fitToPage="1"/>
  </sheetPr>
  <dimension ref="A1:K27"/>
  <sheetViews>
    <sheetView showGridLines="0" rightToLeft="1" zoomScaleNormal="100" workbookViewId="0">
      <selection activeCell="L10" sqref="L10"/>
    </sheetView>
  </sheetViews>
  <sheetFormatPr defaultColWidth="8.875" defaultRowHeight="12.75"/>
  <cols>
    <col min="1" max="1" width="23.75" style="114" bestFit="1" customWidth="1"/>
    <col min="2" max="6" width="22.25" style="85" customWidth="1"/>
    <col min="7" max="7" width="27.75" style="114" customWidth="1"/>
    <col min="8" max="8" width="8" style="85" customWidth="1"/>
    <col min="9" max="253" width="8.875" style="85"/>
    <col min="254" max="254" width="45.25" style="85" customWidth="1"/>
    <col min="255" max="260" width="8.25" style="85" customWidth="1"/>
    <col min="261" max="263" width="9.125" style="85" customWidth="1"/>
    <col min="264" max="264" width="8" style="85" customWidth="1"/>
    <col min="265" max="509" width="8.875" style="85"/>
    <col min="510" max="510" width="45.25" style="85" customWidth="1"/>
    <col min="511" max="516" width="8.25" style="85" customWidth="1"/>
    <col min="517" max="519" width="9.125" style="85" customWidth="1"/>
    <col min="520" max="520" width="8" style="85" customWidth="1"/>
    <col min="521" max="765" width="8.875" style="85"/>
    <col min="766" max="766" width="45.25" style="85" customWidth="1"/>
    <col min="767" max="772" width="8.25" style="85" customWidth="1"/>
    <col min="773" max="775" width="9.125" style="85" customWidth="1"/>
    <col min="776" max="776" width="8" style="85" customWidth="1"/>
    <col min="777" max="1021" width="8.875" style="85"/>
    <col min="1022" max="1022" width="45.25" style="85" customWidth="1"/>
    <col min="1023" max="1028" width="8.25" style="85" customWidth="1"/>
    <col min="1029" max="1031" width="9.125" style="85" customWidth="1"/>
    <col min="1032" max="1032" width="8" style="85" customWidth="1"/>
    <col min="1033" max="1277" width="8.875" style="85"/>
    <col min="1278" max="1278" width="45.25" style="85" customWidth="1"/>
    <col min="1279" max="1284" width="8.25" style="85" customWidth="1"/>
    <col min="1285" max="1287" width="9.125" style="85" customWidth="1"/>
    <col min="1288" max="1288" width="8" style="85" customWidth="1"/>
    <col min="1289" max="1533" width="8.875" style="85"/>
    <col min="1534" max="1534" width="45.25" style="85" customWidth="1"/>
    <col min="1535" max="1540" width="8.25" style="85" customWidth="1"/>
    <col min="1541" max="1543" width="9.125" style="85" customWidth="1"/>
    <col min="1544" max="1544" width="8" style="85" customWidth="1"/>
    <col min="1545" max="1789" width="8.875" style="85"/>
    <col min="1790" max="1790" width="45.25" style="85" customWidth="1"/>
    <col min="1791" max="1796" width="8.25" style="85" customWidth="1"/>
    <col min="1797" max="1799" width="9.125" style="85" customWidth="1"/>
    <col min="1800" max="1800" width="8" style="85" customWidth="1"/>
    <col min="1801" max="2045" width="8.875" style="85"/>
    <col min="2046" max="2046" width="45.25" style="85" customWidth="1"/>
    <col min="2047" max="2052" width="8.25" style="85" customWidth="1"/>
    <col min="2053" max="2055" width="9.125" style="85" customWidth="1"/>
    <col min="2056" max="2056" width="8" style="85" customWidth="1"/>
    <col min="2057" max="2301" width="8.875" style="85"/>
    <col min="2302" max="2302" width="45.25" style="85" customWidth="1"/>
    <col min="2303" max="2308" width="8.25" style="85" customWidth="1"/>
    <col min="2309" max="2311" width="9.125" style="85" customWidth="1"/>
    <col min="2312" max="2312" width="8" style="85" customWidth="1"/>
    <col min="2313" max="2557" width="8.875" style="85"/>
    <col min="2558" max="2558" width="45.25" style="85" customWidth="1"/>
    <col min="2559" max="2564" width="8.25" style="85" customWidth="1"/>
    <col min="2565" max="2567" width="9.125" style="85" customWidth="1"/>
    <col min="2568" max="2568" width="8" style="85" customWidth="1"/>
    <col min="2569" max="2813" width="8.875" style="85"/>
    <col min="2814" max="2814" width="45.25" style="85" customWidth="1"/>
    <col min="2815" max="2820" width="8.25" style="85" customWidth="1"/>
    <col min="2821" max="2823" width="9.125" style="85" customWidth="1"/>
    <col min="2824" max="2824" width="8" style="85" customWidth="1"/>
    <col min="2825" max="3069" width="8.875" style="85"/>
    <col min="3070" max="3070" width="45.25" style="85" customWidth="1"/>
    <col min="3071" max="3076" width="8.25" style="85" customWidth="1"/>
    <col min="3077" max="3079" width="9.125" style="85" customWidth="1"/>
    <col min="3080" max="3080" width="8" style="85" customWidth="1"/>
    <col min="3081" max="3325" width="8.875" style="85"/>
    <col min="3326" max="3326" width="45.25" style="85" customWidth="1"/>
    <col min="3327" max="3332" width="8.25" style="85" customWidth="1"/>
    <col min="3333" max="3335" width="9.125" style="85" customWidth="1"/>
    <col min="3336" max="3336" width="8" style="85" customWidth="1"/>
    <col min="3337" max="3581" width="8.875" style="85"/>
    <col min="3582" max="3582" width="45.25" style="85" customWidth="1"/>
    <col min="3583" max="3588" width="8.25" style="85" customWidth="1"/>
    <col min="3589" max="3591" width="9.125" style="85" customWidth="1"/>
    <col min="3592" max="3592" width="8" style="85" customWidth="1"/>
    <col min="3593" max="3837" width="8.875" style="85"/>
    <col min="3838" max="3838" width="45.25" style="85" customWidth="1"/>
    <col min="3839" max="3844" width="8.25" style="85" customWidth="1"/>
    <col min="3845" max="3847" width="9.125" style="85" customWidth="1"/>
    <col min="3848" max="3848" width="8" style="85" customWidth="1"/>
    <col min="3849" max="4093" width="8.875" style="85"/>
    <col min="4094" max="4094" width="45.25" style="85" customWidth="1"/>
    <col min="4095" max="4100" width="8.25" style="85" customWidth="1"/>
    <col min="4101" max="4103" width="9.125" style="85" customWidth="1"/>
    <col min="4104" max="4104" width="8" style="85" customWidth="1"/>
    <col min="4105" max="4349" width="8.875" style="85"/>
    <col min="4350" max="4350" width="45.25" style="85" customWidth="1"/>
    <col min="4351" max="4356" width="8.25" style="85" customWidth="1"/>
    <col min="4357" max="4359" width="9.125" style="85" customWidth="1"/>
    <col min="4360" max="4360" width="8" style="85" customWidth="1"/>
    <col min="4361" max="4605" width="8.875" style="85"/>
    <col min="4606" max="4606" width="45.25" style="85" customWidth="1"/>
    <col min="4607" max="4612" width="8.25" style="85" customWidth="1"/>
    <col min="4613" max="4615" width="9.125" style="85" customWidth="1"/>
    <col min="4616" max="4616" width="8" style="85" customWidth="1"/>
    <col min="4617" max="4861" width="8.875" style="85"/>
    <col min="4862" max="4862" width="45.25" style="85" customWidth="1"/>
    <col min="4863" max="4868" width="8.25" style="85" customWidth="1"/>
    <col min="4869" max="4871" width="9.125" style="85" customWidth="1"/>
    <col min="4872" max="4872" width="8" style="85" customWidth="1"/>
    <col min="4873" max="5117" width="8.875" style="85"/>
    <col min="5118" max="5118" width="45.25" style="85" customWidth="1"/>
    <col min="5119" max="5124" width="8.25" style="85" customWidth="1"/>
    <col min="5125" max="5127" width="9.125" style="85" customWidth="1"/>
    <col min="5128" max="5128" width="8" style="85" customWidth="1"/>
    <col min="5129" max="5373" width="8.875" style="85"/>
    <col min="5374" max="5374" width="45.25" style="85" customWidth="1"/>
    <col min="5375" max="5380" width="8.25" style="85" customWidth="1"/>
    <col min="5381" max="5383" width="9.125" style="85" customWidth="1"/>
    <col min="5384" max="5384" width="8" style="85" customWidth="1"/>
    <col min="5385" max="5629" width="8.875" style="85"/>
    <col min="5630" max="5630" width="45.25" style="85" customWidth="1"/>
    <col min="5631" max="5636" width="8.25" style="85" customWidth="1"/>
    <col min="5637" max="5639" width="9.125" style="85" customWidth="1"/>
    <col min="5640" max="5640" width="8" style="85" customWidth="1"/>
    <col min="5641" max="5885" width="8.875" style="85"/>
    <col min="5886" max="5886" width="45.25" style="85" customWidth="1"/>
    <col min="5887" max="5892" width="8.25" style="85" customWidth="1"/>
    <col min="5893" max="5895" width="9.125" style="85" customWidth="1"/>
    <col min="5896" max="5896" width="8" style="85" customWidth="1"/>
    <col min="5897" max="6141" width="8.875" style="85"/>
    <col min="6142" max="6142" width="45.25" style="85" customWidth="1"/>
    <col min="6143" max="6148" width="8.25" style="85" customWidth="1"/>
    <col min="6149" max="6151" width="9.125" style="85" customWidth="1"/>
    <col min="6152" max="6152" width="8" style="85" customWidth="1"/>
    <col min="6153" max="6397" width="8.875" style="85"/>
    <col min="6398" max="6398" width="45.25" style="85" customWidth="1"/>
    <col min="6399" max="6404" width="8.25" style="85" customWidth="1"/>
    <col min="6405" max="6407" width="9.125" style="85" customWidth="1"/>
    <col min="6408" max="6408" width="8" style="85" customWidth="1"/>
    <col min="6409" max="6653" width="8.875" style="85"/>
    <col min="6654" max="6654" width="45.25" style="85" customWidth="1"/>
    <col min="6655" max="6660" width="8.25" style="85" customWidth="1"/>
    <col min="6661" max="6663" width="9.125" style="85" customWidth="1"/>
    <col min="6664" max="6664" width="8" style="85" customWidth="1"/>
    <col min="6665" max="6909" width="8.875" style="85"/>
    <col min="6910" max="6910" width="45.25" style="85" customWidth="1"/>
    <col min="6911" max="6916" width="8.25" style="85" customWidth="1"/>
    <col min="6917" max="6919" width="9.125" style="85" customWidth="1"/>
    <col min="6920" max="6920" width="8" style="85" customWidth="1"/>
    <col min="6921" max="7165" width="8.875" style="85"/>
    <col min="7166" max="7166" width="45.25" style="85" customWidth="1"/>
    <col min="7167" max="7172" width="8.25" style="85" customWidth="1"/>
    <col min="7173" max="7175" width="9.125" style="85" customWidth="1"/>
    <col min="7176" max="7176" width="8" style="85" customWidth="1"/>
    <col min="7177" max="7421" width="8.875" style="85"/>
    <col min="7422" max="7422" width="45.25" style="85" customWidth="1"/>
    <col min="7423" max="7428" width="8.25" style="85" customWidth="1"/>
    <col min="7429" max="7431" width="9.125" style="85" customWidth="1"/>
    <col min="7432" max="7432" width="8" style="85" customWidth="1"/>
    <col min="7433" max="7677" width="8.875" style="85"/>
    <col min="7678" max="7678" width="45.25" style="85" customWidth="1"/>
    <col min="7679" max="7684" width="8.25" style="85" customWidth="1"/>
    <col min="7685" max="7687" width="9.125" style="85" customWidth="1"/>
    <col min="7688" max="7688" width="8" style="85" customWidth="1"/>
    <col min="7689" max="7933" width="8.875" style="85"/>
    <col min="7934" max="7934" width="45.25" style="85" customWidth="1"/>
    <col min="7935" max="7940" width="8.25" style="85" customWidth="1"/>
    <col min="7941" max="7943" width="9.125" style="85" customWidth="1"/>
    <col min="7944" max="7944" width="8" style="85" customWidth="1"/>
    <col min="7945" max="8189" width="8.875" style="85"/>
    <col min="8190" max="8190" width="45.25" style="85" customWidth="1"/>
    <col min="8191" max="8196" width="8.25" style="85" customWidth="1"/>
    <col min="8197" max="8199" width="9.125" style="85" customWidth="1"/>
    <col min="8200" max="8200" width="8" style="85" customWidth="1"/>
    <col min="8201" max="8445" width="8.875" style="85"/>
    <col min="8446" max="8446" width="45.25" style="85" customWidth="1"/>
    <col min="8447" max="8452" width="8.25" style="85" customWidth="1"/>
    <col min="8453" max="8455" width="9.125" style="85" customWidth="1"/>
    <col min="8456" max="8456" width="8" style="85" customWidth="1"/>
    <col min="8457" max="8701" width="8.875" style="85"/>
    <col min="8702" max="8702" width="45.25" style="85" customWidth="1"/>
    <col min="8703" max="8708" width="8.25" style="85" customWidth="1"/>
    <col min="8709" max="8711" width="9.125" style="85" customWidth="1"/>
    <col min="8712" max="8712" width="8" style="85" customWidth="1"/>
    <col min="8713" max="8957" width="8.875" style="85"/>
    <col min="8958" max="8958" width="45.25" style="85" customWidth="1"/>
    <col min="8959" max="8964" width="8.25" style="85" customWidth="1"/>
    <col min="8965" max="8967" width="9.125" style="85" customWidth="1"/>
    <col min="8968" max="8968" width="8" style="85" customWidth="1"/>
    <col min="8969" max="9213" width="8.875" style="85"/>
    <col min="9214" max="9214" width="45.25" style="85" customWidth="1"/>
    <col min="9215" max="9220" width="8.25" style="85" customWidth="1"/>
    <col min="9221" max="9223" width="9.125" style="85" customWidth="1"/>
    <col min="9224" max="9224" width="8" style="85" customWidth="1"/>
    <col min="9225" max="9469" width="8.875" style="85"/>
    <col min="9470" max="9470" width="45.25" style="85" customWidth="1"/>
    <col min="9471" max="9476" width="8.25" style="85" customWidth="1"/>
    <col min="9477" max="9479" width="9.125" style="85" customWidth="1"/>
    <col min="9480" max="9480" width="8" style="85" customWidth="1"/>
    <col min="9481" max="9725" width="8.875" style="85"/>
    <col min="9726" max="9726" width="45.25" style="85" customWidth="1"/>
    <col min="9727" max="9732" width="8.25" style="85" customWidth="1"/>
    <col min="9733" max="9735" width="9.125" style="85" customWidth="1"/>
    <col min="9736" max="9736" width="8" style="85" customWidth="1"/>
    <col min="9737" max="9981" width="8.875" style="85"/>
    <col min="9982" max="9982" width="45.25" style="85" customWidth="1"/>
    <col min="9983" max="9988" width="8.25" style="85" customWidth="1"/>
    <col min="9989" max="9991" width="9.125" style="85" customWidth="1"/>
    <col min="9992" max="9992" width="8" style="85" customWidth="1"/>
    <col min="9993" max="10237" width="8.875" style="85"/>
    <col min="10238" max="10238" width="45.25" style="85" customWidth="1"/>
    <col min="10239" max="10244" width="8.25" style="85" customWidth="1"/>
    <col min="10245" max="10247" width="9.125" style="85" customWidth="1"/>
    <col min="10248" max="10248" width="8" style="85" customWidth="1"/>
    <col min="10249" max="10493" width="8.875" style="85"/>
    <col min="10494" max="10494" width="45.25" style="85" customWidth="1"/>
    <col min="10495" max="10500" width="8.25" style="85" customWidth="1"/>
    <col min="10501" max="10503" width="9.125" style="85" customWidth="1"/>
    <col min="10504" max="10504" width="8" style="85" customWidth="1"/>
    <col min="10505" max="10749" width="8.875" style="85"/>
    <col min="10750" max="10750" width="45.25" style="85" customWidth="1"/>
    <col min="10751" max="10756" width="8.25" style="85" customWidth="1"/>
    <col min="10757" max="10759" width="9.125" style="85" customWidth="1"/>
    <col min="10760" max="10760" width="8" style="85" customWidth="1"/>
    <col min="10761" max="11005" width="8.875" style="85"/>
    <col min="11006" max="11006" width="45.25" style="85" customWidth="1"/>
    <col min="11007" max="11012" width="8.25" style="85" customWidth="1"/>
    <col min="11013" max="11015" width="9.125" style="85" customWidth="1"/>
    <col min="11016" max="11016" width="8" style="85" customWidth="1"/>
    <col min="11017" max="11261" width="8.875" style="85"/>
    <col min="11262" max="11262" width="45.25" style="85" customWidth="1"/>
    <col min="11263" max="11268" width="8.25" style="85" customWidth="1"/>
    <col min="11269" max="11271" width="9.125" style="85" customWidth="1"/>
    <col min="11272" max="11272" width="8" style="85" customWidth="1"/>
    <col min="11273" max="11517" width="8.875" style="85"/>
    <col min="11518" max="11518" width="45.25" style="85" customWidth="1"/>
    <col min="11519" max="11524" width="8.25" style="85" customWidth="1"/>
    <col min="11525" max="11527" width="9.125" style="85" customWidth="1"/>
    <col min="11528" max="11528" width="8" style="85" customWidth="1"/>
    <col min="11529" max="11773" width="8.875" style="85"/>
    <col min="11774" max="11774" width="45.25" style="85" customWidth="1"/>
    <col min="11775" max="11780" width="8.25" style="85" customWidth="1"/>
    <col min="11781" max="11783" width="9.125" style="85" customWidth="1"/>
    <col min="11784" max="11784" width="8" style="85" customWidth="1"/>
    <col min="11785" max="12029" width="8.875" style="85"/>
    <col min="12030" max="12030" width="45.25" style="85" customWidth="1"/>
    <col min="12031" max="12036" width="8.25" style="85" customWidth="1"/>
    <col min="12037" max="12039" width="9.125" style="85" customWidth="1"/>
    <col min="12040" max="12040" width="8" style="85" customWidth="1"/>
    <col min="12041" max="12285" width="8.875" style="85"/>
    <col min="12286" max="12286" width="45.25" style="85" customWidth="1"/>
    <col min="12287" max="12292" width="8.25" style="85" customWidth="1"/>
    <col min="12293" max="12295" width="9.125" style="85" customWidth="1"/>
    <col min="12296" max="12296" width="8" style="85" customWidth="1"/>
    <col min="12297" max="12541" width="8.875" style="85"/>
    <col min="12542" max="12542" width="45.25" style="85" customWidth="1"/>
    <col min="12543" max="12548" width="8.25" style="85" customWidth="1"/>
    <col min="12549" max="12551" width="9.125" style="85" customWidth="1"/>
    <col min="12552" max="12552" width="8" style="85" customWidth="1"/>
    <col min="12553" max="12797" width="8.875" style="85"/>
    <col min="12798" max="12798" width="45.25" style="85" customWidth="1"/>
    <col min="12799" max="12804" width="8.25" style="85" customWidth="1"/>
    <col min="12805" max="12807" width="9.125" style="85" customWidth="1"/>
    <col min="12808" max="12808" width="8" style="85" customWidth="1"/>
    <col min="12809" max="13053" width="8.875" style="85"/>
    <col min="13054" max="13054" width="45.25" style="85" customWidth="1"/>
    <col min="13055" max="13060" width="8.25" style="85" customWidth="1"/>
    <col min="13061" max="13063" width="9.125" style="85" customWidth="1"/>
    <col min="13064" max="13064" width="8" style="85" customWidth="1"/>
    <col min="13065" max="13309" width="8.875" style="85"/>
    <col min="13310" max="13310" width="45.25" style="85" customWidth="1"/>
    <col min="13311" max="13316" width="8.25" style="85" customWidth="1"/>
    <col min="13317" max="13319" width="9.125" style="85" customWidth="1"/>
    <col min="13320" max="13320" width="8" style="85" customWidth="1"/>
    <col min="13321" max="13565" width="8.875" style="85"/>
    <col min="13566" max="13566" width="45.25" style="85" customWidth="1"/>
    <col min="13567" max="13572" width="8.25" style="85" customWidth="1"/>
    <col min="13573" max="13575" width="9.125" style="85" customWidth="1"/>
    <col min="13576" max="13576" width="8" style="85" customWidth="1"/>
    <col min="13577" max="13821" width="8.875" style="85"/>
    <col min="13822" max="13822" width="45.25" style="85" customWidth="1"/>
    <col min="13823" max="13828" width="8.25" style="85" customWidth="1"/>
    <col min="13829" max="13831" width="9.125" style="85" customWidth="1"/>
    <col min="13832" max="13832" width="8" style="85" customWidth="1"/>
    <col min="13833" max="14077" width="8.875" style="85"/>
    <col min="14078" max="14078" width="45.25" style="85" customWidth="1"/>
    <col min="14079" max="14084" width="8.25" style="85" customWidth="1"/>
    <col min="14085" max="14087" width="9.125" style="85" customWidth="1"/>
    <col min="14088" max="14088" width="8" style="85" customWidth="1"/>
    <col min="14089" max="14333" width="8.875" style="85"/>
    <col min="14334" max="14334" width="45.25" style="85" customWidth="1"/>
    <col min="14335" max="14340" width="8.25" style="85" customWidth="1"/>
    <col min="14341" max="14343" width="9.125" style="85" customWidth="1"/>
    <col min="14344" max="14344" width="8" style="85" customWidth="1"/>
    <col min="14345" max="14589" width="8.875" style="85"/>
    <col min="14590" max="14590" width="45.25" style="85" customWidth="1"/>
    <col min="14591" max="14596" width="8.25" style="85" customWidth="1"/>
    <col min="14597" max="14599" width="9.125" style="85" customWidth="1"/>
    <col min="14600" max="14600" width="8" style="85" customWidth="1"/>
    <col min="14601" max="14845" width="8.875" style="85"/>
    <col min="14846" max="14846" width="45.25" style="85" customWidth="1"/>
    <col min="14847" max="14852" width="8.25" style="85" customWidth="1"/>
    <col min="14853" max="14855" width="9.125" style="85" customWidth="1"/>
    <col min="14856" max="14856" width="8" style="85" customWidth="1"/>
    <col min="14857" max="15101" width="8.875" style="85"/>
    <col min="15102" max="15102" width="45.25" style="85" customWidth="1"/>
    <col min="15103" max="15108" width="8.25" style="85" customWidth="1"/>
    <col min="15109" max="15111" width="9.125" style="85" customWidth="1"/>
    <col min="15112" max="15112" width="8" style="85" customWidth="1"/>
    <col min="15113" max="15357" width="8.875" style="85"/>
    <col min="15358" max="15358" width="45.25" style="85" customWidth="1"/>
    <col min="15359" max="15364" width="8.25" style="85" customWidth="1"/>
    <col min="15365" max="15367" width="9.125" style="85" customWidth="1"/>
    <col min="15368" max="15368" width="8" style="85" customWidth="1"/>
    <col min="15369" max="15613" width="8.875" style="85"/>
    <col min="15614" max="15614" width="45.25" style="85" customWidth="1"/>
    <col min="15615" max="15620" width="8.25" style="85" customWidth="1"/>
    <col min="15621" max="15623" width="9.125" style="85" customWidth="1"/>
    <col min="15624" max="15624" width="8" style="85" customWidth="1"/>
    <col min="15625" max="15869" width="8.875" style="85"/>
    <col min="15870" max="15870" width="45.25" style="85" customWidth="1"/>
    <col min="15871" max="15876" width="8.25" style="85" customWidth="1"/>
    <col min="15877" max="15879" width="9.125" style="85" customWidth="1"/>
    <col min="15880" max="15880" width="8" style="85" customWidth="1"/>
    <col min="15881" max="16125" width="8.875" style="85"/>
    <col min="16126" max="16126" width="45.25" style="85" customWidth="1"/>
    <col min="16127" max="16132" width="8.25" style="85" customWidth="1"/>
    <col min="16133" max="16135" width="9.125" style="85" customWidth="1"/>
    <col min="16136" max="16136" width="8" style="85" customWidth="1"/>
    <col min="16137" max="16381" width="8.875" style="85"/>
    <col min="16382" max="16384" width="9" style="85" customWidth="1"/>
  </cols>
  <sheetData>
    <row r="1" spans="1:11" s="109" customFormat="1" ht="33" customHeight="1">
      <c r="A1" s="1037" t="s">
        <v>1037</v>
      </c>
      <c r="B1" s="1037"/>
      <c r="C1" s="1037"/>
      <c r="D1" s="1037"/>
      <c r="E1" s="1037"/>
      <c r="F1" s="1037"/>
      <c r="G1" s="1037"/>
    </row>
    <row r="2" spans="1:11" s="109" customFormat="1" ht="33" customHeight="1">
      <c r="A2" s="1104" t="s">
        <v>1038</v>
      </c>
      <c r="B2" s="1104"/>
      <c r="C2" s="1104"/>
      <c r="D2" s="1104"/>
      <c r="E2" s="1104"/>
      <c r="F2" s="1104"/>
      <c r="G2" s="1104"/>
    </row>
    <row r="3" spans="1:11" s="86" customFormat="1" ht="18.75">
      <c r="A3" s="1105" t="s">
        <v>1010</v>
      </c>
      <c r="B3" s="1105"/>
      <c r="C3" s="1106"/>
      <c r="D3" s="1107" t="s">
        <v>1181</v>
      </c>
      <c r="E3" s="1107"/>
      <c r="F3" s="1107"/>
      <c r="G3" s="1108"/>
    </row>
    <row r="4" spans="1:11" ht="30" customHeight="1">
      <c r="A4" s="1110" t="s">
        <v>205</v>
      </c>
      <c r="B4" s="1110" t="s">
        <v>628</v>
      </c>
      <c r="C4" s="1163" t="s">
        <v>802</v>
      </c>
      <c r="D4" s="1112"/>
      <c r="E4" s="1163" t="s">
        <v>803</v>
      </c>
      <c r="F4" s="1112"/>
      <c r="G4" s="1109" t="s">
        <v>206</v>
      </c>
    </row>
    <row r="5" spans="1:11" ht="30" customHeight="1">
      <c r="A5" s="1157"/>
      <c r="B5" s="1157"/>
      <c r="C5" s="1165" t="s">
        <v>805</v>
      </c>
      <c r="D5" s="1113"/>
      <c r="E5" s="1165" t="s">
        <v>804</v>
      </c>
      <c r="F5" s="1113"/>
      <c r="G5" s="1109"/>
    </row>
    <row r="6" spans="1:11" ht="18.75">
      <c r="A6" s="1111"/>
      <c r="B6" s="1111"/>
      <c r="C6" s="406" t="s">
        <v>424</v>
      </c>
      <c r="D6" s="406" t="s">
        <v>425</v>
      </c>
      <c r="E6" s="406" t="s">
        <v>78</v>
      </c>
      <c r="F6" s="406" t="s">
        <v>426</v>
      </c>
      <c r="G6" s="1109"/>
    </row>
    <row r="7" spans="1:11" ht="50.1" customHeight="1">
      <c r="A7" s="335" t="s">
        <v>740</v>
      </c>
      <c r="B7" s="531">
        <v>13136</v>
      </c>
      <c r="C7" s="531">
        <v>7253</v>
      </c>
      <c r="D7" s="531">
        <v>5883</v>
      </c>
      <c r="E7" s="531">
        <v>12190</v>
      </c>
      <c r="F7" s="531">
        <v>946</v>
      </c>
      <c r="G7" s="405" t="s">
        <v>743</v>
      </c>
      <c r="H7" s="113"/>
      <c r="I7" s="113"/>
      <c r="J7" s="113"/>
      <c r="K7" s="113"/>
    </row>
    <row r="8" spans="1:11" ht="37.5">
      <c r="A8" s="335" t="s">
        <v>741</v>
      </c>
      <c r="B8" s="310">
        <v>4333</v>
      </c>
      <c r="C8" s="298">
        <v>2352</v>
      </c>
      <c r="D8" s="298">
        <v>1981</v>
      </c>
      <c r="E8" s="298">
        <v>3958</v>
      </c>
      <c r="F8" s="298">
        <v>375</v>
      </c>
      <c r="G8" s="405" t="s">
        <v>744</v>
      </c>
      <c r="H8" s="113"/>
      <c r="I8" s="113"/>
      <c r="J8" s="113"/>
      <c r="K8" s="113"/>
    </row>
    <row r="9" spans="1:11" ht="50.1" customHeight="1">
      <c r="A9" s="335" t="s">
        <v>742</v>
      </c>
      <c r="B9" s="531">
        <v>3065</v>
      </c>
      <c r="C9" s="531">
        <v>1868</v>
      </c>
      <c r="D9" s="531">
        <v>1197</v>
      </c>
      <c r="E9" s="531">
        <v>1118</v>
      </c>
      <c r="F9" s="531">
        <v>1947</v>
      </c>
      <c r="G9" s="405" t="s">
        <v>745</v>
      </c>
      <c r="H9" s="113"/>
      <c r="I9" s="113"/>
      <c r="J9" s="113"/>
      <c r="K9" s="113"/>
    </row>
    <row r="10" spans="1:11" ht="50.1" customHeight="1">
      <c r="A10" s="271" t="s">
        <v>35</v>
      </c>
      <c r="B10" s="533">
        <f>SUM(B7:B9)</f>
        <v>20534</v>
      </c>
      <c r="C10" s="533">
        <f>SUM(C7:C9)</f>
        <v>11473</v>
      </c>
      <c r="D10" s="533">
        <f>SUM(D7:D9)</f>
        <v>9061</v>
      </c>
      <c r="E10" s="533">
        <f>SUM(E7:E9)</f>
        <v>17266</v>
      </c>
      <c r="F10" s="533">
        <f>SUM(F7:F9)</f>
        <v>3268</v>
      </c>
      <c r="G10" s="271" t="s">
        <v>36</v>
      </c>
      <c r="H10" s="113"/>
      <c r="I10" s="113"/>
      <c r="J10" s="113"/>
      <c r="K10" s="113"/>
    </row>
    <row r="11" spans="1:11" s="598" customFormat="1" ht="18.75">
      <c r="A11" s="599"/>
      <c r="G11" s="597"/>
    </row>
    <row r="12" spans="1:11">
      <c r="H12" s="115"/>
    </row>
    <row r="13" spans="1:11">
      <c r="H13" s="115"/>
    </row>
    <row r="14" spans="1:11" s="109" customFormat="1" ht="33">
      <c r="A14" s="116"/>
      <c r="B14" s="112"/>
      <c r="C14" s="112"/>
      <c r="D14" s="112"/>
      <c r="E14" s="112"/>
      <c r="G14" s="116"/>
    </row>
    <row r="22" spans="5:6">
      <c r="E22" s="87"/>
      <c r="F22" s="87"/>
    </row>
    <row r="23" spans="5:6">
      <c r="E23" s="87"/>
      <c r="F23" s="87"/>
    </row>
    <row r="24" spans="5:6">
      <c r="E24" s="87"/>
      <c r="F24" s="87"/>
    </row>
    <row r="25" spans="5:6">
      <c r="E25" s="87"/>
      <c r="F25" s="87"/>
    </row>
    <row r="26" spans="5:6">
      <c r="E26" s="87"/>
      <c r="F26" s="87"/>
    </row>
    <row r="27" spans="5:6">
      <c r="E27" s="87"/>
      <c r="F27" s="87"/>
    </row>
  </sheetData>
  <mergeCells count="11">
    <mergeCell ref="E5:F5"/>
    <mergeCell ref="A1:G1"/>
    <mergeCell ref="A2:G2"/>
    <mergeCell ref="A3:C3"/>
    <mergeCell ref="D3:G3"/>
    <mergeCell ref="A4:A6"/>
    <mergeCell ref="B4:B6"/>
    <mergeCell ref="C4:D4"/>
    <mergeCell ref="E4:F4"/>
    <mergeCell ref="G4:G6"/>
    <mergeCell ref="C5:D5"/>
  </mergeCells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rgb="FF008657"/>
    <pageSetUpPr fitToPage="1"/>
  </sheetPr>
  <dimension ref="A1:H29"/>
  <sheetViews>
    <sheetView rightToLeft="1" zoomScale="90" zoomScaleNormal="90" workbookViewId="0">
      <selection activeCell="J12" sqref="J12"/>
    </sheetView>
  </sheetViews>
  <sheetFormatPr defaultColWidth="8.875" defaultRowHeight="15"/>
  <cols>
    <col min="1" max="1" width="23.75" style="237" customWidth="1"/>
    <col min="2" max="2" width="20.125" style="237" customWidth="1"/>
    <col min="3" max="3" width="16.75" style="237" customWidth="1"/>
    <col min="4" max="4" width="20.375" style="237" bestFit="1" customWidth="1"/>
    <col min="5" max="5" width="17.25" style="237" bestFit="1" customWidth="1"/>
    <col min="6" max="7" width="15.75" style="237" customWidth="1"/>
    <col min="8" max="8" width="23.75" style="237" customWidth="1"/>
    <col min="9" max="9" width="37.875" style="237" customWidth="1"/>
    <col min="10" max="11" width="8.875" style="237" customWidth="1"/>
    <col min="12" max="137" width="8.875" style="237"/>
    <col min="138" max="138" width="16.125" style="237" customWidth="1"/>
    <col min="139" max="139" width="20" style="237" customWidth="1"/>
    <col min="140" max="141" width="12.25" style="237" customWidth="1"/>
    <col min="142" max="142" width="14.125" style="237" customWidth="1"/>
    <col min="143" max="143" width="11.25" style="237" customWidth="1"/>
    <col min="144" max="149" width="8.875" style="237"/>
    <col min="150" max="150" width="15.75" style="237" customWidth="1"/>
    <col min="151" max="151" width="20.25" style="237" customWidth="1"/>
    <col min="152" max="152" width="11.875" style="237" customWidth="1"/>
    <col min="153" max="153" width="12.875" style="237" customWidth="1"/>
    <col min="154" max="154" width="13.25" style="237" customWidth="1"/>
    <col min="155" max="155" width="13" style="237" customWidth="1"/>
    <col min="156" max="393" width="8.875" style="237"/>
    <col min="394" max="394" width="16.125" style="237" customWidth="1"/>
    <col min="395" max="395" width="20" style="237" customWidth="1"/>
    <col min="396" max="397" width="12.25" style="237" customWidth="1"/>
    <col min="398" max="398" width="14.125" style="237" customWidth="1"/>
    <col min="399" max="399" width="11.25" style="237" customWidth="1"/>
    <col min="400" max="405" width="8.875" style="237"/>
    <col min="406" max="406" width="15.75" style="237" customWidth="1"/>
    <col min="407" max="407" width="20.25" style="237" customWidth="1"/>
    <col min="408" max="408" width="11.875" style="237" customWidth="1"/>
    <col min="409" max="409" width="12.875" style="237" customWidth="1"/>
    <col min="410" max="410" width="13.25" style="237" customWidth="1"/>
    <col min="411" max="411" width="13" style="237" customWidth="1"/>
    <col min="412" max="649" width="8.875" style="237"/>
    <col min="650" max="650" width="16.125" style="237" customWidth="1"/>
    <col min="651" max="651" width="20" style="237" customWidth="1"/>
    <col min="652" max="653" width="12.25" style="237" customWidth="1"/>
    <col min="654" max="654" width="14.125" style="237" customWidth="1"/>
    <col min="655" max="655" width="11.25" style="237" customWidth="1"/>
    <col min="656" max="661" width="8.875" style="237"/>
    <col min="662" max="662" width="15.75" style="237" customWidth="1"/>
    <col min="663" max="663" width="20.25" style="237" customWidth="1"/>
    <col min="664" max="664" width="11.875" style="237" customWidth="1"/>
    <col min="665" max="665" width="12.875" style="237" customWidth="1"/>
    <col min="666" max="666" width="13.25" style="237" customWidth="1"/>
    <col min="667" max="667" width="13" style="237" customWidth="1"/>
    <col min="668" max="905" width="8.875" style="237"/>
    <col min="906" max="906" width="16.125" style="237" customWidth="1"/>
    <col min="907" max="907" width="20" style="237" customWidth="1"/>
    <col min="908" max="909" width="12.25" style="237" customWidth="1"/>
    <col min="910" max="910" width="14.125" style="237" customWidth="1"/>
    <col min="911" max="911" width="11.25" style="237" customWidth="1"/>
    <col min="912" max="917" width="8.875" style="237"/>
    <col min="918" max="918" width="15.75" style="237" customWidth="1"/>
    <col min="919" max="919" width="20.25" style="237" customWidth="1"/>
    <col min="920" max="920" width="11.875" style="237" customWidth="1"/>
    <col min="921" max="921" width="12.875" style="237" customWidth="1"/>
    <col min="922" max="922" width="13.25" style="237" customWidth="1"/>
    <col min="923" max="923" width="13" style="237" customWidth="1"/>
    <col min="924" max="1161" width="8.875" style="237"/>
    <col min="1162" max="1162" width="16.125" style="237" customWidth="1"/>
    <col min="1163" max="1163" width="20" style="237" customWidth="1"/>
    <col min="1164" max="1165" width="12.25" style="237" customWidth="1"/>
    <col min="1166" max="1166" width="14.125" style="237" customWidth="1"/>
    <col min="1167" max="1167" width="11.25" style="237" customWidth="1"/>
    <col min="1168" max="1173" width="8.875" style="237"/>
    <col min="1174" max="1174" width="15.75" style="237" customWidth="1"/>
    <col min="1175" max="1175" width="20.25" style="237" customWidth="1"/>
    <col min="1176" max="1176" width="11.875" style="237" customWidth="1"/>
    <col min="1177" max="1177" width="12.875" style="237" customWidth="1"/>
    <col min="1178" max="1178" width="13.25" style="237" customWidth="1"/>
    <col min="1179" max="1179" width="13" style="237" customWidth="1"/>
    <col min="1180" max="1417" width="8.875" style="237"/>
    <col min="1418" max="1418" width="16.125" style="237" customWidth="1"/>
    <col min="1419" max="1419" width="20" style="237" customWidth="1"/>
    <col min="1420" max="1421" width="12.25" style="237" customWidth="1"/>
    <col min="1422" max="1422" width="14.125" style="237" customWidth="1"/>
    <col min="1423" max="1423" width="11.25" style="237" customWidth="1"/>
    <col min="1424" max="1429" width="8.875" style="237"/>
    <col min="1430" max="1430" width="15.75" style="237" customWidth="1"/>
    <col min="1431" max="1431" width="20.25" style="237" customWidth="1"/>
    <col min="1432" max="1432" width="11.875" style="237" customWidth="1"/>
    <col min="1433" max="1433" width="12.875" style="237" customWidth="1"/>
    <col min="1434" max="1434" width="13.25" style="237" customWidth="1"/>
    <col min="1435" max="1435" width="13" style="237" customWidth="1"/>
    <col min="1436" max="1673" width="8.875" style="237"/>
    <col min="1674" max="1674" width="16.125" style="237" customWidth="1"/>
    <col min="1675" max="1675" width="20" style="237" customWidth="1"/>
    <col min="1676" max="1677" width="12.25" style="237" customWidth="1"/>
    <col min="1678" max="1678" width="14.125" style="237" customWidth="1"/>
    <col min="1679" max="1679" width="11.25" style="237" customWidth="1"/>
    <col min="1680" max="1685" width="8.875" style="237"/>
    <col min="1686" max="1686" width="15.75" style="237" customWidth="1"/>
    <col min="1687" max="1687" width="20.25" style="237" customWidth="1"/>
    <col min="1688" max="1688" width="11.875" style="237" customWidth="1"/>
    <col min="1689" max="1689" width="12.875" style="237" customWidth="1"/>
    <col min="1690" max="1690" width="13.25" style="237" customWidth="1"/>
    <col min="1691" max="1691" width="13" style="237" customWidth="1"/>
    <col min="1692" max="1929" width="8.875" style="237"/>
    <col min="1930" max="1930" width="16.125" style="237" customWidth="1"/>
    <col min="1931" max="1931" width="20" style="237" customWidth="1"/>
    <col min="1932" max="1933" width="12.25" style="237" customWidth="1"/>
    <col min="1934" max="1934" width="14.125" style="237" customWidth="1"/>
    <col min="1935" max="1935" width="11.25" style="237" customWidth="1"/>
    <col min="1936" max="1941" width="8.875" style="237"/>
    <col min="1942" max="1942" width="15.75" style="237" customWidth="1"/>
    <col min="1943" max="1943" width="20.25" style="237" customWidth="1"/>
    <col min="1944" max="1944" width="11.875" style="237" customWidth="1"/>
    <col min="1945" max="1945" width="12.875" style="237" customWidth="1"/>
    <col min="1946" max="1946" width="13.25" style="237" customWidth="1"/>
    <col min="1947" max="1947" width="13" style="237" customWidth="1"/>
    <col min="1948" max="2185" width="8.875" style="237"/>
    <col min="2186" max="2186" width="16.125" style="237" customWidth="1"/>
    <col min="2187" max="2187" width="20" style="237" customWidth="1"/>
    <col min="2188" max="2189" width="12.25" style="237" customWidth="1"/>
    <col min="2190" max="2190" width="14.125" style="237" customWidth="1"/>
    <col min="2191" max="2191" width="11.25" style="237" customWidth="1"/>
    <col min="2192" max="2197" width="8.875" style="237"/>
    <col min="2198" max="2198" width="15.75" style="237" customWidth="1"/>
    <col min="2199" max="2199" width="20.25" style="237" customWidth="1"/>
    <col min="2200" max="2200" width="11.875" style="237" customWidth="1"/>
    <col min="2201" max="2201" width="12.875" style="237" customWidth="1"/>
    <col min="2202" max="2202" width="13.25" style="237" customWidth="1"/>
    <col min="2203" max="2203" width="13" style="237" customWidth="1"/>
    <col min="2204" max="2441" width="8.875" style="237"/>
    <col min="2442" max="2442" width="16.125" style="237" customWidth="1"/>
    <col min="2443" max="2443" width="20" style="237" customWidth="1"/>
    <col min="2444" max="2445" width="12.25" style="237" customWidth="1"/>
    <col min="2446" max="2446" width="14.125" style="237" customWidth="1"/>
    <col min="2447" max="2447" width="11.25" style="237" customWidth="1"/>
    <col min="2448" max="2453" width="8.875" style="237"/>
    <col min="2454" max="2454" width="15.75" style="237" customWidth="1"/>
    <col min="2455" max="2455" width="20.25" style="237" customWidth="1"/>
    <col min="2456" max="2456" width="11.875" style="237" customWidth="1"/>
    <col min="2457" max="2457" width="12.875" style="237" customWidth="1"/>
    <col min="2458" max="2458" width="13.25" style="237" customWidth="1"/>
    <col min="2459" max="2459" width="13" style="237" customWidth="1"/>
    <col min="2460" max="2697" width="8.875" style="237"/>
    <col min="2698" max="2698" width="16.125" style="237" customWidth="1"/>
    <col min="2699" max="2699" width="20" style="237" customWidth="1"/>
    <col min="2700" max="2701" width="12.25" style="237" customWidth="1"/>
    <col min="2702" max="2702" width="14.125" style="237" customWidth="1"/>
    <col min="2703" max="2703" width="11.25" style="237" customWidth="1"/>
    <col min="2704" max="2709" width="8.875" style="237"/>
    <col min="2710" max="2710" width="15.75" style="237" customWidth="1"/>
    <col min="2711" max="2711" width="20.25" style="237" customWidth="1"/>
    <col min="2712" max="2712" width="11.875" style="237" customWidth="1"/>
    <col min="2713" max="2713" width="12.875" style="237" customWidth="1"/>
    <col min="2714" max="2714" width="13.25" style="237" customWidth="1"/>
    <col min="2715" max="2715" width="13" style="237" customWidth="1"/>
    <col min="2716" max="2953" width="8.875" style="237"/>
    <col min="2954" max="2954" width="16.125" style="237" customWidth="1"/>
    <col min="2955" max="2955" width="20" style="237" customWidth="1"/>
    <col min="2956" max="2957" width="12.25" style="237" customWidth="1"/>
    <col min="2958" max="2958" width="14.125" style="237" customWidth="1"/>
    <col min="2959" max="2959" width="11.25" style="237" customWidth="1"/>
    <col min="2960" max="2965" width="8.875" style="237"/>
    <col min="2966" max="2966" width="15.75" style="237" customWidth="1"/>
    <col min="2967" max="2967" width="20.25" style="237" customWidth="1"/>
    <col min="2968" max="2968" width="11.875" style="237" customWidth="1"/>
    <col min="2969" max="2969" width="12.875" style="237" customWidth="1"/>
    <col min="2970" max="2970" width="13.25" style="237" customWidth="1"/>
    <col min="2971" max="2971" width="13" style="237" customWidth="1"/>
    <col min="2972" max="3209" width="8.875" style="237"/>
    <col min="3210" max="3210" width="16.125" style="237" customWidth="1"/>
    <col min="3211" max="3211" width="20" style="237" customWidth="1"/>
    <col min="3212" max="3213" width="12.25" style="237" customWidth="1"/>
    <col min="3214" max="3214" width="14.125" style="237" customWidth="1"/>
    <col min="3215" max="3215" width="11.25" style="237" customWidth="1"/>
    <col min="3216" max="3221" width="8.875" style="237"/>
    <col min="3222" max="3222" width="15.75" style="237" customWidth="1"/>
    <col min="3223" max="3223" width="20.25" style="237" customWidth="1"/>
    <col min="3224" max="3224" width="11.875" style="237" customWidth="1"/>
    <col min="3225" max="3225" width="12.875" style="237" customWidth="1"/>
    <col min="3226" max="3226" width="13.25" style="237" customWidth="1"/>
    <col min="3227" max="3227" width="13" style="237" customWidth="1"/>
    <col min="3228" max="3465" width="8.875" style="237"/>
    <col min="3466" max="3466" width="16.125" style="237" customWidth="1"/>
    <col min="3467" max="3467" width="20" style="237" customWidth="1"/>
    <col min="3468" max="3469" width="12.25" style="237" customWidth="1"/>
    <col min="3470" max="3470" width="14.125" style="237" customWidth="1"/>
    <col min="3471" max="3471" width="11.25" style="237" customWidth="1"/>
    <col min="3472" max="3477" width="8.875" style="237"/>
    <col min="3478" max="3478" width="15.75" style="237" customWidth="1"/>
    <col min="3479" max="3479" width="20.25" style="237" customWidth="1"/>
    <col min="3480" max="3480" width="11.875" style="237" customWidth="1"/>
    <col min="3481" max="3481" width="12.875" style="237" customWidth="1"/>
    <col min="3482" max="3482" width="13.25" style="237" customWidth="1"/>
    <col min="3483" max="3483" width="13" style="237" customWidth="1"/>
    <col min="3484" max="3721" width="8.875" style="237"/>
    <col min="3722" max="3722" width="16.125" style="237" customWidth="1"/>
    <col min="3723" max="3723" width="20" style="237" customWidth="1"/>
    <col min="3724" max="3725" width="12.25" style="237" customWidth="1"/>
    <col min="3726" max="3726" width="14.125" style="237" customWidth="1"/>
    <col min="3727" max="3727" width="11.25" style="237" customWidth="1"/>
    <col min="3728" max="3733" width="8.875" style="237"/>
    <col min="3734" max="3734" width="15.75" style="237" customWidth="1"/>
    <col min="3735" max="3735" width="20.25" style="237" customWidth="1"/>
    <col min="3736" max="3736" width="11.875" style="237" customWidth="1"/>
    <col min="3737" max="3737" width="12.875" style="237" customWidth="1"/>
    <col min="3738" max="3738" width="13.25" style="237" customWidth="1"/>
    <col min="3739" max="3739" width="13" style="237" customWidth="1"/>
    <col min="3740" max="3977" width="8.875" style="237"/>
    <col min="3978" max="3978" width="16.125" style="237" customWidth="1"/>
    <col min="3979" max="3979" width="20" style="237" customWidth="1"/>
    <col min="3980" max="3981" width="12.25" style="237" customWidth="1"/>
    <col min="3982" max="3982" width="14.125" style="237" customWidth="1"/>
    <col min="3983" max="3983" width="11.25" style="237" customWidth="1"/>
    <col min="3984" max="3989" width="8.875" style="237"/>
    <col min="3990" max="3990" width="15.75" style="237" customWidth="1"/>
    <col min="3991" max="3991" width="20.25" style="237" customWidth="1"/>
    <col min="3992" max="3992" width="11.875" style="237" customWidth="1"/>
    <col min="3993" max="3993" width="12.875" style="237" customWidth="1"/>
    <col min="3994" max="3994" width="13.25" style="237" customWidth="1"/>
    <col min="3995" max="3995" width="13" style="237" customWidth="1"/>
    <col min="3996" max="4233" width="8.875" style="237"/>
    <col min="4234" max="4234" width="16.125" style="237" customWidth="1"/>
    <col min="4235" max="4235" width="20" style="237" customWidth="1"/>
    <col min="4236" max="4237" width="12.25" style="237" customWidth="1"/>
    <col min="4238" max="4238" width="14.125" style="237" customWidth="1"/>
    <col min="4239" max="4239" width="11.25" style="237" customWidth="1"/>
    <col min="4240" max="4245" width="8.875" style="237"/>
    <col min="4246" max="4246" width="15.75" style="237" customWidth="1"/>
    <col min="4247" max="4247" width="20.25" style="237" customWidth="1"/>
    <col min="4248" max="4248" width="11.875" style="237" customWidth="1"/>
    <col min="4249" max="4249" width="12.875" style="237" customWidth="1"/>
    <col min="4250" max="4250" width="13.25" style="237" customWidth="1"/>
    <col min="4251" max="4251" width="13" style="237" customWidth="1"/>
    <col min="4252" max="4489" width="8.875" style="237"/>
    <col min="4490" max="4490" width="16.125" style="237" customWidth="1"/>
    <col min="4491" max="4491" width="20" style="237" customWidth="1"/>
    <col min="4492" max="4493" width="12.25" style="237" customWidth="1"/>
    <col min="4494" max="4494" width="14.125" style="237" customWidth="1"/>
    <col min="4495" max="4495" width="11.25" style="237" customWidth="1"/>
    <col min="4496" max="4501" width="8.875" style="237"/>
    <col min="4502" max="4502" width="15.75" style="237" customWidth="1"/>
    <col min="4503" max="4503" width="20.25" style="237" customWidth="1"/>
    <col min="4504" max="4504" width="11.875" style="237" customWidth="1"/>
    <col min="4505" max="4505" width="12.875" style="237" customWidth="1"/>
    <col min="4506" max="4506" width="13.25" style="237" customWidth="1"/>
    <col min="4507" max="4507" width="13" style="237" customWidth="1"/>
    <col min="4508" max="4745" width="8.875" style="237"/>
    <col min="4746" max="4746" width="16.125" style="237" customWidth="1"/>
    <col min="4747" max="4747" width="20" style="237" customWidth="1"/>
    <col min="4748" max="4749" width="12.25" style="237" customWidth="1"/>
    <col min="4750" max="4750" width="14.125" style="237" customWidth="1"/>
    <col min="4751" max="4751" width="11.25" style="237" customWidth="1"/>
    <col min="4752" max="4757" width="8.875" style="237"/>
    <col min="4758" max="4758" width="15.75" style="237" customWidth="1"/>
    <col min="4759" max="4759" width="20.25" style="237" customWidth="1"/>
    <col min="4760" max="4760" width="11.875" style="237" customWidth="1"/>
    <col min="4761" max="4761" width="12.875" style="237" customWidth="1"/>
    <col min="4762" max="4762" width="13.25" style="237" customWidth="1"/>
    <col min="4763" max="4763" width="13" style="237" customWidth="1"/>
    <col min="4764" max="5001" width="8.875" style="237"/>
    <col min="5002" max="5002" width="16.125" style="237" customWidth="1"/>
    <col min="5003" max="5003" width="20" style="237" customWidth="1"/>
    <col min="5004" max="5005" width="12.25" style="237" customWidth="1"/>
    <col min="5006" max="5006" width="14.125" style="237" customWidth="1"/>
    <col min="5007" max="5007" width="11.25" style="237" customWidth="1"/>
    <col min="5008" max="5013" width="8.875" style="237"/>
    <col min="5014" max="5014" width="15.75" style="237" customWidth="1"/>
    <col min="5015" max="5015" width="20.25" style="237" customWidth="1"/>
    <col min="5016" max="5016" width="11.875" style="237" customWidth="1"/>
    <col min="5017" max="5017" width="12.875" style="237" customWidth="1"/>
    <col min="5018" max="5018" width="13.25" style="237" customWidth="1"/>
    <col min="5019" max="5019" width="13" style="237" customWidth="1"/>
    <col min="5020" max="5257" width="8.875" style="237"/>
    <col min="5258" max="5258" width="16.125" style="237" customWidth="1"/>
    <col min="5259" max="5259" width="20" style="237" customWidth="1"/>
    <col min="5260" max="5261" width="12.25" style="237" customWidth="1"/>
    <col min="5262" max="5262" width="14.125" style="237" customWidth="1"/>
    <col min="5263" max="5263" width="11.25" style="237" customWidth="1"/>
    <col min="5264" max="5269" width="8.875" style="237"/>
    <col min="5270" max="5270" width="15.75" style="237" customWidth="1"/>
    <col min="5271" max="5271" width="20.25" style="237" customWidth="1"/>
    <col min="5272" max="5272" width="11.875" style="237" customWidth="1"/>
    <col min="5273" max="5273" width="12.875" style="237" customWidth="1"/>
    <col min="5274" max="5274" width="13.25" style="237" customWidth="1"/>
    <col min="5275" max="5275" width="13" style="237" customWidth="1"/>
    <col min="5276" max="5513" width="8.875" style="237"/>
    <col min="5514" max="5514" width="16.125" style="237" customWidth="1"/>
    <col min="5515" max="5515" width="20" style="237" customWidth="1"/>
    <col min="5516" max="5517" width="12.25" style="237" customWidth="1"/>
    <col min="5518" max="5518" width="14.125" style="237" customWidth="1"/>
    <col min="5519" max="5519" width="11.25" style="237" customWidth="1"/>
    <col min="5520" max="5525" width="8.875" style="237"/>
    <col min="5526" max="5526" width="15.75" style="237" customWidth="1"/>
    <col min="5527" max="5527" width="20.25" style="237" customWidth="1"/>
    <col min="5528" max="5528" width="11.875" style="237" customWidth="1"/>
    <col min="5529" max="5529" width="12.875" style="237" customWidth="1"/>
    <col min="5530" max="5530" width="13.25" style="237" customWidth="1"/>
    <col min="5531" max="5531" width="13" style="237" customWidth="1"/>
    <col min="5532" max="5769" width="8.875" style="237"/>
    <col min="5770" max="5770" width="16.125" style="237" customWidth="1"/>
    <col min="5771" max="5771" width="20" style="237" customWidth="1"/>
    <col min="5772" max="5773" width="12.25" style="237" customWidth="1"/>
    <col min="5774" max="5774" width="14.125" style="237" customWidth="1"/>
    <col min="5775" max="5775" width="11.25" style="237" customWidth="1"/>
    <col min="5776" max="5781" width="8.875" style="237"/>
    <col min="5782" max="5782" width="15.75" style="237" customWidth="1"/>
    <col min="5783" max="5783" width="20.25" style="237" customWidth="1"/>
    <col min="5784" max="5784" width="11.875" style="237" customWidth="1"/>
    <col min="5785" max="5785" width="12.875" style="237" customWidth="1"/>
    <col min="5786" max="5786" width="13.25" style="237" customWidth="1"/>
    <col min="5787" max="5787" width="13" style="237" customWidth="1"/>
    <col min="5788" max="6025" width="8.875" style="237"/>
    <col min="6026" max="6026" width="16.125" style="237" customWidth="1"/>
    <col min="6027" max="6027" width="20" style="237" customWidth="1"/>
    <col min="6028" max="6029" width="12.25" style="237" customWidth="1"/>
    <col min="6030" max="6030" width="14.125" style="237" customWidth="1"/>
    <col min="6031" max="6031" width="11.25" style="237" customWidth="1"/>
    <col min="6032" max="6037" width="8.875" style="237"/>
    <col min="6038" max="6038" width="15.75" style="237" customWidth="1"/>
    <col min="6039" max="6039" width="20.25" style="237" customWidth="1"/>
    <col min="6040" max="6040" width="11.875" style="237" customWidth="1"/>
    <col min="6041" max="6041" width="12.875" style="237" customWidth="1"/>
    <col min="6042" max="6042" width="13.25" style="237" customWidth="1"/>
    <col min="6043" max="6043" width="13" style="237" customWidth="1"/>
    <col min="6044" max="6281" width="8.875" style="237"/>
    <col min="6282" max="6282" width="16.125" style="237" customWidth="1"/>
    <col min="6283" max="6283" width="20" style="237" customWidth="1"/>
    <col min="6284" max="6285" width="12.25" style="237" customWidth="1"/>
    <col min="6286" max="6286" width="14.125" style="237" customWidth="1"/>
    <col min="6287" max="6287" width="11.25" style="237" customWidth="1"/>
    <col min="6288" max="6293" width="8.875" style="237"/>
    <col min="6294" max="6294" width="15.75" style="237" customWidth="1"/>
    <col min="6295" max="6295" width="20.25" style="237" customWidth="1"/>
    <col min="6296" max="6296" width="11.875" style="237" customWidth="1"/>
    <col min="6297" max="6297" width="12.875" style="237" customWidth="1"/>
    <col min="6298" max="6298" width="13.25" style="237" customWidth="1"/>
    <col min="6299" max="6299" width="13" style="237" customWidth="1"/>
    <col min="6300" max="6537" width="8.875" style="237"/>
    <col min="6538" max="6538" width="16.125" style="237" customWidth="1"/>
    <col min="6539" max="6539" width="20" style="237" customWidth="1"/>
    <col min="6540" max="6541" width="12.25" style="237" customWidth="1"/>
    <col min="6542" max="6542" width="14.125" style="237" customWidth="1"/>
    <col min="6543" max="6543" width="11.25" style="237" customWidth="1"/>
    <col min="6544" max="6549" width="8.875" style="237"/>
    <col min="6550" max="6550" width="15.75" style="237" customWidth="1"/>
    <col min="6551" max="6551" width="20.25" style="237" customWidth="1"/>
    <col min="6552" max="6552" width="11.875" style="237" customWidth="1"/>
    <col min="6553" max="6553" width="12.875" style="237" customWidth="1"/>
    <col min="6554" max="6554" width="13.25" style="237" customWidth="1"/>
    <col min="6555" max="6555" width="13" style="237" customWidth="1"/>
    <col min="6556" max="6793" width="8.875" style="237"/>
    <col min="6794" max="6794" width="16.125" style="237" customWidth="1"/>
    <col min="6795" max="6795" width="20" style="237" customWidth="1"/>
    <col min="6796" max="6797" width="12.25" style="237" customWidth="1"/>
    <col min="6798" max="6798" width="14.125" style="237" customWidth="1"/>
    <col min="6799" max="6799" width="11.25" style="237" customWidth="1"/>
    <col min="6800" max="6805" width="8.875" style="237"/>
    <col min="6806" max="6806" width="15.75" style="237" customWidth="1"/>
    <col min="6807" max="6807" width="20.25" style="237" customWidth="1"/>
    <col min="6808" max="6808" width="11.875" style="237" customWidth="1"/>
    <col min="6809" max="6809" width="12.875" style="237" customWidth="1"/>
    <col min="6810" max="6810" width="13.25" style="237" customWidth="1"/>
    <col min="6811" max="6811" width="13" style="237" customWidth="1"/>
    <col min="6812" max="7049" width="8.875" style="237"/>
    <col min="7050" max="7050" width="16.125" style="237" customWidth="1"/>
    <col min="7051" max="7051" width="20" style="237" customWidth="1"/>
    <col min="7052" max="7053" width="12.25" style="237" customWidth="1"/>
    <col min="7054" max="7054" width="14.125" style="237" customWidth="1"/>
    <col min="7055" max="7055" width="11.25" style="237" customWidth="1"/>
    <col min="7056" max="7061" width="8.875" style="237"/>
    <col min="7062" max="7062" width="15.75" style="237" customWidth="1"/>
    <col min="7063" max="7063" width="20.25" style="237" customWidth="1"/>
    <col min="7064" max="7064" width="11.875" style="237" customWidth="1"/>
    <col min="7065" max="7065" width="12.875" style="237" customWidth="1"/>
    <col min="7066" max="7066" width="13.25" style="237" customWidth="1"/>
    <col min="7067" max="7067" width="13" style="237" customWidth="1"/>
    <col min="7068" max="7305" width="8.875" style="237"/>
    <col min="7306" max="7306" width="16.125" style="237" customWidth="1"/>
    <col min="7307" max="7307" width="20" style="237" customWidth="1"/>
    <col min="7308" max="7309" width="12.25" style="237" customWidth="1"/>
    <col min="7310" max="7310" width="14.125" style="237" customWidth="1"/>
    <col min="7311" max="7311" width="11.25" style="237" customWidth="1"/>
    <col min="7312" max="7317" width="8.875" style="237"/>
    <col min="7318" max="7318" width="15.75" style="237" customWidth="1"/>
    <col min="7319" max="7319" width="20.25" style="237" customWidth="1"/>
    <col min="7320" max="7320" width="11.875" style="237" customWidth="1"/>
    <col min="7321" max="7321" width="12.875" style="237" customWidth="1"/>
    <col min="7322" max="7322" width="13.25" style="237" customWidth="1"/>
    <col min="7323" max="7323" width="13" style="237" customWidth="1"/>
    <col min="7324" max="7561" width="8.875" style="237"/>
    <col min="7562" max="7562" width="16.125" style="237" customWidth="1"/>
    <col min="7563" max="7563" width="20" style="237" customWidth="1"/>
    <col min="7564" max="7565" width="12.25" style="237" customWidth="1"/>
    <col min="7566" max="7566" width="14.125" style="237" customWidth="1"/>
    <col min="7567" max="7567" width="11.25" style="237" customWidth="1"/>
    <col min="7568" max="7573" width="8.875" style="237"/>
    <col min="7574" max="7574" width="15.75" style="237" customWidth="1"/>
    <col min="7575" max="7575" width="20.25" style="237" customWidth="1"/>
    <col min="7576" max="7576" width="11.875" style="237" customWidth="1"/>
    <col min="7577" max="7577" width="12.875" style="237" customWidth="1"/>
    <col min="7578" max="7578" width="13.25" style="237" customWidth="1"/>
    <col min="7579" max="7579" width="13" style="237" customWidth="1"/>
    <col min="7580" max="7817" width="8.875" style="237"/>
    <col min="7818" max="7818" width="16.125" style="237" customWidth="1"/>
    <col min="7819" max="7819" width="20" style="237" customWidth="1"/>
    <col min="7820" max="7821" width="12.25" style="237" customWidth="1"/>
    <col min="7822" max="7822" width="14.125" style="237" customWidth="1"/>
    <col min="7823" max="7823" width="11.25" style="237" customWidth="1"/>
    <col min="7824" max="7829" width="8.875" style="237"/>
    <col min="7830" max="7830" width="15.75" style="237" customWidth="1"/>
    <col min="7831" max="7831" width="20.25" style="237" customWidth="1"/>
    <col min="7832" max="7832" width="11.875" style="237" customWidth="1"/>
    <col min="7833" max="7833" width="12.875" style="237" customWidth="1"/>
    <col min="7834" max="7834" width="13.25" style="237" customWidth="1"/>
    <col min="7835" max="7835" width="13" style="237" customWidth="1"/>
    <col min="7836" max="8073" width="8.875" style="237"/>
    <col min="8074" max="8074" width="16.125" style="237" customWidth="1"/>
    <col min="8075" max="8075" width="20" style="237" customWidth="1"/>
    <col min="8076" max="8077" width="12.25" style="237" customWidth="1"/>
    <col min="8078" max="8078" width="14.125" style="237" customWidth="1"/>
    <col min="8079" max="8079" width="11.25" style="237" customWidth="1"/>
    <col min="8080" max="8085" width="8.875" style="237"/>
    <col min="8086" max="8086" width="15.75" style="237" customWidth="1"/>
    <col min="8087" max="8087" width="20.25" style="237" customWidth="1"/>
    <col min="8088" max="8088" width="11.875" style="237" customWidth="1"/>
    <col min="8089" max="8089" width="12.875" style="237" customWidth="1"/>
    <col min="8090" max="8090" width="13.25" style="237" customWidth="1"/>
    <col min="8091" max="8091" width="13" style="237" customWidth="1"/>
    <col min="8092" max="8329" width="8.875" style="237"/>
    <col min="8330" max="8330" width="16.125" style="237" customWidth="1"/>
    <col min="8331" max="8331" width="20" style="237" customWidth="1"/>
    <col min="8332" max="8333" width="12.25" style="237" customWidth="1"/>
    <col min="8334" max="8334" width="14.125" style="237" customWidth="1"/>
    <col min="8335" max="8335" width="11.25" style="237" customWidth="1"/>
    <col min="8336" max="8341" width="8.875" style="237"/>
    <col min="8342" max="8342" width="15.75" style="237" customWidth="1"/>
    <col min="8343" max="8343" width="20.25" style="237" customWidth="1"/>
    <col min="8344" max="8344" width="11.875" style="237" customWidth="1"/>
    <col min="8345" max="8345" width="12.875" style="237" customWidth="1"/>
    <col min="8346" max="8346" width="13.25" style="237" customWidth="1"/>
    <col min="8347" max="8347" width="13" style="237" customWidth="1"/>
    <col min="8348" max="8585" width="8.875" style="237"/>
    <col min="8586" max="8586" width="16.125" style="237" customWidth="1"/>
    <col min="8587" max="8587" width="20" style="237" customWidth="1"/>
    <col min="8588" max="8589" width="12.25" style="237" customWidth="1"/>
    <col min="8590" max="8590" width="14.125" style="237" customWidth="1"/>
    <col min="8591" max="8591" width="11.25" style="237" customWidth="1"/>
    <col min="8592" max="8597" width="8.875" style="237"/>
    <col min="8598" max="8598" width="15.75" style="237" customWidth="1"/>
    <col min="8599" max="8599" width="20.25" style="237" customWidth="1"/>
    <col min="8600" max="8600" width="11.875" style="237" customWidth="1"/>
    <col min="8601" max="8601" width="12.875" style="237" customWidth="1"/>
    <col min="8602" max="8602" width="13.25" style="237" customWidth="1"/>
    <col min="8603" max="8603" width="13" style="237" customWidth="1"/>
    <col min="8604" max="8841" width="8.875" style="237"/>
    <col min="8842" max="8842" width="16.125" style="237" customWidth="1"/>
    <col min="8843" max="8843" width="20" style="237" customWidth="1"/>
    <col min="8844" max="8845" width="12.25" style="237" customWidth="1"/>
    <col min="8846" max="8846" width="14.125" style="237" customWidth="1"/>
    <col min="8847" max="8847" width="11.25" style="237" customWidth="1"/>
    <col min="8848" max="8853" width="8.875" style="237"/>
    <col min="8854" max="8854" width="15.75" style="237" customWidth="1"/>
    <col min="8855" max="8855" width="20.25" style="237" customWidth="1"/>
    <col min="8856" max="8856" width="11.875" style="237" customWidth="1"/>
    <col min="8857" max="8857" width="12.875" style="237" customWidth="1"/>
    <col min="8858" max="8858" width="13.25" style="237" customWidth="1"/>
    <col min="8859" max="8859" width="13" style="237" customWidth="1"/>
    <col min="8860" max="9097" width="8.875" style="237"/>
    <col min="9098" max="9098" width="16.125" style="237" customWidth="1"/>
    <col min="9099" max="9099" width="20" style="237" customWidth="1"/>
    <col min="9100" max="9101" width="12.25" style="237" customWidth="1"/>
    <col min="9102" max="9102" width="14.125" style="237" customWidth="1"/>
    <col min="9103" max="9103" width="11.25" style="237" customWidth="1"/>
    <col min="9104" max="9109" width="8.875" style="237"/>
    <col min="9110" max="9110" width="15.75" style="237" customWidth="1"/>
    <col min="9111" max="9111" width="20.25" style="237" customWidth="1"/>
    <col min="9112" max="9112" width="11.875" style="237" customWidth="1"/>
    <col min="9113" max="9113" width="12.875" style="237" customWidth="1"/>
    <col min="9114" max="9114" width="13.25" style="237" customWidth="1"/>
    <col min="9115" max="9115" width="13" style="237" customWidth="1"/>
    <col min="9116" max="9353" width="8.875" style="237"/>
    <col min="9354" max="9354" width="16.125" style="237" customWidth="1"/>
    <col min="9355" max="9355" width="20" style="237" customWidth="1"/>
    <col min="9356" max="9357" width="12.25" style="237" customWidth="1"/>
    <col min="9358" max="9358" width="14.125" style="237" customWidth="1"/>
    <col min="9359" max="9359" width="11.25" style="237" customWidth="1"/>
    <col min="9360" max="9365" width="8.875" style="237"/>
    <col min="9366" max="9366" width="15.75" style="237" customWidth="1"/>
    <col min="9367" max="9367" width="20.25" style="237" customWidth="1"/>
    <col min="9368" max="9368" width="11.875" style="237" customWidth="1"/>
    <col min="9369" max="9369" width="12.875" style="237" customWidth="1"/>
    <col min="9370" max="9370" width="13.25" style="237" customWidth="1"/>
    <col min="9371" max="9371" width="13" style="237" customWidth="1"/>
    <col min="9372" max="9609" width="8.875" style="237"/>
    <col min="9610" max="9610" width="16.125" style="237" customWidth="1"/>
    <col min="9611" max="9611" width="20" style="237" customWidth="1"/>
    <col min="9612" max="9613" width="12.25" style="237" customWidth="1"/>
    <col min="9614" max="9614" width="14.125" style="237" customWidth="1"/>
    <col min="9615" max="9615" width="11.25" style="237" customWidth="1"/>
    <col min="9616" max="9621" width="8.875" style="237"/>
    <col min="9622" max="9622" width="15.75" style="237" customWidth="1"/>
    <col min="9623" max="9623" width="20.25" style="237" customWidth="1"/>
    <col min="9624" max="9624" width="11.875" style="237" customWidth="1"/>
    <col min="9625" max="9625" width="12.875" style="237" customWidth="1"/>
    <col min="9626" max="9626" width="13.25" style="237" customWidth="1"/>
    <col min="9627" max="9627" width="13" style="237" customWidth="1"/>
    <col min="9628" max="9865" width="8.875" style="237"/>
    <col min="9866" max="9866" width="16.125" style="237" customWidth="1"/>
    <col min="9867" max="9867" width="20" style="237" customWidth="1"/>
    <col min="9868" max="9869" width="12.25" style="237" customWidth="1"/>
    <col min="9870" max="9870" width="14.125" style="237" customWidth="1"/>
    <col min="9871" max="9871" width="11.25" style="237" customWidth="1"/>
    <col min="9872" max="9877" width="8.875" style="237"/>
    <col min="9878" max="9878" width="15.75" style="237" customWidth="1"/>
    <col min="9879" max="9879" width="20.25" style="237" customWidth="1"/>
    <col min="9880" max="9880" width="11.875" style="237" customWidth="1"/>
    <col min="9881" max="9881" width="12.875" style="237" customWidth="1"/>
    <col min="9882" max="9882" width="13.25" style="237" customWidth="1"/>
    <col min="9883" max="9883" width="13" style="237" customWidth="1"/>
    <col min="9884" max="10121" width="8.875" style="237"/>
    <col min="10122" max="10122" width="16.125" style="237" customWidth="1"/>
    <col min="10123" max="10123" width="20" style="237" customWidth="1"/>
    <col min="10124" max="10125" width="12.25" style="237" customWidth="1"/>
    <col min="10126" max="10126" width="14.125" style="237" customWidth="1"/>
    <col min="10127" max="10127" width="11.25" style="237" customWidth="1"/>
    <col min="10128" max="10133" width="8.875" style="237"/>
    <col min="10134" max="10134" width="15.75" style="237" customWidth="1"/>
    <col min="10135" max="10135" width="20.25" style="237" customWidth="1"/>
    <col min="10136" max="10136" width="11.875" style="237" customWidth="1"/>
    <col min="10137" max="10137" width="12.875" style="237" customWidth="1"/>
    <col min="10138" max="10138" width="13.25" style="237" customWidth="1"/>
    <col min="10139" max="10139" width="13" style="237" customWidth="1"/>
    <col min="10140" max="10377" width="8.875" style="237"/>
    <col min="10378" max="10378" width="16.125" style="237" customWidth="1"/>
    <col min="10379" max="10379" width="20" style="237" customWidth="1"/>
    <col min="10380" max="10381" width="12.25" style="237" customWidth="1"/>
    <col min="10382" max="10382" width="14.125" style="237" customWidth="1"/>
    <col min="10383" max="10383" width="11.25" style="237" customWidth="1"/>
    <col min="10384" max="10389" width="8.875" style="237"/>
    <col min="10390" max="10390" width="15.75" style="237" customWidth="1"/>
    <col min="10391" max="10391" width="20.25" style="237" customWidth="1"/>
    <col min="10392" max="10392" width="11.875" style="237" customWidth="1"/>
    <col min="10393" max="10393" width="12.875" style="237" customWidth="1"/>
    <col min="10394" max="10394" width="13.25" style="237" customWidth="1"/>
    <col min="10395" max="10395" width="13" style="237" customWidth="1"/>
    <col min="10396" max="10633" width="8.875" style="237"/>
    <col min="10634" max="10634" width="16.125" style="237" customWidth="1"/>
    <col min="10635" max="10635" width="20" style="237" customWidth="1"/>
    <col min="10636" max="10637" width="12.25" style="237" customWidth="1"/>
    <col min="10638" max="10638" width="14.125" style="237" customWidth="1"/>
    <col min="10639" max="10639" width="11.25" style="237" customWidth="1"/>
    <col min="10640" max="10645" width="8.875" style="237"/>
    <col min="10646" max="10646" width="15.75" style="237" customWidth="1"/>
    <col min="10647" max="10647" width="20.25" style="237" customWidth="1"/>
    <col min="10648" max="10648" width="11.875" style="237" customWidth="1"/>
    <col min="10649" max="10649" width="12.875" style="237" customWidth="1"/>
    <col min="10650" max="10650" width="13.25" style="237" customWidth="1"/>
    <col min="10651" max="10651" width="13" style="237" customWidth="1"/>
    <col min="10652" max="10889" width="8.875" style="237"/>
    <col min="10890" max="10890" width="16.125" style="237" customWidth="1"/>
    <col min="10891" max="10891" width="20" style="237" customWidth="1"/>
    <col min="10892" max="10893" width="12.25" style="237" customWidth="1"/>
    <col min="10894" max="10894" width="14.125" style="237" customWidth="1"/>
    <col min="10895" max="10895" width="11.25" style="237" customWidth="1"/>
    <col min="10896" max="10901" width="8.875" style="237"/>
    <col min="10902" max="10902" width="15.75" style="237" customWidth="1"/>
    <col min="10903" max="10903" width="20.25" style="237" customWidth="1"/>
    <col min="10904" max="10904" width="11.875" style="237" customWidth="1"/>
    <col min="10905" max="10905" width="12.875" style="237" customWidth="1"/>
    <col min="10906" max="10906" width="13.25" style="237" customWidth="1"/>
    <col min="10907" max="10907" width="13" style="237" customWidth="1"/>
    <col min="10908" max="11145" width="8.875" style="237"/>
    <col min="11146" max="11146" width="16.125" style="237" customWidth="1"/>
    <col min="11147" max="11147" width="20" style="237" customWidth="1"/>
    <col min="11148" max="11149" width="12.25" style="237" customWidth="1"/>
    <col min="11150" max="11150" width="14.125" style="237" customWidth="1"/>
    <col min="11151" max="11151" width="11.25" style="237" customWidth="1"/>
    <col min="11152" max="11157" width="8.875" style="237"/>
    <col min="11158" max="11158" width="15.75" style="237" customWidth="1"/>
    <col min="11159" max="11159" width="20.25" style="237" customWidth="1"/>
    <col min="11160" max="11160" width="11.875" style="237" customWidth="1"/>
    <col min="11161" max="11161" width="12.875" style="237" customWidth="1"/>
    <col min="11162" max="11162" width="13.25" style="237" customWidth="1"/>
    <col min="11163" max="11163" width="13" style="237" customWidth="1"/>
    <col min="11164" max="11401" width="8.875" style="237"/>
    <col min="11402" max="11402" width="16.125" style="237" customWidth="1"/>
    <col min="11403" max="11403" width="20" style="237" customWidth="1"/>
    <col min="11404" max="11405" width="12.25" style="237" customWidth="1"/>
    <col min="11406" max="11406" width="14.125" style="237" customWidth="1"/>
    <col min="11407" max="11407" width="11.25" style="237" customWidth="1"/>
    <col min="11408" max="11413" width="8.875" style="237"/>
    <col min="11414" max="11414" width="15.75" style="237" customWidth="1"/>
    <col min="11415" max="11415" width="20.25" style="237" customWidth="1"/>
    <col min="11416" max="11416" width="11.875" style="237" customWidth="1"/>
    <col min="11417" max="11417" width="12.875" style="237" customWidth="1"/>
    <col min="11418" max="11418" width="13.25" style="237" customWidth="1"/>
    <col min="11419" max="11419" width="13" style="237" customWidth="1"/>
    <col min="11420" max="11657" width="8.875" style="237"/>
    <col min="11658" max="11658" width="16.125" style="237" customWidth="1"/>
    <col min="11659" max="11659" width="20" style="237" customWidth="1"/>
    <col min="11660" max="11661" width="12.25" style="237" customWidth="1"/>
    <col min="11662" max="11662" width="14.125" style="237" customWidth="1"/>
    <col min="11663" max="11663" width="11.25" style="237" customWidth="1"/>
    <col min="11664" max="11669" width="8.875" style="237"/>
    <col min="11670" max="11670" width="15.75" style="237" customWidth="1"/>
    <col min="11671" max="11671" width="20.25" style="237" customWidth="1"/>
    <col min="11672" max="11672" width="11.875" style="237" customWidth="1"/>
    <col min="11673" max="11673" width="12.875" style="237" customWidth="1"/>
    <col min="11674" max="11674" width="13.25" style="237" customWidth="1"/>
    <col min="11675" max="11675" width="13" style="237" customWidth="1"/>
    <col min="11676" max="11913" width="8.875" style="237"/>
    <col min="11914" max="11914" width="16.125" style="237" customWidth="1"/>
    <col min="11915" max="11915" width="20" style="237" customWidth="1"/>
    <col min="11916" max="11917" width="12.25" style="237" customWidth="1"/>
    <col min="11918" max="11918" width="14.125" style="237" customWidth="1"/>
    <col min="11919" max="11919" width="11.25" style="237" customWidth="1"/>
    <col min="11920" max="11925" width="8.875" style="237"/>
    <col min="11926" max="11926" width="15.75" style="237" customWidth="1"/>
    <col min="11927" max="11927" width="20.25" style="237" customWidth="1"/>
    <col min="11928" max="11928" width="11.875" style="237" customWidth="1"/>
    <col min="11929" max="11929" width="12.875" style="237" customWidth="1"/>
    <col min="11930" max="11930" width="13.25" style="237" customWidth="1"/>
    <col min="11931" max="11931" width="13" style="237" customWidth="1"/>
    <col min="11932" max="12169" width="8.875" style="237"/>
    <col min="12170" max="12170" width="16.125" style="237" customWidth="1"/>
    <col min="12171" max="12171" width="20" style="237" customWidth="1"/>
    <col min="12172" max="12173" width="12.25" style="237" customWidth="1"/>
    <col min="12174" max="12174" width="14.125" style="237" customWidth="1"/>
    <col min="12175" max="12175" width="11.25" style="237" customWidth="1"/>
    <col min="12176" max="12181" width="8.875" style="237"/>
    <col min="12182" max="12182" width="15.75" style="237" customWidth="1"/>
    <col min="12183" max="12183" width="20.25" style="237" customWidth="1"/>
    <col min="12184" max="12184" width="11.875" style="237" customWidth="1"/>
    <col min="12185" max="12185" width="12.875" style="237" customWidth="1"/>
    <col min="12186" max="12186" width="13.25" style="237" customWidth="1"/>
    <col min="12187" max="12187" width="13" style="237" customWidth="1"/>
    <col min="12188" max="12425" width="8.875" style="237"/>
    <col min="12426" max="12426" width="16.125" style="237" customWidth="1"/>
    <col min="12427" max="12427" width="20" style="237" customWidth="1"/>
    <col min="12428" max="12429" width="12.25" style="237" customWidth="1"/>
    <col min="12430" max="12430" width="14.125" style="237" customWidth="1"/>
    <col min="12431" max="12431" width="11.25" style="237" customWidth="1"/>
    <col min="12432" max="12437" width="8.875" style="237"/>
    <col min="12438" max="12438" width="15.75" style="237" customWidth="1"/>
    <col min="12439" max="12439" width="20.25" style="237" customWidth="1"/>
    <col min="12440" max="12440" width="11.875" style="237" customWidth="1"/>
    <col min="12441" max="12441" width="12.875" style="237" customWidth="1"/>
    <col min="12442" max="12442" width="13.25" style="237" customWidth="1"/>
    <col min="12443" max="12443" width="13" style="237" customWidth="1"/>
    <col min="12444" max="12681" width="8.875" style="237"/>
    <col min="12682" max="12682" width="16.125" style="237" customWidth="1"/>
    <col min="12683" max="12683" width="20" style="237" customWidth="1"/>
    <col min="12684" max="12685" width="12.25" style="237" customWidth="1"/>
    <col min="12686" max="12686" width="14.125" style="237" customWidth="1"/>
    <col min="12687" max="12687" width="11.25" style="237" customWidth="1"/>
    <col min="12688" max="12693" width="8.875" style="237"/>
    <col min="12694" max="12694" width="15.75" style="237" customWidth="1"/>
    <col min="12695" max="12695" width="20.25" style="237" customWidth="1"/>
    <col min="12696" max="12696" width="11.875" style="237" customWidth="1"/>
    <col min="12697" max="12697" width="12.875" style="237" customWidth="1"/>
    <col min="12698" max="12698" width="13.25" style="237" customWidth="1"/>
    <col min="12699" max="12699" width="13" style="237" customWidth="1"/>
    <col min="12700" max="12937" width="8.875" style="237"/>
    <col min="12938" max="12938" width="16.125" style="237" customWidth="1"/>
    <col min="12939" max="12939" width="20" style="237" customWidth="1"/>
    <col min="12940" max="12941" width="12.25" style="237" customWidth="1"/>
    <col min="12942" max="12942" width="14.125" style="237" customWidth="1"/>
    <col min="12943" max="12943" width="11.25" style="237" customWidth="1"/>
    <col min="12944" max="12949" width="8.875" style="237"/>
    <col min="12950" max="12950" width="15.75" style="237" customWidth="1"/>
    <col min="12951" max="12951" width="20.25" style="237" customWidth="1"/>
    <col min="12952" max="12952" width="11.875" style="237" customWidth="1"/>
    <col min="12953" max="12953" width="12.875" style="237" customWidth="1"/>
    <col min="12954" max="12954" width="13.25" style="237" customWidth="1"/>
    <col min="12955" max="12955" width="13" style="237" customWidth="1"/>
    <col min="12956" max="13193" width="8.875" style="237"/>
    <col min="13194" max="13194" width="16.125" style="237" customWidth="1"/>
    <col min="13195" max="13195" width="20" style="237" customWidth="1"/>
    <col min="13196" max="13197" width="12.25" style="237" customWidth="1"/>
    <col min="13198" max="13198" width="14.125" style="237" customWidth="1"/>
    <col min="13199" max="13199" width="11.25" style="237" customWidth="1"/>
    <col min="13200" max="13205" width="8.875" style="237"/>
    <col min="13206" max="13206" width="15.75" style="237" customWidth="1"/>
    <col min="13207" max="13207" width="20.25" style="237" customWidth="1"/>
    <col min="13208" max="13208" width="11.875" style="237" customWidth="1"/>
    <col min="13209" max="13209" width="12.875" style="237" customWidth="1"/>
    <col min="13210" max="13210" width="13.25" style="237" customWidth="1"/>
    <col min="13211" max="13211" width="13" style="237" customWidth="1"/>
    <col min="13212" max="13449" width="8.875" style="237"/>
    <col min="13450" max="13450" width="16.125" style="237" customWidth="1"/>
    <col min="13451" max="13451" width="20" style="237" customWidth="1"/>
    <col min="13452" max="13453" width="12.25" style="237" customWidth="1"/>
    <col min="13454" max="13454" width="14.125" style="237" customWidth="1"/>
    <col min="13455" max="13455" width="11.25" style="237" customWidth="1"/>
    <col min="13456" max="13461" width="8.875" style="237"/>
    <col min="13462" max="13462" width="15.75" style="237" customWidth="1"/>
    <col min="13463" max="13463" width="20.25" style="237" customWidth="1"/>
    <col min="13464" max="13464" width="11.875" style="237" customWidth="1"/>
    <col min="13465" max="13465" width="12.875" style="237" customWidth="1"/>
    <col min="13466" max="13466" width="13.25" style="237" customWidth="1"/>
    <col min="13467" max="13467" width="13" style="237" customWidth="1"/>
    <col min="13468" max="13705" width="8.875" style="237"/>
    <col min="13706" max="13706" width="16.125" style="237" customWidth="1"/>
    <col min="13707" max="13707" width="20" style="237" customWidth="1"/>
    <col min="13708" max="13709" width="12.25" style="237" customWidth="1"/>
    <col min="13710" max="13710" width="14.125" style="237" customWidth="1"/>
    <col min="13711" max="13711" width="11.25" style="237" customWidth="1"/>
    <col min="13712" max="13717" width="8.875" style="237"/>
    <col min="13718" max="13718" width="15.75" style="237" customWidth="1"/>
    <col min="13719" max="13719" width="20.25" style="237" customWidth="1"/>
    <col min="13720" max="13720" width="11.875" style="237" customWidth="1"/>
    <col min="13721" max="13721" width="12.875" style="237" customWidth="1"/>
    <col min="13722" max="13722" width="13.25" style="237" customWidth="1"/>
    <col min="13723" max="13723" width="13" style="237" customWidth="1"/>
    <col min="13724" max="13961" width="8.875" style="237"/>
    <col min="13962" max="13962" width="16.125" style="237" customWidth="1"/>
    <col min="13963" max="13963" width="20" style="237" customWidth="1"/>
    <col min="13964" max="13965" width="12.25" style="237" customWidth="1"/>
    <col min="13966" max="13966" width="14.125" style="237" customWidth="1"/>
    <col min="13967" max="13967" width="11.25" style="237" customWidth="1"/>
    <col min="13968" max="13973" width="8.875" style="237"/>
    <col min="13974" max="13974" width="15.75" style="237" customWidth="1"/>
    <col min="13975" max="13975" width="20.25" style="237" customWidth="1"/>
    <col min="13976" max="13976" width="11.875" style="237" customWidth="1"/>
    <col min="13977" max="13977" width="12.875" style="237" customWidth="1"/>
    <col min="13978" max="13978" width="13.25" style="237" customWidth="1"/>
    <col min="13979" max="13979" width="13" style="237" customWidth="1"/>
    <col min="13980" max="14217" width="8.875" style="237"/>
    <col min="14218" max="14218" width="16.125" style="237" customWidth="1"/>
    <col min="14219" max="14219" width="20" style="237" customWidth="1"/>
    <col min="14220" max="14221" width="12.25" style="237" customWidth="1"/>
    <col min="14222" max="14222" width="14.125" style="237" customWidth="1"/>
    <col min="14223" max="14223" width="11.25" style="237" customWidth="1"/>
    <col min="14224" max="14229" width="8.875" style="237"/>
    <col min="14230" max="14230" width="15.75" style="237" customWidth="1"/>
    <col min="14231" max="14231" width="20.25" style="237" customWidth="1"/>
    <col min="14232" max="14232" width="11.875" style="237" customWidth="1"/>
    <col min="14233" max="14233" width="12.875" style="237" customWidth="1"/>
    <col min="14234" max="14234" width="13.25" style="237" customWidth="1"/>
    <col min="14235" max="14235" width="13" style="237" customWidth="1"/>
    <col min="14236" max="14473" width="8.875" style="237"/>
    <col min="14474" max="14474" width="16.125" style="237" customWidth="1"/>
    <col min="14475" max="14475" width="20" style="237" customWidth="1"/>
    <col min="14476" max="14477" width="12.25" style="237" customWidth="1"/>
    <col min="14478" max="14478" width="14.125" style="237" customWidth="1"/>
    <col min="14479" max="14479" width="11.25" style="237" customWidth="1"/>
    <col min="14480" max="14485" width="8.875" style="237"/>
    <col min="14486" max="14486" width="15.75" style="237" customWidth="1"/>
    <col min="14487" max="14487" width="20.25" style="237" customWidth="1"/>
    <col min="14488" max="14488" width="11.875" style="237" customWidth="1"/>
    <col min="14489" max="14489" width="12.875" style="237" customWidth="1"/>
    <col min="14490" max="14490" width="13.25" style="237" customWidth="1"/>
    <col min="14491" max="14491" width="13" style="237" customWidth="1"/>
    <col min="14492" max="14729" width="8.875" style="237"/>
    <col min="14730" max="14730" width="16.125" style="237" customWidth="1"/>
    <col min="14731" max="14731" width="20" style="237" customWidth="1"/>
    <col min="14732" max="14733" width="12.25" style="237" customWidth="1"/>
    <col min="14734" max="14734" width="14.125" style="237" customWidth="1"/>
    <col min="14735" max="14735" width="11.25" style="237" customWidth="1"/>
    <col min="14736" max="14741" width="8.875" style="237"/>
    <col min="14742" max="14742" width="15.75" style="237" customWidth="1"/>
    <col min="14743" max="14743" width="20.25" style="237" customWidth="1"/>
    <col min="14744" max="14744" width="11.875" style="237" customWidth="1"/>
    <col min="14745" max="14745" width="12.875" style="237" customWidth="1"/>
    <col min="14746" max="14746" width="13.25" style="237" customWidth="1"/>
    <col min="14747" max="14747" width="13" style="237" customWidth="1"/>
    <col min="14748" max="14985" width="8.875" style="237"/>
    <col min="14986" max="14986" width="16.125" style="237" customWidth="1"/>
    <col min="14987" max="14987" width="20" style="237" customWidth="1"/>
    <col min="14988" max="14989" width="12.25" style="237" customWidth="1"/>
    <col min="14990" max="14990" width="14.125" style="237" customWidth="1"/>
    <col min="14991" max="14991" width="11.25" style="237" customWidth="1"/>
    <col min="14992" max="14997" width="8.875" style="237"/>
    <col min="14998" max="14998" width="15.75" style="237" customWidth="1"/>
    <col min="14999" max="14999" width="20.25" style="237" customWidth="1"/>
    <col min="15000" max="15000" width="11.875" style="237" customWidth="1"/>
    <col min="15001" max="15001" width="12.875" style="237" customWidth="1"/>
    <col min="15002" max="15002" width="13.25" style="237" customWidth="1"/>
    <col min="15003" max="15003" width="13" style="237" customWidth="1"/>
    <col min="15004" max="15241" width="8.875" style="237"/>
    <col min="15242" max="15242" width="16.125" style="237" customWidth="1"/>
    <col min="15243" max="15243" width="20" style="237" customWidth="1"/>
    <col min="15244" max="15245" width="12.25" style="237" customWidth="1"/>
    <col min="15246" max="15246" width="14.125" style="237" customWidth="1"/>
    <col min="15247" max="15247" width="11.25" style="237" customWidth="1"/>
    <col min="15248" max="15253" width="8.875" style="237"/>
    <col min="15254" max="15254" width="15.75" style="237" customWidth="1"/>
    <col min="15255" max="15255" width="20.25" style="237" customWidth="1"/>
    <col min="15256" max="15256" width="11.875" style="237" customWidth="1"/>
    <col min="15257" max="15257" width="12.875" style="237" customWidth="1"/>
    <col min="15258" max="15258" width="13.25" style="237" customWidth="1"/>
    <col min="15259" max="15259" width="13" style="237" customWidth="1"/>
    <col min="15260" max="15497" width="8.875" style="237"/>
    <col min="15498" max="15498" width="16.125" style="237" customWidth="1"/>
    <col min="15499" max="15499" width="20" style="237" customWidth="1"/>
    <col min="15500" max="15501" width="12.25" style="237" customWidth="1"/>
    <col min="15502" max="15502" width="14.125" style="237" customWidth="1"/>
    <col min="15503" max="15503" width="11.25" style="237" customWidth="1"/>
    <col min="15504" max="15509" width="8.875" style="237"/>
    <col min="15510" max="15510" width="15.75" style="237" customWidth="1"/>
    <col min="15511" max="15511" width="20.25" style="237" customWidth="1"/>
    <col min="15512" max="15512" width="11.875" style="237" customWidth="1"/>
    <col min="15513" max="15513" width="12.875" style="237" customWidth="1"/>
    <col min="15514" max="15514" width="13.25" style="237" customWidth="1"/>
    <col min="15515" max="15515" width="13" style="237" customWidth="1"/>
    <col min="15516" max="15753" width="8.875" style="237"/>
    <col min="15754" max="15754" width="16.125" style="237" customWidth="1"/>
    <col min="15755" max="15755" width="20" style="237" customWidth="1"/>
    <col min="15756" max="15757" width="12.25" style="237" customWidth="1"/>
    <col min="15758" max="15758" width="14.125" style="237" customWidth="1"/>
    <col min="15759" max="15759" width="11.25" style="237" customWidth="1"/>
    <col min="15760" max="15765" width="8.875" style="237"/>
    <col min="15766" max="15766" width="15.75" style="237" customWidth="1"/>
    <col min="15767" max="15767" width="20.25" style="237" customWidth="1"/>
    <col min="15768" max="15768" width="11.875" style="237" customWidth="1"/>
    <col min="15769" max="15769" width="12.875" style="237" customWidth="1"/>
    <col min="15770" max="15770" width="13.25" style="237" customWidth="1"/>
    <col min="15771" max="15771" width="13" style="237" customWidth="1"/>
    <col min="15772" max="16009" width="8.875" style="237"/>
    <col min="16010" max="16010" width="16.125" style="237" customWidth="1"/>
    <col min="16011" max="16011" width="20" style="237" customWidth="1"/>
    <col min="16012" max="16013" width="12.25" style="237" customWidth="1"/>
    <col min="16014" max="16014" width="14.125" style="237" customWidth="1"/>
    <col min="16015" max="16015" width="11.25" style="237" customWidth="1"/>
    <col min="16016" max="16021" width="8.875" style="237"/>
    <col min="16022" max="16022" width="15.75" style="237" customWidth="1"/>
    <col min="16023" max="16023" width="20.25" style="237" customWidth="1"/>
    <col min="16024" max="16024" width="11.875" style="237" customWidth="1"/>
    <col min="16025" max="16025" width="12.875" style="237" customWidth="1"/>
    <col min="16026" max="16026" width="13.25" style="237" customWidth="1"/>
    <col min="16027" max="16027" width="13" style="237" customWidth="1"/>
    <col min="16028" max="16265" width="8.875" style="237"/>
    <col min="16266" max="16384" width="9" style="237" customWidth="1"/>
  </cols>
  <sheetData>
    <row r="1" spans="1:8" ht="33" customHeight="1">
      <c r="A1" s="1037" t="s">
        <v>1312</v>
      </c>
      <c r="B1" s="1037"/>
      <c r="C1" s="1037"/>
      <c r="D1" s="1037"/>
      <c r="E1" s="1037"/>
      <c r="F1" s="1037"/>
      <c r="G1" s="1037"/>
      <c r="H1" s="1037"/>
    </row>
    <row r="2" spans="1:8" ht="33" customHeight="1">
      <c r="A2" s="1162" t="s">
        <v>1313</v>
      </c>
      <c r="B2" s="1162"/>
      <c r="C2" s="1162"/>
      <c r="D2" s="1162"/>
      <c r="E2" s="1162"/>
      <c r="F2" s="1162"/>
      <c r="G2" s="1162"/>
      <c r="H2" s="1162"/>
    </row>
    <row r="3" spans="1:8" ht="17.100000000000001" customHeight="1">
      <c r="A3" s="1105" t="s">
        <v>361</v>
      </c>
      <c r="B3" s="1105"/>
      <c r="C3" s="1105"/>
      <c r="D3" s="1106"/>
      <c r="E3" s="1107" t="s">
        <v>1182</v>
      </c>
      <c r="F3" s="1107"/>
      <c r="G3" s="1107"/>
      <c r="H3" s="1108"/>
    </row>
    <row r="4" spans="1:8" ht="18.75" customHeight="1">
      <c r="A4" s="1109" t="s">
        <v>758</v>
      </c>
      <c r="B4" s="1109" t="s">
        <v>124</v>
      </c>
      <c r="C4" s="1109"/>
      <c r="D4" s="1109"/>
      <c r="E4" s="1111"/>
      <c r="F4" s="1111"/>
      <c r="G4" s="1198" t="s">
        <v>35</v>
      </c>
      <c r="H4" s="1111" t="s">
        <v>762</v>
      </c>
    </row>
    <row r="5" spans="1:8" ht="18.75">
      <c r="A5" s="1109"/>
      <c r="B5" s="1109" t="s">
        <v>125</v>
      </c>
      <c r="C5" s="1109"/>
      <c r="D5" s="1109"/>
      <c r="E5" s="1109"/>
      <c r="F5" s="1109"/>
      <c r="G5" s="1198"/>
      <c r="H5" s="1109"/>
    </row>
    <row r="6" spans="1:8" ht="57" customHeight="1">
      <c r="A6" s="1109"/>
      <c r="B6" s="292" t="s">
        <v>428</v>
      </c>
      <c r="C6" s="292" t="s">
        <v>429</v>
      </c>
      <c r="D6" s="292" t="s">
        <v>788</v>
      </c>
      <c r="E6" s="292" t="s">
        <v>430</v>
      </c>
      <c r="F6" s="292" t="s">
        <v>73</v>
      </c>
      <c r="G6" s="1198"/>
      <c r="H6" s="1109"/>
    </row>
    <row r="7" spans="1:8" ht="57" customHeight="1">
      <c r="A7" s="1109"/>
      <c r="B7" s="292" t="s">
        <v>431</v>
      </c>
      <c r="C7" s="292" t="s">
        <v>800</v>
      </c>
      <c r="D7" s="292" t="s">
        <v>789</v>
      </c>
      <c r="E7" s="292" t="s">
        <v>801</v>
      </c>
      <c r="F7" s="292" t="s">
        <v>74</v>
      </c>
      <c r="G7" s="300" t="s">
        <v>36</v>
      </c>
      <c r="H7" s="1109"/>
    </row>
    <row r="8" spans="1:8" s="667" customFormat="1" ht="21" customHeight="1">
      <c r="A8" s="928" t="s">
        <v>432</v>
      </c>
      <c r="B8" s="547">
        <v>227160</v>
      </c>
      <c r="C8" s="547">
        <v>38807</v>
      </c>
      <c r="D8" s="547">
        <v>35045</v>
      </c>
      <c r="E8" s="935">
        <v>27129</v>
      </c>
      <c r="F8" s="547">
        <v>44481</v>
      </c>
      <c r="G8" s="328">
        <f t="shared" ref="G8:G27" si="0">SUM(B8:F8)</f>
        <v>372622</v>
      </c>
      <c r="H8" s="554" t="s">
        <v>2</v>
      </c>
    </row>
    <row r="9" spans="1:8" s="667" customFormat="1" ht="21" customHeight="1">
      <c r="A9" s="928" t="s">
        <v>698</v>
      </c>
      <c r="B9" s="377">
        <v>37231</v>
      </c>
      <c r="C9" s="377">
        <v>2749</v>
      </c>
      <c r="D9" s="377">
        <v>0</v>
      </c>
      <c r="E9" s="377">
        <v>1624</v>
      </c>
      <c r="F9" s="377">
        <v>8483</v>
      </c>
      <c r="G9" s="328">
        <f t="shared" si="0"/>
        <v>50087</v>
      </c>
      <c r="H9" s="554" t="s">
        <v>887</v>
      </c>
    </row>
    <row r="10" spans="1:8" s="667" customFormat="1" ht="21" customHeight="1">
      <c r="A10" s="928" t="s">
        <v>433</v>
      </c>
      <c r="B10" s="547">
        <v>51825</v>
      </c>
      <c r="C10" s="547">
        <v>1339</v>
      </c>
      <c r="D10" s="547">
        <v>1235</v>
      </c>
      <c r="E10" s="935">
        <v>2674</v>
      </c>
      <c r="F10" s="547">
        <v>19047</v>
      </c>
      <c r="G10" s="328">
        <f t="shared" si="0"/>
        <v>76120</v>
      </c>
      <c r="H10" s="554" t="s">
        <v>5</v>
      </c>
    </row>
    <row r="11" spans="1:8" s="667" customFormat="1" ht="21" customHeight="1">
      <c r="A11" s="928" t="s">
        <v>6</v>
      </c>
      <c r="B11" s="377">
        <v>111392</v>
      </c>
      <c r="C11" s="377">
        <v>9534</v>
      </c>
      <c r="D11" s="377">
        <v>1239</v>
      </c>
      <c r="E11" s="377">
        <v>2184</v>
      </c>
      <c r="F11" s="377">
        <v>46787</v>
      </c>
      <c r="G11" s="328">
        <f t="shared" si="0"/>
        <v>171136</v>
      </c>
      <c r="H11" s="554" t="s">
        <v>434</v>
      </c>
    </row>
    <row r="12" spans="1:8" s="667" customFormat="1" ht="21" customHeight="1">
      <c r="A12" s="928" t="s">
        <v>435</v>
      </c>
      <c r="B12" s="547">
        <v>96002</v>
      </c>
      <c r="C12" s="547">
        <v>3373</v>
      </c>
      <c r="D12" s="547">
        <v>9</v>
      </c>
      <c r="E12" s="935">
        <v>370</v>
      </c>
      <c r="F12" s="547">
        <v>19980</v>
      </c>
      <c r="G12" s="328">
        <f t="shared" si="0"/>
        <v>119734</v>
      </c>
      <c r="H12" s="554" t="s">
        <v>8</v>
      </c>
    </row>
    <row r="13" spans="1:8" s="667" customFormat="1" ht="21" customHeight="1">
      <c r="A13" s="928" t="s">
        <v>9</v>
      </c>
      <c r="B13" s="377">
        <v>39568</v>
      </c>
      <c r="C13" s="377">
        <v>2992</v>
      </c>
      <c r="D13" s="377">
        <v>4405</v>
      </c>
      <c r="E13" s="377">
        <v>7540</v>
      </c>
      <c r="F13" s="377">
        <v>15028</v>
      </c>
      <c r="G13" s="328">
        <f t="shared" si="0"/>
        <v>69533</v>
      </c>
      <c r="H13" s="554" t="s">
        <v>10</v>
      </c>
    </row>
    <row r="14" spans="1:8" s="667" customFormat="1" ht="21" customHeight="1">
      <c r="A14" s="928" t="s">
        <v>107</v>
      </c>
      <c r="B14" s="547">
        <v>88398</v>
      </c>
      <c r="C14" s="547">
        <v>6830</v>
      </c>
      <c r="D14" s="547">
        <v>11769</v>
      </c>
      <c r="E14" s="935">
        <v>2225</v>
      </c>
      <c r="F14" s="547">
        <v>15619</v>
      </c>
      <c r="G14" s="328">
        <f t="shared" si="0"/>
        <v>124841</v>
      </c>
      <c r="H14" s="554" t="s">
        <v>11</v>
      </c>
    </row>
    <row r="15" spans="1:8" s="647" customFormat="1" ht="21" customHeight="1">
      <c r="A15" s="928" t="s">
        <v>92</v>
      </c>
      <c r="B15" s="377">
        <v>128909</v>
      </c>
      <c r="C15" s="377">
        <v>8044</v>
      </c>
      <c r="D15" s="377">
        <v>9119</v>
      </c>
      <c r="E15" s="377">
        <v>2682</v>
      </c>
      <c r="F15" s="377">
        <v>34150</v>
      </c>
      <c r="G15" s="328">
        <f t="shared" si="0"/>
        <v>182904</v>
      </c>
      <c r="H15" s="554" t="s">
        <v>436</v>
      </c>
    </row>
    <row r="16" spans="1:8" s="667" customFormat="1" ht="21" customHeight="1">
      <c r="A16" s="928" t="s">
        <v>14</v>
      </c>
      <c r="B16" s="547">
        <v>23378</v>
      </c>
      <c r="C16" s="547">
        <v>6040</v>
      </c>
      <c r="D16" s="547">
        <v>1478</v>
      </c>
      <c r="E16" s="935">
        <v>16</v>
      </c>
      <c r="F16" s="547">
        <v>4066</v>
      </c>
      <c r="G16" s="328">
        <f t="shared" si="0"/>
        <v>34978</v>
      </c>
      <c r="H16" s="554" t="s">
        <v>437</v>
      </c>
    </row>
    <row r="17" spans="1:8" s="667" customFormat="1" ht="21" customHeight="1">
      <c r="A17" s="928" t="s">
        <v>16</v>
      </c>
      <c r="B17" s="377">
        <v>76043</v>
      </c>
      <c r="C17" s="377">
        <v>2136</v>
      </c>
      <c r="D17" s="377">
        <v>823</v>
      </c>
      <c r="E17" s="377">
        <v>0</v>
      </c>
      <c r="F17" s="377">
        <v>6318</v>
      </c>
      <c r="G17" s="328">
        <f t="shared" si="0"/>
        <v>85320</v>
      </c>
      <c r="H17" s="554" t="s">
        <v>17</v>
      </c>
    </row>
    <row r="18" spans="1:8" s="667" customFormat="1" ht="21" customHeight="1">
      <c r="A18" s="928" t="s">
        <v>438</v>
      </c>
      <c r="B18" s="547">
        <v>22245</v>
      </c>
      <c r="C18" s="547">
        <v>429</v>
      </c>
      <c r="D18" s="547">
        <v>255</v>
      </c>
      <c r="E18" s="935">
        <v>379</v>
      </c>
      <c r="F18" s="547">
        <v>10061</v>
      </c>
      <c r="G18" s="328">
        <f t="shared" si="0"/>
        <v>33369</v>
      </c>
      <c r="H18" s="554" t="s">
        <v>18</v>
      </c>
    </row>
    <row r="19" spans="1:8" s="667" customFormat="1" ht="21" customHeight="1">
      <c r="A19" s="928" t="s">
        <v>19</v>
      </c>
      <c r="B19" s="377">
        <v>24091</v>
      </c>
      <c r="C19" s="377">
        <v>498</v>
      </c>
      <c r="D19" s="377">
        <v>0</v>
      </c>
      <c r="E19" s="377">
        <v>25</v>
      </c>
      <c r="F19" s="377">
        <v>582</v>
      </c>
      <c r="G19" s="328">
        <f t="shared" si="0"/>
        <v>25196</v>
      </c>
      <c r="H19" s="554" t="s">
        <v>439</v>
      </c>
    </row>
    <row r="20" spans="1:8" s="667" customFormat="1" ht="21" customHeight="1">
      <c r="A20" s="928" t="s">
        <v>21</v>
      </c>
      <c r="B20" s="547">
        <v>65882</v>
      </c>
      <c r="C20" s="547">
        <v>2110</v>
      </c>
      <c r="D20" s="547">
        <v>233</v>
      </c>
      <c r="E20" s="935">
        <v>4225</v>
      </c>
      <c r="F20" s="547">
        <v>7853</v>
      </c>
      <c r="G20" s="328">
        <f t="shared" si="0"/>
        <v>80303</v>
      </c>
      <c r="H20" s="554" t="s">
        <v>41</v>
      </c>
    </row>
    <row r="21" spans="1:8" s="667" customFormat="1" ht="21" customHeight="1">
      <c r="A21" s="928" t="s">
        <v>42</v>
      </c>
      <c r="B21" s="377">
        <v>19296</v>
      </c>
      <c r="C21" s="377">
        <v>676</v>
      </c>
      <c r="D21" s="377">
        <v>177</v>
      </c>
      <c r="E21" s="377">
        <v>0</v>
      </c>
      <c r="F21" s="377">
        <v>5402</v>
      </c>
      <c r="G21" s="328">
        <f t="shared" si="0"/>
        <v>25551</v>
      </c>
      <c r="H21" s="554" t="s">
        <v>1347</v>
      </c>
    </row>
    <row r="22" spans="1:8" s="667" customFormat="1" ht="21" customHeight="1">
      <c r="A22" s="928" t="s">
        <v>24</v>
      </c>
      <c r="B22" s="547">
        <v>40865</v>
      </c>
      <c r="C22" s="547">
        <v>1896</v>
      </c>
      <c r="D22" s="547">
        <v>1959</v>
      </c>
      <c r="E22" s="935">
        <v>2881</v>
      </c>
      <c r="F22" s="547">
        <v>3409</v>
      </c>
      <c r="G22" s="328">
        <f t="shared" si="0"/>
        <v>51010</v>
      </c>
      <c r="H22" s="554" t="s">
        <v>25</v>
      </c>
    </row>
    <row r="23" spans="1:8" s="667" customFormat="1" ht="21" customHeight="1">
      <c r="A23" s="928" t="s">
        <v>26</v>
      </c>
      <c r="B23" s="377">
        <v>32621</v>
      </c>
      <c r="C23" s="377">
        <v>2780</v>
      </c>
      <c r="D23" s="377">
        <v>440</v>
      </c>
      <c r="E23" s="377">
        <v>1190</v>
      </c>
      <c r="F23" s="377">
        <v>8898</v>
      </c>
      <c r="G23" s="328">
        <f t="shared" si="0"/>
        <v>45929</v>
      </c>
      <c r="H23" s="554" t="s">
        <v>27</v>
      </c>
    </row>
    <row r="24" spans="1:8" s="667" customFormat="1" ht="21" customHeight="1">
      <c r="A24" s="928" t="s">
        <v>43</v>
      </c>
      <c r="B24" s="547">
        <v>24507</v>
      </c>
      <c r="C24" s="547">
        <v>1180</v>
      </c>
      <c r="D24" s="547">
        <v>1</v>
      </c>
      <c r="E24" s="935">
        <v>0</v>
      </c>
      <c r="F24" s="547">
        <v>10846</v>
      </c>
      <c r="G24" s="328">
        <f t="shared" si="0"/>
        <v>36534</v>
      </c>
      <c r="H24" s="554" t="s">
        <v>99</v>
      </c>
    </row>
    <row r="25" spans="1:8" s="667" customFormat="1" ht="21" customHeight="1">
      <c r="A25" s="928" t="s">
        <v>29</v>
      </c>
      <c r="B25" s="377">
        <v>51447</v>
      </c>
      <c r="C25" s="377">
        <v>1378</v>
      </c>
      <c r="D25" s="377">
        <v>23</v>
      </c>
      <c r="E25" s="377">
        <v>3181</v>
      </c>
      <c r="F25" s="377">
        <v>14228</v>
      </c>
      <c r="G25" s="328">
        <f t="shared" si="0"/>
        <v>70257</v>
      </c>
      <c r="H25" s="554" t="s">
        <v>440</v>
      </c>
    </row>
    <row r="26" spans="1:8" s="667" customFormat="1" ht="21" customHeight="1">
      <c r="A26" s="928" t="s">
        <v>31</v>
      </c>
      <c r="B26" s="547">
        <v>6184</v>
      </c>
      <c r="C26" s="547">
        <v>0</v>
      </c>
      <c r="D26" s="547">
        <v>0</v>
      </c>
      <c r="E26" s="935">
        <v>0</v>
      </c>
      <c r="F26" s="547">
        <v>3442</v>
      </c>
      <c r="G26" s="328">
        <f t="shared" si="0"/>
        <v>9626</v>
      </c>
      <c r="H26" s="554" t="s">
        <v>441</v>
      </c>
    </row>
    <row r="27" spans="1:8" s="667" customFormat="1" ht="21" customHeight="1">
      <c r="A27" s="928" t="s">
        <v>33</v>
      </c>
      <c r="B27" s="377">
        <v>7915</v>
      </c>
      <c r="C27" s="377">
        <v>0</v>
      </c>
      <c r="D27" s="377">
        <v>0</v>
      </c>
      <c r="E27" s="377">
        <v>0</v>
      </c>
      <c r="F27" s="377">
        <v>0</v>
      </c>
      <c r="G27" s="328">
        <f t="shared" si="0"/>
        <v>7915</v>
      </c>
      <c r="H27" s="554" t="s">
        <v>34</v>
      </c>
    </row>
    <row r="28" spans="1:8" ht="21" customHeight="1">
      <c r="A28" s="271" t="s">
        <v>35</v>
      </c>
      <c r="B28" s="308">
        <f t="shared" ref="B28:G28" si="1">SUM(B8:B27)</f>
        <v>1174959</v>
      </c>
      <c r="C28" s="308">
        <f t="shared" si="1"/>
        <v>92791</v>
      </c>
      <c r="D28" s="308">
        <f t="shared" si="1"/>
        <v>68210</v>
      </c>
      <c r="E28" s="308">
        <f t="shared" si="1"/>
        <v>58325</v>
      </c>
      <c r="F28" s="308">
        <f t="shared" si="1"/>
        <v>278680</v>
      </c>
      <c r="G28" s="308">
        <f t="shared" si="1"/>
        <v>1672965</v>
      </c>
      <c r="H28" s="189" t="s">
        <v>36</v>
      </c>
    </row>
    <row r="29" spans="1:8">
      <c r="A29" s="341"/>
      <c r="B29" s="341"/>
      <c r="C29" s="341"/>
      <c r="D29" s="341"/>
      <c r="E29" s="341"/>
      <c r="F29" s="341"/>
      <c r="G29" s="341"/>
      <c r="H29" s="341"/>
    </row>
  </sheetData>
  <mergeCells count="9">
    <mergeCell ref="A1:H1"/>
    <mergeCell ref="A2:H2"/>
    <mergeCell ref="A3:D3"/>
    <mergeCell ref="E3:H3"/>
    <mergeCell ref="G4:G6"/>
    <mergeCell ref="A4:A7"/>
    <mergeCell ref="H4:H7"/>
    <mergeCell ref="B5:F5"/>
    <mergeCell ref="B4:F4"/>
  </mergeCells>
  <pageMargins left="0.7" right="0.7" top="0.75" bottom="0.75" header="0.3" footer="0.3"/>
  <pageSetup paperSize="9" scale="64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rgb="FF00B050"/>
    <pageSetUpPr fitToPage="1"/>
  </sheetPr>
  <dimension ref="A1:AB13"/>
  <sheetViews>
    <sheetView rightToLeft="1" zoomScaleNormal="100" workbookViewId="0">
      <selection activeCell="J6" sqref="J6"/>
    </sheetView>
  </sheetViews>
  <sheetFormatPr defaultColWidth="6.75" defaultRowHeight="12.75"/>
  <cols>
    <col min="1" max="1" width="33.75" style="233" customWidth="1"/>
    <col min="2" max="6" width="17.75" style="211" customWidth="1"/>
    <col min="7" max="7" width="33.75" style="234" customWidth="1"/>
    <col min="8" max="21" width="6.75" style="211" customWidth="1"/>
    <col min="22" max="28" width="9.75" style="239" customWidth="1"/>
    <col min="29" max="29" width="6.75" style="211" customWidth="1"/>
    <col min="30" max="30" width="6.75" style="211"/>
    <col min="31" max="32" width="6.75" style="211" customWidth="1"/>
    <col min="33" max="33" width="6.75" style="211"/>
    <col min="34" max="34" width="6.75" style="211" customWidth="1"/>
    <col min="35" max="35" width="6.75" style="211"/>
    <col min="36" max="37" width="6.75" style="211" customWidth="1"/>
    <col min="38" max="38" width="6.75" style="211"/>
    <col min="39" max="39" width="6.75" style="211" customWidth="1"/>
    <col min="40" max="40" width="6.75" style="211"/>
    <col min="41" max="41" width="6.75" style="211" customWidth="1"/>
    <col min="42" max="42" width="6.75" style="211"/>
    <col min="43" max="44" width="6.75" style="211" customWidth="1"/>
    <col min="45" max="235" width="6.75" style="211"/>
    <col min="236" max="237" width="29.25" style="211" customWidth="1"/>
    <col min="238" max="242" width="12" style="211" customWidth="1"/>
    <col min="243" max="247" width="7.375" style="211" customWidth="1"/>
    <col min="248" max="491" width="6.75" style="211"/>
    <col min="492" max="493" width="29.25" style="211" customWidth="1"/>
    <col min="494" max="498" width="12" style="211" customWidth="1"/>
    <col min="499" max="503" width="7.375" style="211" customWidth="1"/>
    <col min="504" max="747" width="6.75" style="211"/>
    <col min="748" max="749" width="29.25" style="211" customWidth="1"/>
    <col min="750" max="754" width="12" style="211" customWidth="1"/>
    <col min="755" max="759" width="7.375" style="211" customWidth="1"/>
    <col min="760" max="1003" width="6.75" style="211"/>
    <col min="1004" max="1005" width="29.25" style="211" customWidth="1"/>
    <col min="1006" max="1010" width="12" style="211" customWidth="1"/>
    <col min="1011" max="1015" width="7.375" style="211" customWidth="1"/>
    <col min="1016" max="1259" width="6.75" style="211"/>
    <col min="1260" max="1261" width="29.25" style="211" customWidth="1"/>
    <col min="1262" max="1266" width="12" style="211" customWidth="1"/>
    <col min="1267" max="1271" width="7.375" style="211" customWidth="1"/>
    <col min="1272" max="1515" width="6.75" style="211"/>
    <col min="1516" max="1517" width="29.25" style="211" customWidth="1"/>
    <col min="1518" max="1522" width="12" style="211" customWidth="1"/>
    <col min="1523" max="1527" width="7.375" style="211" customWidth="1"/>
    <col min="1528" max="1771" width="6.75" style="211"/>
    <col min="1772" max="1773" width="29.25" style="211" customWidth="1"/>
    <col min="1774" max="1778" width="12" style="211" customWidth="1"/>
    <col min="1779" max="1783" width="7.375" style="211" customWidth="1"/>
    <col min="1784" max="2027" width="6.75" style="211"/>
    <col min="2028" max="2029" width="29.25" style="211" customWidth="1"/>
    <col min="2030" max="2034" width="12" style="211" customWidth="1"/>
    <col min="2035" max="2039" width="7.375" style="211" customWidth="1"/>
    <col min="2040" max="2283" width="6.75" style="211"/>
    <col min="2284" max="2285" width="29.25" style="211" customWidth="1"/>
    <col min="2286" max="2290" width="12" style="211" customWidth="1"/>
    <col min="2291" max="2295" width="7.375" style="211" customWidth="1"/>
    <col min="2296" max="2539" width="6.75" style="211"/>
    <col min="2540" max="2541" width="29.25" style="211" customWidth="1"/>
    <col min="2542" max="2546" width="12" style="211" customWidth="1"/>
    <col min="2547" max="2551" width="7.375" style="211" customWidth="1"/>
    <col min="2552" max="2795" width="6.75" style="211"/>
    <col min="2796" max="2797" width="29.25" style="211" customWidth="1"/>
    <col min="2798" max="2802" width="12" style="211" customWidth="1"/>
    <col min="2803" max="2807" width="7.375" style="211" customWidth="1"/>
    <col min="2808" max="3051" width="6.75" style="211"/>
    <col min="3052" max="3053" width="29.25" style="211" customWidth="1"/>
    <col min="3054" max="3058" width="12" style="211" customWidth="1"/>
    <col min="3059" max="3063" width="7.375" style="211" customWidth="1"/>
    <col min="3064" max="3307" width="6.75" style="211"/>
    <col min="3308" max="3309" width="29.25" style="211" customWidth="1"/>
    <col min="3310" max="3314" width="12" style="211" customWidth="1"/>
    <col min="3315" max="3319" width="7.375" style="211" customWidth="1"/>
    <col min="3320" max="3563" width="6.75" style="211"/>
    <col min="3564" max="3565" width="29.25" style="211" customWidth="1"/>
    <col min="3566" max="3570" width="12" style="211" customWidth="1"/>
    <col min="3571" max="3575" width="7.375" style="211" customWidth="1"/>
    <col min="3576" max="3819" width="6.75" style="211"/>
    <col min="3820" max="3821" width="29.25" style="211" customWidth="1"/>
    <col min="3822" max="3826" width="12" style="211" customWidth="1"/>
    <col min="3827" max="3831" width="7.375" style="211" customWidth="1"/>
    <col min="3832" max="4075" width="6.75" style="211"/>
    <col min="4076" max="4077" width="29.25" style="211" customWidth="1"/>
    <col min="4078" max="4082" width="12" style="211" customWidth="1"/>
    <col min="4083" max="4087" width="7.375" style="211" customWidth="1"/>
    <col min="4088" max="4331" width="6.75" style="211"/>
    <col min="4332" max="4333" width="29.25" style="211" customWidth="1"/>
    <col min="4334" max="4338" width="12" style="211" customWidth="1"/>
    <col min="4339" max="4343" width="7.375" style="211" customWidth="1"/>
    <col min="4344" max="4587" width="6.75" style="211"/>
    <col min="4588" max="4589" width="29.25" style="211" customWidth="1"/>
    <col min="4590" max="4594" width="12" style="211" customWidth="1"/>
    <col min="4595" max="4599" width="7.375" style="211" customWidth="1"/>
    <col min="4600" max="4843" width="6.75" style="211"/>
    <col min="4844" max="4845" width="29.25" style="211" customWidth="1"/>
    <col min="4846" max="4850" width="12" style="211" customWidth="1"/>
    <col min="4851" max="4855" width="7.375" style="211" customWidth="1"/>
    <col min="4856" max="5099" width="6.75" style="211"/>
    <col min="5100" max="5101" width="29.25" style="211" customWidth="1"/>
    <col min="5102" max="5106" width="12" style="211" customWidth="1"/>
    <col min="5107" max="5111" width="7.375" style="211" customWidth="1"/>
    <col min="5112" max="5355" width="6.75" style="211"/>
    <col min="5356" max="5357" width="29.25" style="211" customWidth="1"/>
    <col min="5358" max="5362" width="12" style="211" customWidth="1"/>
    <col min="5363" max="5367" width="7.375" style="211" customWidth="1"/>
    <col min="5368" max="5611" width="6.75" style="211"/>
    <col min="5612" max="5613" width="29.25" style="211" customWidth="1"/>
    <col min="5614" max="5618" width="12" style="211" customWidth="1"/>
    <col min="5619" max="5623" width="7.375" style="211" customWidth="1"/>
    <col min="5624" max="5867" width="6.75" style="211"/>
    <col min="5868" max="5869" width="29.25" style="211" customWidth="1"/>
    <col min="5870" max="5874" width="12" style="211" customWidth="1"/>
    <col min="5875" max="5879" width="7.375" style="211" customWidth="1"/>
    <col min="5880" max="6123" width="6.75" style="211"/>
    <col min="6124" max="6125" width="29.25" style="211" customWidth="1"/>
    <col min="6126" max="6130" width="12" style="211" customWidth="1"/>
    <col min="6131" max="6135" width="7.375" style="211" customWidth="1"/>
    <col min="6136" max="6379" width="6.75" style="211"/>
    <col min="6380" max="6381" width="29.25" style="211" customWidth="1"/>
    <col min="6382" max="6386" width="12" style="211" customWidth="1"/>
    <col min="6387" max="6391" width="7.375" style="211" customWidth="1"/>
    <col min="6392" max="6635" width="6.75" style="211"/>
    <col min="6636" max="6637" width="29.25" style="211" customWidth="1"/>
    <col min="6638" max="6642" width="12" style="211" customWidth="1"/>
    <col min="6643" max="6647" width="7.375" style="211" customWidth="1"/>
    <col min="6648" max="6891" width="6.75" style="211"/>
    <col min="6892" max="6893" width="29.25" style="211" customWidth="1"/>
    <col min="6894" max="6898" width="12" style="211" customWidth="1"/>
    <col min="6899" max="6903" width="7.375" style="211" customWidth="1"/>
    <col min="6904" max="7147" width="6.75" style="211"/>
    <col min="7148" max="7149" width="29.25" style="211" customWidth="1"/>
    <col min="7150" max="7154" width="12" style="211" customWidth="1"/>
    <col min="7155" max="7159" width="7.375" style="211" customWidth="1"/>
    <col min="7160" max="7403" width="6.75" style="211"/>
    <col min="7404" max="7405" width="29.25" style="211" customWidth="1"/>
    <col min="7406" max="7410" width="12" style="211" customWidth="1"/>
    <col min="7411" max="7415" width="7.375" style="211" customWidth="1"/>
    <col min="7416" max="7659" width="6.75" style="211"/>
    <col min="7660" max="7661" width="29.25" style="211" customWidth="1"/>
    <col min="7662" max="7666" width="12" style="211" customWidth="1"/>
    <col min="7667" max="7671" width="7.375" style="211" customWidth="1"/>
    <col min="7672" max="7915" width="6.75" style="211"/>
    <col min="7916" max="7917" width="29.25" style="211" customWidth="1"/>
    <col min="7918" max="7922" width="12" style="211" customWidth="1"/>
    <col min="7923" max="7927" width="7.375" style="211" customWidth="1"/>
    <col min="7928" max="8171" width="6.75" style="211"/>
    <col min="8172" max="8173" width="29.25" style="211" customWidth="1"/>
    <col min="8174" max="8178" width="12" style="211" customWidth="1"/>
    <col min="8179" max="8183" width="7.375" style="211" customWidth="1"/>
    <col min="8184" max="8427" width="6.75" style="211"/>
    <col min="8428" max="8429" width="29.25" style="211" customWidth="1"/>
    <col min="8430" max="8434" width="12" style="211" customWidth="1"/>
    <col min="8435" max="8439" width="7.375" style="211" customWidth="1"/>
    <col min="8440" max="8683" width="6.75" style="211"/>
    <col min="8684" max="8685" width="29.25" style="211" customWidth="1"/>
    <col min="8686" max="8690" width="12" style="211" customWidth="1"/>
    <col min="8691" max="8695" width="7.375" style="211" customWidth="1"/>
    <col min="8696" max="8939" width="6.75" style="211"/>
    <col min="8940" max="8941" width="29.25" style="211" customWidth="1"/>
    <col min="8942" max="8946" width="12" style="211" customWidth="1"/>
    <col min="8947" max="8951" width="7.375" style="211" customWidth="1"/>
    <col min="8952" max="9195" width="6.75" style="211"/>
    <col min="9196" max="9197" width="29.25" style="211" customWidth="1"/>
    <col min="9198" max="9202" width="12" style="211" customWidth="1"/>
    <col min="9203" max="9207" width="7.375" style="211" customWidth="1"/>
    <col min="9208" max="9451" width="6.75" style="211"/>
    <col min="9452" max="9453" width="29.25" style="211" customWidth="1"/>
    <col min="9454" max="9458" width="12" style="211" customWidth="1"/>
    <col min="9459" max="9463" width="7.375" style="211" customWidth="1"/>
    <col min="9464" max="9707" width="6.75" style="211"/>
    <col min="9708" max="9709" width="29.25" style="211" customWidth="1"/>
    <col min="9710" max="9714" width="12" style="211" customWidth="1"/>
    <col min="9715" max="9719" width="7.375" style="211" customWidth="1"/>
    <col min="9720" max="9963" width="6.75" style="211"/>
    <col min="9964" max="9965" width="29.25" style="211" customWidth="1"/>
    <col min="9966" max="9970" width="12" style="211" customWidth="1"/>
    <col min="9971" max="9975" width="7.375" style="211" customWidth="1"/>
    <col min="9976" max="10219" width="6.75" style="211"/>
    <col min="10220" max="10221" width="29.25" style="211" customWidth="1"/>
    <col min="10222" max="10226" width="12" style="211" customWidth="1"/>
    <col min="10227" max="10231" width="7.375" style="211" customWidth="1"/>
    <col min="10232" max="10475" width="6.75" style="211"/>
    <col min="10476" max="10477" width="29.25" style="211" customWidth="1"/>
    <col min="10478" max="10482" width="12" style="211" customWidth="1"/>
    <col min="10483" max="10487" width="7.375" style="211" customWidth="1"/>
    <col min="10488" max="10731" width="6.75" style="211"/>
    <col min="10732" max="10733" width="29.25" style="211" customWidth="1"/>
    <col min="10734" max="10738" width="12" style="211" customWidth="1"/>
    <col min="10739" max="10743" width="7.375" style="211" customWidth="1"/>
    <col min="10744" max="10987" width="6.75" style="211"/>
    <col min="10988" max="10989" width="29.25" style="211" customWidth="1"/>
    <col min="10990" max="10994" width="12" style="211" customWidth="1"/>
    <col min="10995" max="10999" width="7.375" style="211" customWidth="1"/>
    <col min="11000" max="11243" width="6.75" style="211"/>
    <col min="11244" max="11245" width="29.25" style="211" customWidth="1"/>
    <col min="11246" max="11250" width="12" style="211" customWidth="1"/>
    <col min="11251" max="11255" width="7.375" style="211" customWidth="1"/>
    <col min="11256" max="11499" width="6.75" style="211"/>
    <col min="11500" max="11501" width="29.25" style="211" customWidth="1"/>
    <col min="11502" max="11506" width="12" style="211" customWidth="1"/>
    <col min="11507" max="11511" width="7.375" style="211" customWidth="1"/>
    <col min="11512" max="11755" width="6.75" style="211"/>
    <col min="11756" max="11757" width="29.25" style="211" customWidth="1"/>
    <col min="11758" max="11762" width="12" style="211" customWidth="1"/>
    <col min="11763" max="11767" width="7.375" style="211" customWidth="1"/>
    <col min="11768" max="12011" width="6.75" style="211"/>
    <col min="12012" max="12013" width="29.25" style="211" customWidth="1"/>
    <col min="12014" max="12018" width="12" style="211" customWidth="1"/>
    <col min="12019" max="12023" width="7.375" style="211" customWidth="1"/>
    <col min="12024" max="12267" width="6.75" style="211"/>
    <col min="12268" max="12269" width="29.25" style="211" customWidth="1"/>
    <col min="12270" max="12274" width="12" style="211" customWidth="1"/>
    <col min="12275" max="12279" width="7.375" style="211" customWidth="1"/>
    <col min="12280" max="12523" width="6.75" style="211"/>
    <col min="12524" max="12525" width="29.25" style="211" customWidth="1"/>
    <col min="12526" max="12530" width="12" style="211" customWidth="1"/>
    <col min="12531" max="12535" width="7.375" style="211" customWidth="1"/>
    <col min="12536" max="12779" width="6.75" style="211"/>
    <col min="12780" max="12781" width="29.25" style="211" customWidth="1"/>
    <col min="12782" max="12786" width="12" style="211" customWidth="1"/>
    <col min="12787" max="12791" width="7.375" style="211" customWidth="1"/>
    <col min="12792" max="13035" width="6.75" style="211"/>
    <col min="13036" max="13037" width="29.25" style="211" customWidth="1"/>
    <col min="13038" max="13042" width="12" style="211" customWidth="1"/>
    <col min="13043" max="13047" width="7.375" style="211" customWidth="1"/>
    <col min="13048" max="13291" width="6.75" style="211"/>
    <col min="13292" max="13293" width="29.25" style="211" customWidth="1"/>
    <col min="13294" max="13298" width="12" style="211" customWidth="1"/>
    <col min="13299" max="13303" width="7.375" style="211" customWidth="1"/>
    <col min="13304" max="13547" width="6.75" style="211"/>
    <col min="13548" max="13549" width="29.25" style="211" customWidth="1"/>
    <col min="13550" max="13554" width="12" style="211" customWidth="1"/>
    <col min="13555" max="13559" width="7.375" style="211" customWidth="1"/>
    <col min="13560" max="13803" width="6.75" style="211"/>
    <col min="13804" max="13805" width="29.25" style="211" customWidth="1"/>
    <col min="13806" max="13810" width="12" style="211" customWidth="1"/>
    <col min="13811" max="13815" width="7.375" style="211" customWidth="1"/>
    <col min="13816" max="14059" width="6.75" style="211"/>
    <col min="14060" max="14061" width="29.25" style="211" customWidth="1"/>
    <col min="14062" max="14066" width="12" style="211" customWidth="1"/>
    <col min="14067" max="14071" width="7.375" style="211" customWidth="1"/>
    <col min="14072" max="14315" width="6.75" style="211"/>
    <col min="14316" max="14317" width="29.25" style="211" customWidth="1"/>
    <col min="14318" max="14322" width="12" style="211" customWidth="1"/>
    <col min="14323" max="14327" width="7.375" style="211" customWidth="1"/>
    <col min="14328" max="14571" width="6.75" style="211"/>
    <col min="14572" max="14573" width="29.25" style="211" customWidth="1"/>
    <col min="14574" max="14578" width="12" style="211" customWidth="1"/>
    <col min="14579" max="14583" width="7.375" style="211" customWidth="1"/>
    <col min="14584" max="14827" width="6.75" style="211"/>
    <col min="14828" max="14829" width="29.25" style="211" customWidth="1"/>
    <col min="14830" max="14834" width="12" style="211" customWidth="1"/>
    <col min="14835" max="14839" width="7.375" style="211" customWidth="1"/>
    <col min="14840" max="15083" width="6.75" style="211"/>
    <col min="15084" max="15085" width="29.25" style="211" customWidth="1"/>
    <col min="15086" max="15090" width="12" style="211" customWidth="1"/>
    <col min="15091" max="15095" width="7.375" style="211" customWidth="1"/>
    <col min="15096" max="15339" width="6.75" style="211"/>
    <col min="15340" max="15341" width="29.25" style="211" customWidth="1"/>
    <col min="15342" max="15346" width="12" style="211" customWidth="1"/>
    <col min="15347" max="15351" width="7.375" style="211" customWidth="1"/>
    <col min="15352" max="15595" width="6.75" style="211"/>
    <col min="15596" max="15597" width="29.25" style="211" customWidth="1"/>
    <col min="15598" max="15602" width="12" style="211" customWidth="1"/>
    <col min="15603" max="15607" width="7.375" style="211" customWidth="1"/>
    <col min="15608" max="15851" width="6.75" style="211"/>
    <col min="15852" max="15853" width="29.25" style="211" customWidth="1"/>
    <col min="15854" max="15858" width="12" style="211" customWidth="1"/>
    <col min="15859" max="15863" width="7.375" style="211" customWidth="1"/>
    <col min="15864" max="16107" width="6.75" style="211"/>
    <col min="16108" max="16109" width="29.25" style="211" customWidth="1"/>
    <col min="16110" max="16114" width="12" style="211" customWidth="1"/>
    <col min="16115" max="16119" width="7.375" style="211" customWidth="1"/>
    <col min="16120" max="16384" width="6.75" style="211"/>
  </cols>
  <sheetData>
    <row r="1" spans="1:18" ht="39" customHeight="1">
      <c r="A1" s="1037" t="s">
        <v>1272</v>
      </c>
      <c r="B1" s="1037"/>
      <c r="C1" s="1037"/>
      <c r="D1" s="1037"/>
      <c r="E1" s="1037"/>
      <c r="F1" s="1037"/>
      <c r="G1" s="1037"/>
    </row>
    <row r="2" spans="1:18" ht="65.25" customHeight="1">
      <c r="A2" s="1162" t="s">
        <v>1273</v>
      </c>
      <c r="B2" s="1162"/>
      <c r="C2" s="1162"/>
      <c r="D2" s="1162"/>
      <c r="E2" s="1162"/>
      <c r="F2" s="1162"/>
      <c r="G2" s="1162"/>
      <c r="H2" s="1188"/>
      <c r="I2" s="1188"/>
      <c r="J2" s="1188"/>
      <c r="K2" s="1188"/>
      <c r="L2" s="1188"/>
      <c r="M2" s="1188"/>
      <c r="N2" s="1188"/>
      <c r="O2" s="1188"/>
      <c r="P2" s="1188"/>
      <c r="Q2" s="1188"/>
      <c r="R2" s="1188"/>
    </row>
    <row r="3" spans="1:18" ht="15" customHeight="1">
      <c r="A3" s="1105" t="s">
        <v>373</v>
      </c>
      <c r="B3" s="1105"/>
      <c r="C3" s="1106"/>
      <c r="D3" s="1107" t="s">
        <v>1011</v>
      </c>
      <c r="E3" s="1107"/>
      <c r="F3" s="1107"/>
      <c r="G3" s="1108"/>
    </row>
    <row r="4" spans="1:18" ht="39" customHeight="1">
      <c r="A4" s="1109" t="s">
        <v>442</v>
      </c>
      <c r="B4" s="1109" t="s">
        <v>80</v>
      </c>
      <c r="C4" s="1114"/>
      <c r="D4" s="1111" t="s">
        <v>81</v>
      </c>
      <c r="E4" s="1111"/>
      <c r="F4" s="300" t="s">
        <v>52</v>
      </c>
      <c r="G4" s="1111" t="s">
        <v>443</v>
      </c>
    </row>
    <row r="5" spans="1:18" ht="39" customHeight="1">
      <c r="A5" s="1109"/>
      <c r="B5" s="292" t="s">
        <v>83</v>
      </c>
      <c r="C5" s="336" t="s">
        <v>84</v>
      </c>
      <c r="D5" s="292" t="s">
        <v>83</v>
      </c>
      <c r="E5" s="292" t="s">
        <v>84</v>
      </c>
      <c r="F5" s="300" t="s">
        <v>36</v>
      </c>
      <c r="G5" s="1109"/>
    </row>
    <row r="6" spans="1:18" ht="39" customHeight="1">
      <c r="A6" s="270" t="s">
        <v>444</v>
      </c>
      <c r="B6" s="337">
        <v>194</v>
      </c>
      <c r="C6" s="337">
        <v>53</v>
      </c>
      <c r="D6" s="337">
        <v>24</v>
      </c>
      <c r="E6" s="337">
        <v>14</v>
      </c>
      <c r="F6" s="338">
        <f t="shared" ref="F6:F11" si="0">SUM(B6:E6)</f>
        <v>285</v>
      </c>
      <c r="G6" s="270" t="s">
        <v>445</v>
      </c>
    </row>
    <row r="7" spans="1:18" ht="39" customHeight="1">
      <c r="A7" s="270" t="s">
        <v>446</v>
      </c>
      <c r="B7" s="339">
        <v>211</v>
      </c>
      <c r="C7" s="339">
        <v>52</v>
      </c>
      <c r="D7" s="339">
        <v>143</v>
      </c>
      <c r="E7" s="339">
        <v>6</v>
      </c>
      <c r="F7" s="340">
        <f t="shared" si="0"/>
        <v>412</v>
      </c>
      <c r="G7" s="270" t="s">
        <v>447</v>
      </c>
    </row>
    <row r="8" spans="1:18" ht="39" customHeight="1">
      <c r="A8" s="270" t="s">
        <v>448</v>
      </c>
      <c r="B8" s="337">
        <v>471</v>
      </c>
      <c r="C8" s="337">
        <v>152</v>
      </c>
      <c r="D8" s="337">
        <v>23</v>
      </c>
      <c r="E8" s="337">
        <v>5</v>
      </c>
      <c r="F8" s="340">
        <f t="shared" si="0"/>
        <v>651</v>
      </c>
      <c r="G8" s="270" t="s">
        <v>449</v>
      </c>
    </row>
    <row r="9" spans="1:18" ht="39" customHeight="1">
      <c r="A9" s="270" t="s">
        <v>450</v>
      </c>
      <c r="B9" s="339">
        <v>43</v>
      </c>
      <c r="C9" s="339">
        <v>26</v>
      </c>
      <c r="D9" s="339">
        <v>3</v>
      </c>
      <c r="E9" s="339">
        <v>7</v>
      </c>
      <c r="F9" s="340">
        <f t="shared" si="0"/>
        <v>79</v>
      </c>
      <c r="G9" s="270" t="s">
        <v>451</v>
      </c>
    </row>
    <row r="10" spans="1:18" ht="39" customHeight="1">
      <c r="A10" s="270" t="s">
        <v>452</v>
      </c>
      <c r="B10" s="337">
        <v>22</v>
      </c>
      <c r="C10" s="337">
        <v>19</v>
      </c>
      <c r="D10" s="337">
        <v>4</v>
      </c>
      <c r="E10" s="337">
        <v>9</v>
      </c>
      <c r="F10" s="340">
        <f t="shared" si="0"/>
        <v>54</v>
      </c>
      <c r="G10" s="270" t="s">
        <v>453</v>
      </c>
    </row>
    <row r="11" spans="1:18" ht="39" customHeight="1">
      <c r="A11" s="270" t="s">
        <v>73</v>
      </c>
      <c r="B11" s="339">
        <v>29</v>
      </c>
      <c r="C11" s="339">
        <v>22</v>
      </c>
      <c r="D11" s="339">
        <v>0</v>
      </c>
      <c r="E11" s="339">
        <v>0</v>
      </c>
      <c r="F11" s="340">
        <f t="shared" si="0"/>
        <v>51</v>
      </c>
      <c r="G11" s="270" t="s">
        <v>74</v>
      </c>
    </row>
    <row r="12" spans="1:18" ht="39" customHeight="1">
      <c r="A12" s="271" t="s">
        <v>57</v>
      </c>
      <c r="B12" s="307">
        <f>SUM(B6:B11)</f>
        <v>970</v>
      </c>
      <c r="C12" s="307">
        <f>SUM(C6:C11)</f>
        <v>324</v>
      </c>
      <c r="D12" s="307">
        <f>SUM(D6:D11)</f>
        <v>197</v>
      </c>
      <c r="E12" s="307">
        <f>SUM(E6:E11)</f>
        <v>41</v>
      </c>
      <c r="F12" s="307">
        <f>SUM(F6:F11)</f>
        <v>1532</v>
      </c>
      <c r="G12" s="271" t="s">
        <v>36</v>
      </c>
    </row>
    <row r="13" spans="1:18">
      <c r="A13" s="258"/>
      <c r="B13" s="259"/>
      <c r="C13" s="259"/>
      <c r="D13" s="259"/>
      <c r="E13" s="259"/>
      <c r="F13" s="259"/>
      <c r="G13" s="260"/>
    </row>
  </sheetData>
  <mergeCells count="10">
    <mergeCell ref="H2:N2"/>
    <mergeCell ref="O2:R2"/>
    <mergeCell ref="B4:C4"/>
    <mergeCell ref="D4:E4"/>
    <mergeCell ref="A1:G1"/>
    <mergeCell ref="A2:G2"/>
    <mergeCell ref="A3:C3"/>
    <mergeCell ref="D3:G3"/>
    <mergeCell ref="A4:A5"/>
    <mergeCell ref="G4:G5"/>
  </mergeCells>
  <pageMargins left="0.7" right="0.7" top="0.75" bottom="0.75" header="0.3" footer="0.3"/>
  <pageSetup paperSize="9" scale="83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rgb="FF008657"/>
    <pageSetUpPr fitToPage="1"/>
  </sheetPr>
  <dimension ref="A1:AW72"/>
  <sheetViews>
    <sheetView showGridLines="0" rightToLeft="1" zoomScale="60" zoomScaleNormal="60" zoomScaleSheetLayoutView="75" workbookViewId="0">
      <selection activeCell="I7" sqref="I7"/>
    </sheetView>
  </sheetViews>
  <sheetFormatPr defaultColWidth="8.875" defaultRowHeight="12.75"/>
  <cols>
    <col min="1" max="1" width="39.125" style="13" customWidth="1"/>
    <col min="2" max="11" width="19.75" style="13" customWidth="1"/>
    <col min="12" max="12" width="72" style="13" bestFit="1" customWidth="1"/>
    <col min="13" max="15" width="9.25" style="13" bestFit="1" customWidth="1"/>
    <col min="16" max="236" width="8.875" style="13"/>
    <col min="237" max="237" width="46.125" style="13" customWidth="1"/>
    <col min="238" max="240" width="9.125" style="13" customWidth="1"/>
    <col min="241" max="242" width="10.75" style="13" bestFit="1" customWidth="1"/>
    <col min="243" max="244" width="9.125" style="13" bestFit="1" customWidth="1"/>
    <col min="245" max="245" width="9.25" style="13" customWidth="1"/>
    <col min="246" max="246" width="8.25" style="13" customWidth="1"/>
    <col min="247" max="247" width="9.25" style="13" customWidth="1"/>
    <col min="248" max="248" width="8.25" style="13" customWidth="1"/>
    <col min="249" max="249" width="12.875" style="13" bestFit="1" customWidth="1"/>
    <col min="250" max="250" width="10.75" style="13" bestFit="1" customWidth="1"/>
    <col min="251" max="492" width="8.875" style="13"/>
    <col min="493" max="493" width="46.125" style="13" customWidth="1"/>
    <col min="494" max="496" width="9.125" style="13" customWidth="1"/>
    <col min="497" max="498" width="10.75" style="13" bestFit="1" customWidth="1"/>
    <col min="499" max="500" width="9.125" style="13" bestFit="1" customWidth="1"/>
    <col min="501" max="501" width="9.25" style="13" customWidth="1"/>
    <col min="502" max="502" width="8.25" style="13" customWidth="1"/>
    <col min="503" max="503" width="9.25" style="13" customWidth="1"/>
    <col min="504" max="504" width="8.25" style="13" customWidth="1"/>
    <col min="505" max="505" width="12.875" style="13" bestFit="1" customWidth="1"/>
    <col min="506" max="506" width="10.75" style="13" bestFit="1" customWidth="1"/>
    <col min="507" max="748" width="8.875" style="13"/>
    <col min="749" max="749" width="46.125" style="13" customWidth="1"/>
    <col min="750" max="752" width="9.125" style="13" customWidth="1"/>
    <col min="753" max="754" width="10.75" style="13" bestFit="1" customWidth="1"/>
    <col min="755" max="756" width="9.125" style="13" bestFit="1" customWidth="1"/>
    <col min="757" max="757" width="9.25" style="13" customWidth="1"/>
    <col min="758" max="758" width="8.25" style="13" customWidth="1"/>
    <col min="759" max="759" width="9.25" style="13" customWidth="1"/>
    <col min="760" max="760" width="8.25" style="13" customWidth="1"/>
    <col min="761" max="761" width="12.875" style="13" bestFit="1" customWidth="1"/>
    <col min="762" max="762" width="10.75" style="13" bestFit="1" customWidth="1"/>
    <col min="763" max="1004" width="8.875" style="13"/>
    <col min="1005" max="1005" width="46.125" style="13" customWidth="1"/>
    <col min="1006" max="1008" width="9.125" style="13" customWidth="1"/>
    <col min="1009" max="1010" width="10.75" style="13" bestFit="1" customWidth="1"/>
    <col min="1011" max="1012" width="9.125" style="13" bestFit="1" customWidth="1"/>
    <col min="1013" max="1013" width="9.25" style="13" customWidth="1"/>
    <col min="1014" max="1014" width="8.25" style="13" customWidth="1"/>
    <col min="1015" max="1015" width="9.25" style="13" customWidth="1"/>
    <col min="1016" max="1016" width="8.25" style="13" customWidth="1"/>
    <col min="1017" max="1017" width="12.875" style="13" bestFit="1" customWidth="1"/>
    <col min="1018" max="1018" width="10.75" style="13" bestFit="1" customWidth="1"/>
    <col min="1019" max="1260" width="8.875" style="13"/>
    <col min="1261" max="1261" width="46.125" style="13" customWidth="1"/>
    <col min="1262" max="1264" width="9.125" style="13" customWidth="1"/>
    <col min="1265" max="1266" width="10.75" style="13" bestFit="1" customWidth="1"/>
    <col min="1267" max="1268" width="9.125" style="13" bestFit="1" customWidth="1"/>
    <col min="1269" max="1269" width="9.25" style="13" customWidth="1"/>
    <col min="1270" max="1270" width="8.25" style="13" customWidth="1"/>
    <col min="1271" max="1271" width="9.25" style="13" customWidth="1"/>
    <col min="1272" max="1272" width="8.25" style="13" customWidth="1"/>
    <col min="1273" max="1273" width="12.875" style="13" bestFit="1" customWidth="1"/>
    <col min="1274" max="1274" width="10.75" style="13" bestFit="1" customWidth="1"/>
    <col min="1275" max="1516" width="8.875" style="13"/>
    <col min="1517" max="1517" width="46.125" style="13" customWidth="1"/>
    <col min="1518" max="1520" width="9.125" style="13" customWidth="1"/>
    <col min="1521" max="1522" width="10.75" style="13" bestFit="1" customWidth="1"/>
    <col min="1523" max="1524" width="9.125" style="13" bestFit="1" customWidth="1"/>
    <col min="1525" max="1525" width="9.25" style="13" customWidth="1"/>
    <col min="1526" max="1526" width="8.25" style="13" customWidth="1"/>
    <col min="1527" max="1527" width="9.25" style="13" customWidth="1"/>
    <col min="1528" max="1528" width="8.25" style="13" customWidth="1"/>
    <col min="1529" max="1529" width="12.875" style="13" bestFit="1" customWidth="1"/>
    <col min="1530" max="1530" width="10.75" style="13" bestFit="1" customWidth="1"/>
    <col min="1531" max="1772" width="8.875" style="13"/>
    <col min="1773" max="1773" width="46.125" style="13" customWidth="1"/>
    <col min="1774" max="1776" width="9.125" style="13" customWidth="1"/>
    <col min="1777" max="1778" width="10.75" style="13" bestFit="1" customWidth="1"/>
    <col min="1779" max="1780" width="9.125" style="13" bestFit="1" customWidth="1"/>
    <col min="1781" max="1781" width="9.25" style="13" customWidth="1"/>
    <col min="1782" max="1782" width="8.25" style="13" customWidth="1"/>
    <col min="1783" max="1783" width="9.25" style="13" customWidth="1"/>
    <col min="1784" max="1784" width="8.25" style="13" customWidth="1"/>
    <col min="1785" max="1785" width="12.875" style="13" bestFit="1" customWidth="1"/>
    <col min="1786" max="1786" width="10.75" style="13" bestFit="1" customWidth="1"/>
    <col min="1787" max="2028" width="8.875" style="13"/>
    <col min="2029" max="2029" width="46.125" style="13" customWidth="1"/>
    <col min="2030" max="2032" width="9.125" style="13" customWidth="1"/>
    <col min="2033" max="2034" width="10.75" style="13" bestFit="1" customWidth="1"/>
    <col min="2035" max="2036" width="9.125" style="13" bestFit="1" customWidth="1"/>
    <col min="2037" max="2037" width="9.25" style="13" customWidth="1"/>
    <col min="2038" max="2038" width="8.25" style="13" customWidth="1"/>
    <col min="2039" max="2039" width="9.25" style="13" customWidth="1"/>
    <col min="2040" max="2040" width="8.25" style="13" customWidth="1"/>
    <col min="2041" max="2041" width="12.875" style="13" bestFit="1" customWidth="1"/>
    <col min="2042" max="2042" width="10.75" style="13" bestFit="1" customWidth="1"/>
    <col min="2043" max="2284" width="8.875" style="13"/>
    <col min="2285" max="2285" width="46.125" style="13" customWidth="1"/>
    <col min="2286" max="2288" width="9.125" style="13" customWidth="1"/>
    <col min="2289" max="2290" width="10.75" style="13" bestFit="1" customWidth="1"/>
    <col min="2291" max="2292" width="9.125" style="13" bestFit="1" customWidth="1"/>
    <col min="2293" max="2293" width="9.25" style="13" customWidth="1"/>
    <col min="2294" max="2294" width="8.25" style="13" customWidth="1"/>
    <col min="2295" max="2295" width="9.25" style="13" customWidth="1"/>
    <col min="2296" max="2296" width="8.25" style="13" customWidth="1"/>
    <col min="2297" max="2297" width="12.875" style="13" bestFit="1" customWidth="1"/>
    <col min="2298" max="2298" width="10.75" style="13" bestFit="1" customWidth="1"/>
    <col min="2299" max="2540" width="8.875" style="13"/>
    <col min="2541" max="2541" width="46.125" style="13" customWidth="1"/>
    <col min="2542" max="2544" width="9.125" style="13" customWidth="1"/>
    <col min="2545" max="2546" width="10.75" style="13" bestFit="1" customWidth="1"/>
    <col min="2547" max="2548" width="9.125" style="13" bestFit="1" customWidth="1"/>
    <col min="2549" max="2549" width="9.25" style="13" customWidth="1"/>
    <col min="2550" max="2550" width="8.25" style="13" customWidth="1"/>
    <col min="2551" max="2551" width="9.25" style="13" customWidth="1"/>
    <col min="2552" max="2552" width="8.25" style="13" customWidth="1"/>
    <col min="2553" max="2553" width="12.875" style="13" bestFit="1" customWidth="1"/>
    <col min="2554" max="2554" width="10.75" style="13" bestFit="1" customWidth="1"/>
    <col min="2555" max="2796" width="8.875" style="13"/>
    <col min="2797" max="2797" width="46.125" style="13" customWidth="1"/>
    <col min="2798" max="2800" width="9.125" style="13" customWidth="1"/>
    <col min="2801" max="2802" width="10.75" style="13" bestFit="1" customWidth="1"/>
    <col min="2803" max="2804" width="9.125" style="13" bestFit="1" customWidth="1"/>
    <col min="2805" max="2805" width="9.25" style="13" customWidth="1"/>
    <col min="2806" max="2806" width="8.25" style="13" customWidth="1"/>
    <col min="2807" max="2807" width="9.25" style="13" customWidth="1"/>
    <col min="2808" max="2808" width="8.25" style="13" customWidth="1"/>
    <col min="2809" max="2809" width="12.875" style="13" bestFit="1" customWidth="1"/>
    <col min="2810" max="2810" width="10.75" style="13" bestFit="1" customWidth="1"/>
    <col min="2811" max="3052" width="8.875" style="13"/>
    <col min="3053" max="3053" width="46.125" style="13" customWidth="1"/>
    <col min="3054" max="3056" width="9.125" style="13" customWidth="1"/>
    <col min="3057" max="3058" width="10.75" style="13" bestFit="1" customWidth="1"/>
    <col min="3059" max="3060" width="9.125" style="13" bestFit="1" customWidth="1"/>
    <col min="3061" max="3061" width="9.25" style="13" customWidth="1"/>
    <col min="3062" max="3062" width="8.25" style="13" customWidth="1"/>
    <col min="3063" max="3063" width="9.25" style="13" customWidth="1"/>
    <col min="3064" max="3064" width="8.25" style="13" customWidth="1"/>
    <col min="3065" max="3065" width="12.875" style="13" bestFit="1" customWidth="1"/>
    <col min="3066" max="3066" width="10.75" style="13" bestFit="1" customWidth="1"/>
    <col min="3067" max="3308" width="8.875" style="13"/>
    <col min="3309" max="3309" width="46.125" style="13" customWidth="1"/>
    <col min="3310" max="3312" width="9.125" style="13" customWidth="1"/>
    <col min="3313" max="3314" width="10.75" style="13" bestFit="1" customWidth="1"/>
    <col min="3315" max="3316" width="9.125" style="13" bestFit="1" customWidth="1"/>
    <col min="3317" max="3317" width="9.25" style="13" customWidth="1"/>
    <col min="3318" max="3318" width="8.25" style="13" customWidth="1"/>
    <col min="3319" max="3319" width="9.25" style="13" customWidth="1"/>
    <col min="3320" max="3320" width="8.25" style="13" customWidth="1"/>
    <col min="3321" max="3321" width="12.875" style="13" bestFit="1" customWidth="1"/>
    <col min="3322" max="3322" width="10.75" style="13" bestFit="1" customWidth="1"/>
    <col min="3323" max="3564" width="8.875" style="13"/>
    <col min="3565" max="3565" width="46.125" style="13" customWidth="1"/>
    <col min="3566" max="3568" width="9.125" style="13" customWidth="1"/>
    <col min="3569" max="3570" width="10.75" style="13" bestFit="1" customWidth="1"/>
    <col min="3571" max="3572" width="9.125" style="13" bestFit="1" customWidth="1"/>
    <col min="3573" max="3573" width="9.25" style="13" customWidth="1"/>
    <col min="3574" max="3574" width="8.25" style="13" customWidth="1"/>
    <col min="3575" max="3575" width="9.25" style="13" customWidth="1"/>
    <col min="3576" max="3576" width="8.25" style="13" customWidth="1"/>
    <col min="3577" max="3577" width="12.875" style="13" bestFit="1" customWidth="1"/>
    <col min="3578" max="3578" width="10.75" style="13" bestFit="1" customWidth="1"/>
    <col min="3579" max="3820" width="8.875" style="13"/>
    <col min="3821" max="3821" width="46.125" style="13" customWidth="1"/>
    <col min="3822" max="3824" width="9.125" style="13" customWidth="1"/>
    <col min="3825" max="3826" width="10.75" style="13" bestFit="1" customWidth="1"/>
    <col min="3827" max="3828" width="9.125" style="13" bestFit="1" customWidth="1"/>
    <col min="3829" max="3829" width="9.25" style="13" customWidth="1"/>
    <col min="3830" max="3830" width="8.25" style="13" customWidth="1"/>
    <col min="3831" max="3831" width="9.25" style="13" customWidth="1"/>
    <col min="3832" max="3832" width="8.25" style="13" customWidth="1"/>
    <col min="3833" max="3833" width="12.875" style="13" bestFit="1" customWidth="1"/>
    <col min="3834" max="3834" width="10.75" style="13" bestFit="1" customWidth="1"/>
    <col min="3835" max="4076" width="8.875" style="13"/>
    <col min="4077" max="4077" width="46.125" style="13" customWidth="1"/>
    <col min="4078" max="4080" width="9.125" style="13" customWidth="1"/>
    <col min="4081" max="4082" width="10.75" style="13" bestFit="1" customWidth="1"/>
    <col min="4083" max="4084" width="9.125" style="13" bestFit="1" customWidth="1"/>
    <col min="4085" max="4085" width="9.25" style="13" customWidth="1"/>
    <col min="4086" max="4086" width="8.25" style="13" customWidth="1"/>
    <col min="4087" max="4087" width="9.25" style="13" customWidth="1"/>
    <col min="4088" max="4088" width="8.25" style="13" customWidth="1"/>
    <col min="4089" max="4089" width="12.875" style="13" bestFit="1" customWidth="1"/>
    <col min="4090" max="4090" width="10.75" style="13" bestFit="1" customWidth="1"/>
    <col min="4091" max="4332" width="8.875" style="13"/>
    <col min="4333" max="4333" width="46.125" style="13" customWidth="1"/>
    <col min="4334" max="4336" width="9.125" style="13" customWidth="1"/>
    <col min="4337" max="4338" width="10.75" style="13" bestFit="1" customWidth="1"/>
    <col min="4339" max="4340" width="9.125" style="13" bestFit="1" customWidth="1"/>
    <col min="4341" max="4341" width="9.25" style="13" customWidth="1"/>
    <col min="4342" max="4342" width="8.25" style="13" customWidth="1"/>
    <col min="4343" max="4343" width="9.25" style="13" customWidth="1"/>
    <col min="4344" max="4344" width="8.25" style="13" customWidth="1"/>
    <col min="4345" max="4345" width="12.875" style="13" bestFit="1" customWidth="1"/>
    <col min="4346" max="4346" width="10.75" style="13" bestFit="1" customWidth="1"/>
    <col min="4347" max="4588" width="8.875" style="13"/>
    <col min="4589" max="4589" width="46.125" style="13" customWidth="1"/>
    <col min="4590" max="4592" width="9.125" style="13" customWidth="1"/>
    <col min="4593" max="4594" width="10.75" style="13" bestFit="1" customWidth="1"/>
    <col min="4595" max="4596" width="9.125" style="13" bestFit="1" customWidth="1"/>
    <col min="4597" max="4597" width="9.25" style="13" customWidth="1"/>
    <col min="4598" max="4598" width="8.25" style="13" customWidth="1"/>
    <col min="4599" max="4599" width="9.25" style="13" customWidth="1"/>
    <col min="4600" max="4600" width="8.25" style="13" customWidth="1"/>
    <col min="4601" max="4601" width="12.875" style="13" bestFit="1" customWidth="1"/>
    <col min="4602" max="4602" width="10.75" style="13" bestFit="1" customWidth="1"/>
    <col min="4603" max="4844" width="8.875" style="13"/>
    <col min="4845" max="4845" width="46.125" style="13" customWidth="1"/>
    <col min="4846" max="4848" width="9.125" style="13" customWidth="1"/>
    <col min="4849" max="4850" width="10.75" style="13" bestFit="1" customWidth="1"/>
    <col min="4851" max="4852" width="9.125" style="13" bestFit="1" customWidth="1"/>
    <col min="4853" max="4853" width="9.25" style="13" customWidth="1"/>
    <col min="4854" max="4854" width="8.25" style="13" customWidth="1"/>
    <col min="4855" max="4855" width="9.25" style="13" customWidth="1"/>
    <col min="4856" max="4856" width="8.25" style="13" customWidth="1"/>
    <col min="4857" max="4857" width="12.875" style="13" bestFit="1" customWidth="1"/>
    <col min="4858" max="4858" width="10.75" style="13" bestFit="1" customWidth="1"/>
    <col min="4859" max="5100" width="8.875" style="13"/>
    <col min="5101" max="5101" width="46.125" style="13" customWidth="1"/>
    <col min="5102" max="5104" width="9.125" style="13" customWidth="1"/>
    <col min="5105" max="5106" width="10.75" style="13" bestFit="1" customWidth="1"/>
    <col min="5107" max="5108" width="9.125" style="13" bestFit="1" customWidth="1"/>
    <col min="5109" max="5109" width="9.25" style="13" customWidth="1"/>
    <col min="5110" max="5110" width="8.25" style="13" customWidth="1"/>
    <col min="5111" max="5111" width="9.25" style="13" customWidth="1"/>
    <col min="5112" max="5112" width="8.25" style="13" customWidth="1"/>
    <col min="5113" max="5113" width="12.875" style="13" bestFit="1" customWidth="1"/>
    <col min="5114" max="5114" width="10.75" style="13" bestFit="1" customWidth="1"/>
    <col min="5115" max="5356" width="8.875" style="13"/>
    <col min="5357" max="5357" width="46.125" style="13" customWidth="1"/>
    <col min="5358" max="5360" width="9.125" style="13" customWidth="1"/>
    <col min="5361" max="5362" width="10.75" style="13" bestFit="1" customWidth="1"/>
    <col min="5363" max="5364" width="9.125" style="13" bestFit="1" customWidth="1"/>
    <col min="5365" max="5365" width="9.25" style="13" customWidth="1"/>
    <col min="5366" max="5366" width="8.25" style="13" customWidth="1"/>
    <col min="5367" max="5367" width="9.25" style="13" customWidth="1"/>
    <col min="5368" max="5368" width="8.25" style="13" customWidth="1"/>
    <col min="5369" max="5369" width="12.875" style="13" bestFit="1" customWidth="1"/>
    <col min="5370" max="5370" width="10.75" style="13" bestFit="1" customWidth="1"/>
    <col min="5371" max="5612" width="8.875" style="13"/>
    <col min="5613" max="5613" width="46.125" style="13" customWidth="1"/>
    <col min="5614" max="5616" width="9.125" style="13" customWidth="1"/>
    <col min="5617" max="5618" width="10.75" style="13" bestFit="1" customWidth="1"/>
    <col min="5619" max="5620" width="9.125" style="13" bestFit="1" customWidth="1"/>
    <col min="5621" max="5621" width="9.25" style="13" customWidth="1"/>
    <col min="5622" max="5622" width="8.25" style="13" customWidth="1"/>
    <col min="5623" max="5623" width="9.25" style="13" customWidth="1"/>
    <col min="5624" max="5624" width="8.25" style="13" customWidth="1"/>
    <col min="5625" max="5625" width="12.875" style="13" bestFit="1" customWidth="1"/>
    <col min="5626" max="5626" width="10.75" style="13" bestFit="1" customWidth="1"/>
    <col min="5627" max="5868" width="8.875" style="13"/>
    <col min="5869" max="5869" width="46.125" style="13" customWidth="1"/>
    <col min="5870" max="5872" width="9.125" style="13" customWidth="1"/>
    <col min="5873" max="5874" width="10.75" style="13" bestFit="1" customWidth="1"/>
    <col min="5875" max="5876" width="9.125" style="13" bestFit="1" customWidth="1"/>
    <col min="5877" max="5877" width="9.25" style="13" customWidth="1"/>
    <col min="5878" max="5878" width="8.25" style="13" customWidth="1"/>
    <col min="5879" max="5879" width="9.25" style="13" customWidth="1"/>
    <col min="5880" max="5880" width="8.25" style="13" customWidth="1"/>
    <col min="5881" max="5881" width="12.875" style="13" bestFit="1" customWidth="1"/>
    <col min="5882" max="5882" width="10.75" style="13" bestFit="1" customWidth="1"/>
    <col min="5883" max="6124" width="8.875" style="13"/>
    <col min="6125" max="6125" width="46.125" style="13" customWidth="1"/>
    <col min="6126" max="6128" width="9.125" style="13" customWidth="1"/>
    <col min="6129" max="6130" width="10.75" style="13" bestFit="1" customWidth="1"/>
    <col min="6131" max="6132" width="9.125" style="13" bestFit="1" customWidth="1"/>
    <col min="6133" max="6133" width="9.25" style="13" customWidth="1"/>
    <col min="6134" max="6134" width="8.25" style="13" customWidth="1"/>
    <col min="6135" max="6135" width="9.25" style="13" customWidth="1"/>
    <col min="6136" max="6136" width="8.25" style="13" customWidth="1"/>
    <col min="6137" max="6137" width="12.875" style="13" bestFit="1" customWidth="1"/>
    <col min="6138" max="6138" width="10.75" style="13" bestFit="1" customWidth="1"/>
    <col min="6139" max="6380" width="8.875" style="13"/>
    <col min="6381" max="6381" width="46.125" style="13" customWidth="1"/>
    <col min="6382" max="6384" width="9.125" style="13" customWidth="1"/>
    <col min="6385" max="6386" width="10.75" style="13" bestFit="1" customWidth="1"/>
    <col min="6387" max="6388" width="9.125" style="13" bestFit="1" customWidth="1"/>
    <col min="6389" max="6389" width="9.25" style="13" customWidth="1"/>
    <col min="6390" max="6390" width="8.25" style="13" customWidth="1"/>
    <col min="6391" max="6391" width="9.25" style="13" customWidth="1"/>
    <col min="6392" max="6392" width="8.25" style="13" customWidth="1"/>
    <col min="6393" max="6393" width="12.875" style="13" bestFit="1" customWidth="1"/>
    <col min="6394" max="6394" width="10.75" style="13" bestFit="1" customWidth="1"/>
    <col min="6395" max="6636" width="8.875" style="13"/>
    <col min="6637" max="6637" width="46.125" style="13" customWidth="1"/>
    <col min="6638" max="6640" width="9.125" style="13" customWidth="1"/>
    <col min="6641" max="6642" width="10.75" style="13" bestFit="1" customWidth="1"/>
    <col min="6643" max="6644" width="9.125" style="13" bestFit="1" customWidth="1"/>
    <col min="6645" max="6645" width="9.25" style="13" customWidth="1"/>
    <col min="6646" max="6646" width="8.25" style="13" customWidth="1"/>
    <col min="6647" max="6647" width="9.25" style="13" customWidth="1"/>
    <col min="6648" max="6648" width="8.25" style="13" customWidth="1"/>
    <col min="6649" max="6649" width="12.875" style="13" bestFit="1" customWidth="1"/>
    <col min="6650" max="6650" width="10.75" style="13" bestFit="1" customWidth="1"/>
    <col min="6651" max="6892" width="8.875" style="13"/>
    <col min="6893" max="6893" width="46.125" style="13" customWidth="1"/>
    <col min="6894" max="6896" width="9.125" style="13" customWidth="1"/>
    <col min="6897" max="6898" width="10.75" style="13" bestFit="1" customWidth="1"/>
    <col min="6899" max="6900" width="9.125" style="13" bestFit="1" customWidth="1"/>
    <col min="6901" max="6901" width="9.25" style="13" customWidth="1"/>
    <col min="6902" max="6902" width="8.25" style="13" customWidth="1"/>
    <col min="6903" max="6903" width="9.25" style="13" customWidth="1"/>
    <col min="6904" max="6904" width="8.25" style="13" customWidth="1"/>
    <col min="6905" max="6905" width="12.875" style="13" bestFit="1" customWidth="1"/>
    <col min="6906" max="6906" width="10.75" style="13" bestFit="1" customWidth="1"/>
    <col min="6907" max="7148" width="8.875" style="13"/>
    <col min="7149" max="7149" width="46.125" style="13" customWidth="1"/>
    <col min="7150" max="7152" width="9.125" style="13" customWidth="1"/>
    <col min="7153" max="7154" width="10.75" style="13" bestFit="1" customWidth="1"/>
    <col min="7155" max="7156" width="9.125" style="13" bestFit="1" customWidth="1"/>
    <col min="7157" max="7157" width="9.25" style="13" customWidth="1"/>
    <col min="7158" max="7158" width="8.25" style="13" customWidth="1"/>
    <col min="7159" max="7159" width="9.25" style="13" customWidth="1"/>
    <col min="7160" max="7160" width="8.25" style="13" customWidth="1"/>
    <col min="7161" max="7161" width="12.875" style="13" bestFit="1" customWidth="1"/>
    <col min="7162" max="7162" width="10.75" style="13" bestFit="1" customWidth="1"/>
    <col min="7163" max="7404" width="8.875" style="13"/>
    <col min="7405" max="7405" width="46.125" style="13" customWidth="1"/>
    <col min="7406" max="7408" width="9.125" style="13" customWidth="1"/>
    <col min="7409" max="7410" width="10.75" style="13" bestFit="1" customWidth="1"/>
    <col min="7411" max="7412" width="9.125" style="13" bestFit="1" customWidth="1"/>
    <col min="7413" max="7413" width="9.25" style="13" customWidth="1"/>
    <col min="7414" max="7414" width="8.25" style="13" customWidth="1"/>
    <col min="7415" max="7415" width="9.25" style="13" customWidth="1"/>
    <col min="7416" max="7416" width="8.25" style="13" customWidth="1"/>
    <col min="7417" max="7417" width="12.875" style="13" bestFit="1" customWidth="1"/>
    <col min="7418" max="7418" width="10.75" style="13" bestFit="1" customWidth="1"/>
    <col min="7419" max="7660" width="8.875" style="13"/>
    <col min="7661" max="7661" width="46.125" style="13" customWidth="1"/>
    <col min="7662" max="7664" width="9.125" style="13" customWidth="1"/>
    <col min="7665" max="7666" width="10.75" style="13" bestFit="1" customWidth="1"/>
    <col min="7667" max="7668" width="9.125" style="13" bestFit="1" customWidth="1"/>
    <col min="7669" max="7669" width="9.25" style="13" customWidth="1"/>
    <col min="7670" max="7670" width="8.25" style="13" customWidth="1"/>
    <col min="7671" max="7671" width="9.25" style="13" customWidth="1"/>
    <col min="7672" max="7672" width="8.25" style="13" customWidth="1"/>
    <col min="7673" max="7673" width="12.875" style="13" bestFit="1" customWidth="1"/>
    <col min="7674" max="7674" width="10.75" style="13" bestFit="1" customWidth="1"/>
    <col min="7675" max="7916" width="8.875" style="13"/>
    <col min="7917" max="7917" width="46.125" style="13" customWidth="1"/>
    <col min="7918" max="7920" width="9.125" style="13" customWidth="1"/>
    <col min="7921" max="7922" width="10.75" style="13" bestFit="1" customWidth="1"/>
    <col min="7923" max="7924" width="9.125" style="13" bestFit="1" customWidth="1"/>
    <col min="7925" max="7925" width="9.25" style="13" customWidth="1"/>
    <col min="7926" max="7926" width="8.25" style="13" customWidth="1"/>
    <col min="7927" max="7927" width="9.25" style="13" customWidth="1"/>
    <col min="7928" max="7928" width="8.25" style="13" customWidth="1"/>
    <col min="7929" max="7929" width="12.875" style="13" bestFit="1" customWidth="1"/>
    <col min="7930" max="7930" width="10.75" style="13" bestFit="1" customWidth="1"/>
    <col min="7931" max="8172" width="8.875" style="13"/>
    <col min="8173" max="8173" width="46.125" style="13" customWidth="1"/>
    <col min="8174" max="8176" width="9.125" style="13" customWidth="1"/>
    <col min="8177" max="8178" width="10.75" style="13" bestFit="1" customWidth="1"/>
    <col min="8179" max="8180" width="9.125" style="13" bestFit="1" customWidth="1"/>
    <col min="8181" max="8181" width="9.25" style="13" customWidth="1"/>
    <col min="8182" max="8182" width="8.25" style="13" customWidth="1"/>
    <col min="8183" max="8183" width="9.25" style="13" customWidth="1"/>
    <col min="8184" max="8184" width="8.25" style="13" customWidth="1"/>
    <col min="8185" max="8185" width="12.875" style="13" bestFit="1" customWidth="1"/>
    <col min="8186" max="8186" width="10.75" style="13" bestFit="1" customWidth="1"/>
    <col min="8187" max="8428" width="8.875" style="13"/>
    <col min="8429" max="8429" width="46.125" style="13" customWidth="1"/>
    <col min="8430" max="8432" width="9.125" style="13" customWidth="1"/>
    <col min="8433" max="8434" width="10.75" style="13" bestFit="1" customWidth="1"/>
    <col min="8435" max="8436" width="9.125" style="13" bestFit="1" customWidth="1"/>
    <col min="8437" max="8437" width="9.25" style="13" customWidth="1"/>
    <col min="8438" max="8438" width="8.25" style="13" customWidth="1"/>
    <col min="8439" max="8439" width="9.25" style="13" customWidth="1"/>
    <col min="8440" max="8440" width="8.25" style="13" customWidth="1"/>
    <col min="8441" max="8441" width="12.875" style="13" bestFit="1" customWidth="1"/>
    <col min="8442" max="8442" width="10.75" style="13" bestFit="1" customWidth="1"/>
    <col min="8443" max="8684" width="8.875" style="13"/>
    <col min="8685" max="8685" width="46.125" style="13" customWidth="1"/>
    <col min="8686" max="8688" width="9.125" style="13" customWidth="1"/>
    <col min="8689" max="8690" width="10.75" style="13" bestFit="1" customWidth="1"/>
    <col min="8691" max="8692" width="9.125" style="13" bestFit="1" customWidth="1"/>
    <col min="8693" max="8693" width="9.25" style="13" customWidth="1"/>
    <col min="8694" max="8694" width="8.25" style="13" customWidth="1"/>
    <col min="8695" max="8695" width="9.25" style="13" customWidth="1"/>
    <col min="8696" max="8696" width="8.25" style="13" customWidth="1"/>
    <col min="8697" max="8697" width="12.875" style="13" bestFit="1" customWidth="1"/>
    <col min="8698" max="8698" width="10.75" style="13" bestFit="1" customWidth="1"/>
    <col min="8699" max="8940" width="8.875" style="13"/>
    <col min="8941" max="8941" width="46.125" style="13" customWidth="1"/>
    <col min="8942" max="8944" width="9.125" style="13" customWidth="1"/>
    <col min="8945" max="8946" width="10.75" style="13" bestFit="1" customWidth="1"/>
    <col min="8947" max="8948" width="9.125" style="13" bestFit="1" customWidth="1"/>
    <col min="8949" max="8949" width="9.25" style="13" customWidth="1"/>
    <col min="8950" max="8950" width="8.25" style="13" customWidth="1"/>
    <col min="8951" max="8951" width="9.25" style="13" customWidth="1"/>
    <col min="8952" max="8952" width="8.25" style="13" customWidth="1"/>
    <col min="8953" max="8953" width="12.875" style="13" bestFit="1" customWidth="1"/>
    <col min="8954" max="8954" width="10.75" style="13" bestFit="1" customWidth="1"/>
    <col min="8955" max="9196" width="8.875" style="13"/>
    <col min="9197" max="9197" width="46.125" style="13" customWidth="1"/>
    <col min="9198" max="9200" width="9.125" style="13" customWidth="1"/>
    <col min="9201" max="9202" width="10.75" style="13" bestFit="1" customWidth="1"/>
    <col min="9203" max="9204" width="9.125" style="13" bestFit="1" customWidth="1"/>
    <col min="9205" max="9205" width="9.25" style="13" customWidth="1"/>
    <col min="9206" max="9206" width="8.25" style="13" customWidth="1"/>
    <col min="9207" max="9207" width="9.25" style="13" customWidth="1"/>
    <col min="9208" max="9208" width="8.25" style="13" customWidth="1"/>
    <col min="9209" max="9209" width="12.875" style="13" bestFit="1" customWidth="1"/>
    <col min="9210" max="9210" width="10.75" style="13" bestFit="1" customWidth="1"/>
    <col min="9211" max="9452" width="8.875" style="13"/>
    <col min="9453" max="9453" width="46.125" style="13" customWidth="1"/>
    <col min="9454" max="9456" width="9.125" style="13" customWidth="1"/>
    <col min="9457" max="9458" width="10.75" style="13" bestFit="1" customWidth="1"/>
    <col min="9459" max="9460" width="9.125" style="13" bestFit="1" customWidth="1"/>
    <col min="9461" max="9461" width="9.25" style="13" customWidth="1"/>
    <col min="9462" max="9462" width="8.25" style="13" customWidth="1"/>
    <col min="9463" max="9463" width="9.25" style="13" customWidth="1"/>
    <col min="9464" max="9464" width="8.25" style="13" customWidth="1"/>
    <col min="9465" max="9465" width="12.875" style="13" bestFit="1" customWidth="1"/>
    <col min="9466" max="9466" width="10.75" style="13" bestFit="1" customWidth="1"/>
    <col min="9467" max="9708" width="8.875" style="13"/>
    <col min="9709" max="9709" width="46.125" style="13" customWidth="1"/>
    <col min="9710" max="9712" width="9.125" style="13" customWidth="1"/>
    <col min="9713" max="9714" width="10.75" style="13" bestFit="1" customWidth="1"/>
    <col min="9715" max="9716" width="9.125" style="13" bestFit="1" customWidth="1"/>
    <col min="9717" max="9717" width="9.25" style="13" customWidth="1"/>
    <col min="9718" max="9718" width="8.25" style="13" customWidth="1"/>
    <col min="9719" max="9719" width="9.25" style="13" customWidth="1"/>
    <col min="9720" max="9720" width="8.25" style="13" customWidth="1"/>
    <col min="9721" max="9721" width="12.875" style="13" bestFit="1" customWidth="1"/>
    <col min="9722" max="9722" width="10.75" style="13" bestFit="1" customWidth="1"/>
    <col min="9723" max="9964" width="8.875" style="13"/>
    <col min="9965" max="9965" width="46.125" style="13" customWidth="1"/>
    <col min="9966" max="9968" width="9.125" style="13" customWidth="1"/>
    <col min="9969" max="9970" width="10.75" style="13" bestFit="1" customWidth="1"/>
    <col min="9971" max="9972" width="9.125" style="13" bestFit="1" customWidth="1"/>
    <col min="9973" max="9973" width="9.25" style="13" customWidth="1"/>
    <col min="9974" max="9974" width="8.25" style="13" customWidth="1"/>
    <col min="9975" max="9975" width="9.25" style="13" customWidth="1"/>
    <col min="9976" max="9976" width="8.25" style="13" customWidth="1"/>
    <col min="9977" max="9977" width="12.875" style="13" bestFit="1" customWidth="1"/>
    <col min="9978" max="9978" width="10.75" style="13" bestFit="1" customWidth="1"/>
    <col min="9979" max="10220" width="8.875" style="13"/>
    <col min="10221" max="10221" width="46.125" style="13" customWidth="1"/>
    <col min="10222" max="10224" width="9.125" style="13" customWidth="1"/>
    <col min="10225" max="10226" width="10.75" style="13" bestFit="1" customWidth="1"/>
    <col min="10227" max="10228" width="9.125" style="13" bestFit="1" customWidth="1"/>
    <col min="10229" max="10229" width="9.25" style="13" customWidth="1"/>
    <col min="10230" max="10230" width="8.25" style="13" customWidth="1"/>
    <col min="10231" max="10231" width="9.25" style="13" customWidth="1"/>
    <col min="10232" max="10232" width="8.25" style="13" customWidth="1"/>
    <col min="10233" max="10233" width="12.875" style="13" bestFit="1" customWidth="1"/>
    <col min="10234" max="10234" width="10.75" style="13" bestFit="1" customWidth="1"/>
    <col min="10235" max="10476" width="8.875" style="13"/>
    <col min="10477" max="10477" width="46.125" style="13" customWidth="1"/>
    <col min="10478" max="10480" width="9.125" style="13" customWidth="1"/>
    <col min="10481" max="10482" width="10.75" style="13" bestFit="1" customWidth="1"/>
    <col min="10483" max="10484" width="9.125" style="13" bestFit="1" customWidth="1"/>
    <col min="10485" max="10485" width="9.25" style="13" customWidth="1"/>
    <col min="10486" max="10486" width="8.25" style="13" customWidth="1"/>
    <col min="10487" max="10487" width="9.25" style="13" customWidth="1"/>
    <col min="10488" max="10488" width="8.25" style="13" customWidth="1"/>
    <col min="10489" max="10489" width="12.875" style="13" bestFit="1" customWidth="1"/>
    <col min="10490" max="10490" width="10.75" style="13" bestFit="1" customWidth="1"/>
    <col min="10491" max="10732" width="8.875" style="13"/>
    <col min="10733" max="10733" width="46.125" style="13" customWidth="1"/>
    <col min="10734" max="10736" width="9.125" style="13" customWidth="1"/>
    <col min="10737" max="10738" width="10.75" style="13" bestFit="1" customWidth="1"/>
    <col min="10739" max="10740" width="9.125" style="13" bestFit="1" customWidth="1"/>
    <col min="10741" max="10741" width="9.25" style="13" customWidth="1"/>
    <col min="10742" max="10742" width="8.25" style="13" customWidth="1"/>
    <col min="10743" max="10743" width="9.25" style="13" customWidth="1"/>
    <col min="10744" max="10744" width="8.25" style="13" customWidth="1"/>
    <col min="10745" max="10745" width="12.875" style="13" bestFit="1" customWidth="1"/>
    <col min="10746" max="10746" width="10.75" style="13" bestFit="1" customWidth="1"/>
    <col min="10747" max="10988" width="8.875" style="13"/>
    <col min="10989" max="10989" width="46.125" style="13" customWidth="1"/>
    <col min="10990" max="10992" width="9.125" style="13" customWidth="1"/>
    <col min="10993" max="10994" width="10.75" style="13" bestFit="1" customWidth="1"/>
    <col min="10995" max="10996" width="9.125" style="13" bestFit="1" customWidth="1"/>
    <col min="10997" max="10997" width="9.25" style="13" customWidth="1"/>
    <col min="10998" max="10998" width="8.25" style="13" customWidth="1"/>
    <col min="10999" max="10999" width="9.25" style="13" customWidth="1"/>
    <col min="11000" max="11000" width="8.25" style="13" customWidth="1"/>
    <col min="11001" max="11001" width="12.875" style="13" bestFit="1" customWidth="1"/>
    <col min="11002" max="11002" width="10.75" style="13" bestFit="1" customWidth="1"/>
    <col min="11003" max="11244" width="8.875" style="13"/>
    <col min="11245" max="11245" width="46.125" style="13" customWidth="1"/>
    <col min="11246" max="11248" width="9.125" style="13" customWidth="1"/>
    <col min="11249" max="11250" width="10.75" style="13" bestFit="1" customWidth="1"/>
    <col min="11251" max="11252" width="9.125" style="13" bestFit="1" customWidth="1"/>
    <col min="11253" max="11253" width="9.25" style="13" customWidth="1"/>
    <col min="11254" max="11254" width="8.25" style="13" customWidth="1"/>
    <col min="11255" max="11255" width="9.25" style="13" customWidth="1"/>
    <col min="11256" max="11256" width="8.25" style="13" customWidth="1"/>
    <col min="11257" max="11257" width="12.875" style="13" bestFit="1" customWidth="1"/>
    <col min="11258" max="11258" width="10.75" style="13" bestFit="1" customWidth="1"/>
    <col min="11259" max="11500" width="8.875" style="13"/>
    <col min="11501" max="11501" width="46.125" style="13" customWidth="1"/>
    <col min="11502" max="11504" width="9.125" style="13" customWidth="1"/>
    <col min="11505" max="11506" width="10.75" style="13" bestFit="1" customWidth="1"/>
    <col min="11507" max="11508" width="9.125" style="13" bestFit="1" customWidth="1"/>
    <col min="11509" max="11509" width="9.25" style="13" customWidth="1"/>
    <col min="11510" max="11510" width="8.25" style="13" customWidth="1"/>
    <col min="11511" max="11511" width="9.25" style="13" customWidth="1"/>
    <col min="11512" max="11512" width="8.25" style="13" customWidth="1"/>
    <col min="11513" max="11513" width="12.875" style="13" bestFit="1" customWidth="1"/>
    <col min="11514" max="11514" width="10.75" style="13" bestFit="1" customWidth="1"/>
    <col min="11515" max="11756" width="8.875" style="13"/>
    <col min="11757" max="11757" width="46.125" style="13" customWidth="1"/>
    <col min="11758" max="11760" width="9.125" style="13" customWidth="1"/>
    <col min="11761" max="11762" width="10.75" style="13" bestFit="1" customWidth="1"/>
    <col min="11763" max="11764" width="9.125" style="13" bestFit="1" customWidth="1"/>
    <col min="11765" max="11765" width="9.25" style="13" customWidth="1"/>
    <col min="11766" max="11766" width="8.25" style="13" customWidth="1"/>
    <col min="11767" max="11767" width="9.25" style="13" customWidth="1"/>
    <col min="11768" max="11768" width="8.25" style="13" customWidth="1"/>
    <col min="11769" max="11769" width="12.875" style="13" bestFit="1" customWidth="1"/>
    <col min="11770" max="11770" width="10.75" style="13" bestFit="1" customWidth="1"/>
    <col min="11771" max="12012" width="8.875" style="13"/>
    <col min="12013" max="12013" width="46.125" style="13" customWidth="1"/>
    <col min="12014" max="12016" width="9.125" style="13" customWidth="1"/>
    <col min="12017" max="12018" width="10.75" style="13" bestFit="1" customWidth="1"/>
    <col min="12019" max="12020" width="9.125" style="13" bestFit="1" customWidth="1"/>
    <col min="12021" max="12021" width="9.25" style="13" customWidth="1"/>
    <col min="12022" max="12022" width="8.25" style="13" customWidth="1"/>
    <col min="12023" max="12023" width="9.25" style="13" customWidth="1"/>
    <col min="12024" max="12024" width="8.25" style="13" customWidth="1"/>
    <col min="12025" max="12025" width="12.875" style="13" bestFit="1" customWidth="1"/>
    <col min="12026" max="12026" width="10.75" style="13" bestFit="1" customWidth="1"/>
    <col min="12027" max="12268" width="8.875" style="13"/>
    <col min="12269" max="12269" width="46.125" style="13" customWidth="1"/>
    <col min="12270" max="12272" width="9.125" style="13" customWidth="1"/>
    <col min="12273" max="12274" width="10.75" style="13" bestFit="1" customWidth="1"/>
    <col min="12275" max="12276" width="9.125" style="13" bestFit="1" customWidth="1"/>
    <col min="12277" max="12277" width="9.25" style="13" customWidth="1"/>
    <col min="12278" max="12278" width="8.25" style="13" customWidth="1"/>
    <col min="12279" max="12279" width="9.25" style="13" customWidth="1"/>
    <col min="12280" max="12280" width="8.25" style="13" customWidth="1"/>
    <col min="12281" max="12281" width="12.875" style="13" bestFit="1" customWidth="1"/>
    <col min="12282" max="12282" width="10.75" style="13" bestFit="1" customWidth="1"/>
    <col min="12283" max="12524" width="8.875" style="13"/>
    <col min="12525" max="12525" width="46.125" style="13" customWidth="1"/>
    <col min="12526" max="12528" width="9.125" style="13" customWidth="1"/>
    <col min="12529" max="12530" width="10.75" style="13" bestFit="1" customWidth="1"/>
    <col min="12531" max="12532" width="9.125" style="13" bestFit="1" customWidth="1"/>
    <col min="12533" max="12533" width="9.25" style="13" customWidth="1"/>
    <col min="12534" max="12534" width="8.25" style="13" customWidth="1"/>
    <col min="12535" max="12535" width="9.25" style="13" customWidth="1"/>
    <col min="12536" max="12536" width="8.25" style="13" customWidth="1"/>
    <col min="12537" max="12537" width="12.875" style="13" bestFit="1" customWidth="1"/>
    <col min="12538" max="12538" width="10.75" style="13" bestFit="1" customWidth="1"/>
    <col min="12539" max="12780" width="8.875" style="13"/>
    <col min="12781" max="12781" width="46.125" style="13" customWidth="1"/>
    <col min="12782" max="12784" width="9.125" style="13" customWidth="1"/>
    <col min="12785" max="12786" width="10.75" style="13" bestFit="1" customWidth="1"/>
    <col min="12787" max="12788" width="9.125" style="13" bestFit="1" customWidth="1"/>
    <col min="12789" max="12789" width="9.25" style="13" customWidth="1"/>
    <col min="12790" max="12790" width="8.25" style="13" customWidth="1"/>
    <col min="12791" max="12791" width="9.25" style="13" customWidth="1"/>
    <col min="12792" max="12792" width="8.25" style="13" customWidth="1"/>
    <col min="12793" max="12793" width="12.875" style="13" bestFit="1" customWidth="1"/>
    <col min="12794" max="12794" width="10.75" style="13" bestFit="1" customWidth="1"/>
    <col min="12795" max="13036" width="8.875" style="13"/>
    <col min="13037" max="13037" width="46.125" style="13" customWidth="1"/>
    <col min="13038" max="13040" width="9.125" style="13" customWidth="1"/>
    <col min="13041" max="13042" width="10.75" style="13" bestFit="1" customWidth="1"/>
    <col min="13043" max="13044" width="9.125" style="13" bestFit="1" customWidth="1"/>
    <col min="13045" max="13045" width="9.25" style="13" customWidth="1"/>
    <col min="13046" max="13046" width="8.25" style="13" customWidth="1"/>
    <col min="13047" max="13047" width="9.25" style="13" customWidth="1"/>
    <col min="13048" max="13048" width="8.25" style="13" customWidth="1"/>
    <col min="13049" max="13049" width="12.875" style="13" bestFit="1" customWidth="1"/>
    <col min="13050" max="13050" width="10.75" style="13" bestFit="1" customWidth="1"/>
    <col min="13051" max="13292" width="8.875" style="13"/>
    <col min="13293" max="13293" width="46.125" style="13" customWidth="1"/>
    <col min="13294" max="13296" width="9.125" style="13" customWidth="1"/>
    <col min="13297" max="13298" width="10.75" style="13" bestFit="1" customWidth="1"/>
    <col min="13299" max="13300" width="9.125" style="13" bestFit="1" customWidth="1"/>
    <col min="13301" max="13301" width="9.25" style="13" customWidth="1"/>
    <col min="13302" max="13302" width="8.25" style="13" customWidth="1"/>
    <col min="13303" max="13303" width="9.25" style="13" customWidth="1"/>
    <col min="13304" max="13304" width="8.25" style="13" customWidth="1"/>
    <col min="13305" max="13305" width="12.875" style="13" bestFit="1" customWidth="1"/>
    <col min="13306" max="13306" width="10.75" style="13" bestFit="1" customWidth="1"/>
    <col min="13307" max="13548" width="8.875" style="13"/>
    <col min="13549" max="13549" width="46.125" style="13" customWidth="1"/>
    <col min="13550" max="13552" width="9.125" style="13" customWidth="1"/>
    <col min="13553" max="13554" width="10.75" style="13" bestFit="1" customWidth="1"/>
    <col min="13555" max="13556" width="9.125" style="13" bestFit="1" customWidth="1"/>
    <col min="13557" max="13557" width="9.25" style="13" customWidth="1"/>
    <col min="13558" max="13558" width="8.25" style="13" customWidth="1"/>
    <col min="13559" max="13559" width="9.25" style="13" customWidth="1"/>
    <col min="13560" max="13560" width="8.25" style="13" customWidth="1"/>
    <col min="13561" max="13561" width="12.875" style="13" bestFit="1" customWidth="1"/>
    <col min="13562" max="13562" width="10.75" style="13" bestFit="1" customWidth="1"/>
    <col min="13563" max="13804" width="8.875" style="13"/>
    <col min="13805" max="13805" width="46.125" style="13" customWidth="1"/>
    <col min="13806" max="13808" width="9.125" style="13" customWidth="1"/>
    <col min="13809" max="13810" width="10.75" style="13" bestFit="1" customWidth="1"/>
    <col min="13811" max="13812" width="9.125" style="13" bestFit="1" customWidth="1"/>
    <col min="13813" max="13813" width="9.25" style="13" customWidth="1"/>
    <col min="13814" max="13814" width="8.25" style="13" customWidth="1"/>
    <col min="13815" max="13815" width="9.25" style="13" customWidth="1"/>
    <col min="13816" max="13816" width="8.25" style="13" customWidth="1"/>
    <col min="13817" max="13817" width="12.875" style="13" bestFit="1" customWidth="1"/>
    <col min="13818" max="13818" width="10.75" style="13" bestFit="1" customWidth="1"/>
    <col min="13819" max="14060" width="8.875" style="13"/>
    <col min="14061" max="14061" width="46.125" style="13" customWidth="1"/>
    <col min="14062" max="14064" width="9.125" style="13" customWidth="1"/>
    <col min="14065" max="14066" width="10.75" style="13" bestFit="1" customWidth="1"/>
    <col min="14067" max="14068" width="9.125" style="13" bestFit="1" customWidth="1"/>
    <col min="14069" max="14069" width="9.25" style="13" customWidth="1"/>
    <col min="14070" max="14070" width="8.25" style="13" customWidth="1"/>
    <col min="14071" max="14071" width="9.25" style="13" customWidth="1"/>
    <col min="14072" max="14072" width="8.25" style="13" customWidth="1"/>
    <col min="14073" max="14073" width="12.875" style="13" bestFit="1" customWidth="1"/>
    <col min="14074" max="14074" width="10.75" style="13" bestFit="1" customWidth="1"/>
    <col min="14075" max="14316" width="8.875" style="13"/>
    <col min="14317" max="14317" width="46.125" style="13" customWidth="1"/>
    <col min="14318" max="14320" width="9.125" style="13" customWidth="1"/>
    <col min="14321" max="14322" width="10.75" style="13" bestFit="1" customWidth="1"/>
    <col min="14323" max="14324" width="9.125" style="13" bestFit="1" customWidth="1"/>
    <col min="14325" max="14325" width="9.25" style="13" customWidth="1"/>
    <col min="14326" max="14326" width="8.25" style="13" customWidth="1"/>
    <col min="14327" max="14327" width="9.25" style="13" customWidth="1"/>
    <col min="14328" max="14328" width="8.25" style="13" customWidth="1"/>
    <col min="14329" max="14329" width="12.875" style="13" bestFit="1" customWidth="1"/>
    <col min="14330" max="14330" width="10.75" style="13" bestFit="1" customWidth="1"/>
    <col min="14331" max="14572" width="8.875" style="13"/>
    <col min="14573" max="14573" width="46.125" style="13" customWidth="1"/>
    <col min="14574" max="14576" width="9.125" style="13" customWidth="1"/>
    <col min="14577" max="14578" width="10.75" style="13" bestFit="1" customWidth="1"/>
    <col min="14579" max="14580" width="9.125" style="13" bestFit="1" customWidth="1"/>
    <col min="14581" max="14581" width="9.25" style="13" customWidth="1"/>
    <col min="14582" max="14582" width="8.25" style="13" customWidth="1"/>
    <col min="14583" max="14583" width="9.25" style="13" customWidth="1"/>
    <col min="14584" max="14584" width="8.25" style="13" customWidth="1"/>
    <col min="14585" max="14585" width="12.875" style="13" bestFit="1" customWidth="1"/>
    <col min="14586" max="14586" width="10.75" style="13" bestFit="1" customWidth="1"/>
    <col min="14587" max="14828" width="8.875" style="13"/>
    <col min="14829" max="14829" width="46.125" style="13" customWidth="1"/>
    <col min="14830" max="14832" width="9.125" style="13" customWidth="1"/>
    <col min="14833" max="14834" width="10.75" style="13" bestFit="1" customWidth="1"/>
    <col min="14835" max="14836" width="9.125" style="13" bestFit="1" customWidth="1"/>
    <col min="14837" max="14837" width="9.25" style="13" customWidth="1"/>
    <col min="14838" max="14838" width="8.25" style="13" customWidth="1"/>
    <col min="14839" max="14839" width="9.25" style="13" customWidth="1"/>
    <col min="14840" max="14840" width="8.25" style="13" customWidth="1"/>
    <col min="14841" max="14841" width="12.875" style="13" bestFit="1" customWidth="1"/>
    <col min="14842" max="14842" width="10.75" style="13" bestFit="1" customWidth="1"/>
    <col min="14843" max="15084" width="8.875" style="13"/>
    <col min="15085" max="15085" width="46.125" style="13" customWidth="1"/>
    <col min="15086" max="15088" width="9.125" style="13" customWidth="1"/>
    <col min="15089" max="15090" width="10.75" style="13" bestFit="1" customWidth="1"/>
    <col min="15091" max="15092" width="9.125" style="13" bestFit="1" customWidth="1"/>
    <col min="15093" max="15093" width="9.25" style="13" customWidth="1"/>
    <col min="15094" max="15094" width="8.25" style="13" customWidth="1"/>
    <col min="15095" max="15095" width="9.25" style="13" customWidth="1"/>
    <col min="15096" max="15096" width="8.25" style="13" customWidth="1"/>
    <col min="15097" max="15097" width="12.875" style="13" bestFit="1" customWidth="1"/>
    <col min="15098" max="15098" width="10.75" style="13" bestFit="1" customWidth="1"/>
    <col min="15099" max="15340" width="8.875" style="13"/>
    <col min="15341" max="15341" width="46.125" style="13" customWidth="1"/>
    <col min="15342" max="15344" width="9.125" style="13" customWidth="1"/>
    <col min="15345" max="15346" width="10.75" style="13" bestFit="1" customWidth="1"/>
    <col min="15347" max="15348" width="9.125" style="13" bestFit="1" customWidth="1"/>
    <col min="15349" max="15349" width="9.25" style="13" customWidth="1"/>
    <col min="15350" max="15350" width="8.25" style="13" customWidth="1"/>
    <col min="15351" max="15351" width="9.25" style="13" customWidth="1"/>
    <col min="15352" max="15352" width="8.25" style="13" customWidth="1"/>
    <col min="15353" max="15353" width="12.875" style="13" bestFit="1" customWidth="1"/>
    <col min="15354" max="15354" width="10.75" style="13" bestFit="1" customWidth="1"/>
    <col min="15355" max="15596" width="8.875" style="13"/>
    <col min="15597" max="15597" width="46.125" style="13" customWidth="1"/>
    <col min="15598" max="15600" width="9.125" style="13" customWidth="1"/>
    <col min="15601" max="15602" width="10.75" style="13" bestFit="1" customWidth="1"/>
    <col min="15603" max="15604" width="9.125" style="13" bestFit="1" customWidth="1"/>
    <col min="15605" max="15605" width="9.25" style="13" customWidth="1"/>
    <col min="15606" max="15606" width="8.25" style="13" customWidth="1"/>
    <col min="15607" max="15607" width="9.25" style="13" customWidth="1"/>
    <col min="15608" max="15608" width="8.25" style="13" customWidth="1"/>
    <col min="15609" max="15609" width="12.875" style="13" bestFit="1" customWidth="1"/>
    <col min="15610" max="15610" width="10.75" style="13" bestFit="1" customWidth="1"/>
    <col min="15611" max="15852" width="8.875" style="13"/>
    <col min="15853" max="15853" width="46.125" style="13" customWidth="1"/>
    <col min="15854" max="15856" width="9.125" style="13" customWidth="1"/>
    <col min="15857" max="15858" width="10.75" style="13" bestFit="1" customWidth="1"/>
    <col min="15859" max="15860" width="9.125" style="13" bestFit="1" customWidth="1"/>
    <col min="15861" max="15861" width="9.25" style="13" customWidth="1"/>
    <col min="15862" max="15862" width="8.25" style="13" customWidth="1"/>
    <col min="15863" max="15863" width="9.25" style="13" customWidth="1"/>
    <col min="15864" max="15864" width="8.25" style="13" customWidth="1"/>
    <col min="15865" max="15865" width="12.875" style="13" bestFit="1" customWidth="1"/>
    <col min="15866" max="15866" width="10.75" style="13" bestFit="1" customWidth="1"/>
    <col min="15867" max="16108" width="8.875" style="13"/>
    <col min="16109" max="16109" width="46.125" style="13" customWidth="1"/>
    <col min="16110" max="16112" width="9.125" style="13" customWidth="1"/>
    <col min="16113" max="16114" width="10.75" style="13" bestFit="1" customWidth="1"/>
    <col min="16115" max="16116" width="9.125" style="13" bestFit="1" customWidth="1"/>
    <col min="16117" max="16117" width="9.25" style="13" customWidth="1"/>
    <col min="16118" max="16118" width="8.25" style="13" customWidth="1"/>
    <col min="16119" max="16119" width="9.25" style="13" customWidth="1"/>
    <col min="16120" max="16120" width="8.25" style="13" customWidth="1"/>
    <col min="16121" max="16121" width="12.875" style="13" bestFit="1" customWidth="1"/>
    <col min="16122" max="16122" width="10.75" style="13" bestFit="1" customWidth="1"/>
    <col min="16123" max="16384" width="8.875" style="13"/>
  </cols>
  <sheetData>
    <row r="1" spans="1:49" s="25" customFormat="1" ht="52.5" customHeight="1">
      <c r="A1" s="1199" t="s">
        <v>1258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  <c r="AC1" s="496"/>
      <c r="AD1" s="496"/>
      <c r="AE1" s="496"/>
      <c r="AF1" s="496"/>
      <c r="AG1" s="496"/>
      <c r="AH1" s="496"/>
      <c r="AI1" s="496"/>
      <c r="AJ1" s="496"/>
      <c r="AK1" s="496"/>
      <c r="AL1" s="496"/>
      <c r="AM1" s="496"/>
      <c r="AN1" s="496"/>
      <c r="AO1" s="496"/>
      <c r="AP1" s="496"/>
      <c r="AQ1" s="496"/>
      <c r="AR1" s="496"/>
      <c r="AS1" s="496"/>
      <c r="AT1" s="496"/>
      <c r="AU1" s="496"/>
      <c r="AV1" s="496"/>
      <c r="AW1" s="496"/>
    </row>
    <row r="2" spans="1:49" s="25" customFormat="1" ht="33" customHeight="1">
      <c r="A2" s="1200" t="s">
        <v>1259</v>
      </c>
      <c r="B2" s="1201"/>
      <c r="C2" s="1201"/>
      <c r="D2" s="1201"/>
      <c r="E2" s="1201"/>
      <c r="F2" s="1201"/>
      <c r="G2" s="1201"/>
      <c r="H2" s="1201"/>
      <c r="I2" s="1201"/>
      <c r="J2" s="1201"/>
      <c r="K2" s="1201"/>
      <c r="L2" s="1202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6"/>
      <c r="AI2" s="496"/>
      <c r="AJ2" s="496"/>
      <c r="AK2" s="496"/>
      <c r="AL2" s="496"/>
      <c r="AM2" s="496"/>
      <c r="AN2" s="496"/>
      <c r="AO2" s="496"/>
      <c r="AP2" s="496"/>
      <c r="AQ2" s="496"/>
      <c r="AR2" s="496"/>
      <c r="AS2" s="496"/>
      <c r="AT2" s="496"/>
      <c r="AU2" s="496"/>
      <c r="AV2" s="496"/>
      <c r="AW2" s="496"/>
    </row>
    <row r="3" spans="1:49" s="25" customFormat="1" ht="18.75">
      <c r="A3" s="1105" t="s">
        <v>1183</v>
      </c>
      <c r="B3" s="1105"/>
      <c r="C3" s="1105"/>
      <c r="D3" s="1105"/>
      <c r="E3" s="1105"/>
      <c r="F3" s="1106"/>
      <c r="G3" s="1107" t="s">
        <v>405</v>
      </c>
      <c r="H3" s="1107"/>
      <c r="I3" s="1107"/>
      <c r="J3" s="1107"/>
      <c r="K3" s="1107"/>
      <c r="L3" s="1108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6"/>
      <c r="AL3" s="496"/>
      <c r="AM3" s="496"/>
      <c r="AN3" s="496"/>
      <c r="AO3" s="496"/>
      <c r="AP3" s="496"/>
      <c r="AQ3" s="496"/>
      <c r="AR3" s="496"/>
      <c r="AS3" s="496"/>
      <c r="AT3" s="496"/>
      <c r="AU3" s="496"/>
      <c r="AV3" s="496"/>
      <c r="AW3" s="496"/>
    </row>
    <row r="4" spans="1:49" ht="54.75" customHeight="1">
      <c r="A4" s="1109" t="s">
        <v>51</v>
      </c>
      <c r="B4" s="1114" t="s">
        <v>614</v>
      </c>
      <c r="C4" s="1194"/>
      <c r="D4" s="1194"/>
      <c r="E4" s="1194"/>
      <c r="F4" s="1194"/>
      <c r="G4" s="1194"/>
      <c r="H4" s="1194"/>
      <c r="I4" s="1194"/>
      <c r="J4" s="1194"/>
      <c r="K4" s="1194" t="s">
        <v>613</v>
      </c>
      <c r="L4" s="1110" t="s">
        <v>55</v>
      </c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  <c r="AF4" s="496"/>
      <c r="AG4" s="496"/>
      <c r="AH4" s="496"/>
      <c r="AI4" s="496"/>
      <c r="AJ4" s="496"/>
      <c r="AK4" s="496"/>
      <c r="AL4" s="496"/>
      <c r="AM4" s="496"/>
      <c r="AN4" s="496"/>
      <c r="AO4" s="496"/>
      <c r="AP4" s="496"/>
      <c r="AQ4" s="496"/>
      <c r="AR4" s="496"/>
      <c r="AS4" s="496"/>
      <c r="AT4" s="496"/>
      <c r="AU4" s="496"/>
      <c r="AV4" s="496"/>
      <c r="AW4" s="496"/>
    </row>
    <row r="5" spans="1:49" ht="105" customHeight="1">
      <c r="A5" s="1109"/>
      <c r="B5" s="301" t="s">
        <v>606</v>
      </c>
      <c r="C5" s="301" t="s">
        <v>607</v>
      </c>
      <c r="D5" s="301" t="s">
        <v>790</v>
      </c>
      <c r="E5" s="343" t="s">
        <v>608</v>
      </c>
      <c r="F5" s="301" t="s">
        <v>609</v>
      </c>
      <c r="G5" s="301" t="s">
        <v>610</v>
      </c>
      <c r="H5" s="301" t="s">
        <v>611</v>
      </c>
      <c r="I5" s="301" t="s">
        <v>612</v>
      </c>
      <c r="J5" s="301" t="s">
        <v>251</v>
      </c>
      <c r="K5" s="327" t="s">
        <v>1193</v>
      </c>
      <c r="L5" s="1157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6"/>
      <c r="AF5" s="496"/>
      <c r="AG5" s="496"/>
      <c r="AH5" s="496"/>
      <c r="AI5" s="496"/>
      <c r="AJ5" s="496"/>
      <c r="AK5" s="496"/>
      <c r="AL5" s="496"/>
      <c r="AM5" s="496"/>
      <c r="AN5" s="496"/>
      <c r="AO5" s="496"/>
      <c r="AP5" s="496"/>
      <c r="AQ5" s="496"/>
      <c r="AR5" s="496"/>
      <c r="AS5" s="496"/>
      <c r="AT5" s="496"/>
      <c r="AU5" s="496"/>
      <c r="AV5" s="496"/>
      <c r="AW5" s="496"/>
    </row>
    <row r="6" spans="1:49" s="909" customFormat="1" ht="54.95" customHeight="1">
      <c r="A6" s="882" t="s">
        <v>1191</v>
      </c>
      <c r="B6" s="906">
        <v>116623</v>
      </c>
      <c r="C6" s="906">
        <v>23444</v>
      </c>
      <c r="D6" s="906">
        <v>16173</v>
      </c>
      <c r="E6" s="906">
        <v>3179</v>
      </c>
      <c r="F6" s="906">
        <v>137470</v>
      </c>
      <c r="G6" s="906">
        <v>3352</v>
      </c>
      <c r="H6" s="906">
        <v>22240</v>
      </c>
      <c r="I6" s="906">
        <v>14377</v>
      </c>
      <c r="J6" s="907">
        <f t="shared" ref="J6:J15" si="0">SUM(B6:I6)</f>
        <v>336858</v>
      </c>
      <c r="K6" s="908">
        <v>1843542</v>
      </c>
      <c r="L6" s="887" t="s">
        <v>769</v>
      </c>
    </row>
    <row r="7" spans="1:49" s="909" customFormat="1" ht="54.95" customHeight="1">
      <c r="A7" s="882" t="s">
        <v>98</v>
      </c>
      <c r="B7" s="910">
        <v>106504</v>
      </c>
      <c r="C7" s="910">
        <v>26847</v>
      </c>
      <c r="D7" s="910">
        <v>0</v>
      </c>
      <c r="E7" s="910">
        <v>5226</v>
      </c>
      <c r="F7" s="910">
        <v>27318</v>
      </c>
      <c r="G7" s="910">
        <v>0</v>
      </c>
      <c r="H7" s="910">
        <v>0</v>
      </c>
      <c r="I7" s="910">
        <v>0</v>
      </c>
      <c r="J7" s="907">
        <f t="shared" si="0"/>
        <v>165895</v>
      </c>
      <c r="K7" s="911">
        <v>539119</v>
      </c>
      <c r="L7" s="887" t="s">
        <v>770</v>
      </c>
    </row>
    <row r="8" spans="1:49" s="909" customFormat="1" ht="54.95" customHeight="1">
      <c r="A8" s="882" t="s">
        <v>667</v>
      </c>
      <c r="B8" s="906">
        <v>48825</v>
      </c>
      <c r="C8" s="906">
        <v>1306</v>
      </c>
      <c r="D8" s="906">
        <v>0</v>
      </c>
      <c r="E8" s="906">
        <v>1673</v>
      </c>
      <c r="F8" s="906">
        <v>0</v>
      </c>
      <c r="G8" s="906">
        <v>0</v>
      </c>
      <c r="H8" s="906">
        <v>0</v>
      </c>
      <c r="I8" s="906">
        <v>0</v>
      </c>
      <c r="J8" s="907">
        <f t="shared" si="0"/>
        <v>51804</v>
      </c>
      <c r="K8" s="908">
        <v>115274</v>
      </c>
      <c r="L8" s="887" t="s">
        <v>771</v>
      </c>
    </row>
    <row r="9" spans="1:49" s="909" customFormat="1" ht="54.95" customHeight="1">
      <c r="A9" s="882" t="s">
        <v>666</v>
      </c>
      <c r="B9" s="910">
        <v>16085</v>
      </c>
      <c r="C9" s="910">
        <v>3191</v>
      </c>
      <c r="D9" s="910">
        <v>7269</v>
      </c>
      <c r="E9" s="910">
        <v>2689</v>
      </c>
      <c r="F9" s="910">
        <v>59503</v>
      </c>
      <c r="G9" s="910">
        <v>0</v>
      </c>
      <c r="H9" s="910">
        <v>0</v>
      </c>
      <c r="I9" s="910">
        <v>0</v>
      </c>
      <c r="J9" s="907">
        <f t="shared" si="0"/>
        <v>88737</v>
      </c>
      <c r="K9" s="911">
        <v>692336</v>
      </c>
      <c r="L9" s="887" t="s">
        <v>772</v>
      </c>
    </row>
    <row r="10" spans="1:49" s="909" customFormat="1" ht="54.95" customHeight="1">
      <c r="A10" s="882" t="s">
        <v>1315</v>
      </c>
      <c r="B10" s="906">
        <v>5774</v>
      </c>
      <c r="C10" s="906">
        <v>273</v>
      </c>
      <c r="D10" s="906">
        <v>422</v>
      </c>
      <c r="E10" s="906">
        <v>0</v>
      </c>
      <c r="F10" s="906">
        <v>3905</v>
      </c>
      <c r="G10" s="906">
        <v>0</v>
      </c>
      <c r="H10" s="906">
        <v>0</v>
      </c>
      <c r="I10" s="906">
        <v>0</v>
      </c>
      <c r="J10" s="907">
        <f t="shared" si="0"/>
        <v>10374</v>
      </c>
      <c r="K10" s="908">
        <v>59732</v>
      </c>
      <c r="L10" s="887" t="s">
        <v>1316</v>
      </c>
    </row>
    <row r="11" spans="1:49" s="909" customFormat="1" ht="54.95" customHeight="1">
      <c r="A11" s="882" t="s">
        <v>200</v>
      </c>
      <c r="B11" s="910">
        <v>16260</v>
      </c>
      <c r="C11" s="910">
        <v>2672</v>
      </c>
      <c r="D11" s="910">
        <v>2196</v>
      </c>
      <c r="E11" s="910">
        <v>1559</v>
      </c>
      <c r="F11" s="910">
        <v>1900</v>
      </c>
      <c r="G11" s="910">
        <v>0</v>
      </c>
      <c r="H11" s="910">
        <v>0</v>
      </c>
      <c r="I11" s="910">
        <v>2916</v>
      </c>
      <c r="J11" s="907">
        <f t="shared" si="0"/>
        <v>27503</v>
      </c>
      <c r="K11" s="911">
        <v>121608</v>
      </c>
      <c r="L11" s="887" t="s">
        <v>775</v>
      </c>
    </row>
    <row r="12" spans="1:49" s="909" customFormat="1" ht="54.95" customHeight="1">
      <c r="A12" s="882" t="s">
        <v>636</v>
      </c>
      <c r="B12" s="906">
        <v>51693</v>
      </c>
      <c r="C12" s="906">
        <v>3721</v>
      </c>
      <c r="D12" s="906">
        <v>8844</v>
      </c>
      <c r="E12" s="906">
        <v>1258</v>
      </c>
      <c r="F12" s="906">
        <v>71677</v>
      </c>
      <c r="G12" s="906">
        <v>3350</v>
      </c>
      <c r="H12" s="906">
        <v>12189</v>
      </c>
      <c r="I12" s="906">
        <v>8321</v>
      </c>
      <c r="J12" s="907">
        <f t="shared" si="0"/>
        <v>161053</v>
      </c>
      <c r="K12" s="908">
        <v>1000154</v>
      </c>
      <c r="L12" s="887" t="s">
        <v>777</v>
      </c>
      <c r="N12" s="912"/>
    </row>
    <row r="13" spans="1:49" s="909" customFormat="1" ht="54.95" customHeight="1">
      <c r="A13" s="882" t="s">
        <v>661</v>
      </c>
      <c r="B13" s="910">
        <v>760</v>
      </c>
      <c r="C13" s="910">
        <v>0</v>
      </c>
      <c r="D13" s="910">
        <v>0</v>
      </c>
      <c r="E13" s="910">
        <v>0</v>
      </c>
      <c r="F13" s="910">
        <v>0</v>
      </c>
      <c r="G13" s="910">
        <v>0</v>
      </c>
      <c r="H13" s="910">
        <v>0</v>
      </c>
      <c r="I13" s="910">
        <v>0</v>
      </c>
      <c r="J13" s="907">
        <f t="shared" si="0"/>
        <v>760</v>
      </c>
      <c r="K13" s="911">
        <v>1808</v>
      </c>
      <c r="L13" s="887" t="s">
        <v>776</v>
      </c>
    </row>
    <row r="14" spans="1:49" s="909" customFormat="1" ht="54.95" customHeight="1">
      <c r="A14" s="882" t="s">
        <v>201</v>
      </c>
      <c r="B14" s="906">
        <v>3330</v>
      </c>
      <c r="C14" s="906">
        <v>0</v>
      </c>
      <c r="D14" s="906">
        <v>0</v>
      </c>
      <c r="E14" s="906">
        <v>0</v>
      </c>
      <c r="F14" s="906">
        <v>0</v>
      </c>
      <c r="G14" s="906">
        <v>0</v>
      </c>
      <c r="H14" s="906">
        <v>0</v>
      </c>
      <c r="I14" s="906">
        <v>0</v>
      </c>
      <c r="J14" s="907">
        <f t="shared" si="0"/>
        <v>3330</v>
      </c>
      <c r="K14" s="908">
        <v>25641</v>
      </c>
      <c r="L14" s="887" t="s">
        <v>780</v>
      </c>
      <c r="M14" s="897"/>
    </row>
    <row r="15" spans="1:49" s="909" customFormat="1" ht="54.95" customHeight="1">
      <c r="A15" s="882" t="s">
        <v>653</v>
      </c>
      <c r="B15" s="910">
        <v>3740</v>
      </c>
      <c r="C15" s="910">
        <v>0</v>
      </c>
      <c r="D15" s="910">
        <v>176</v>
      </c>
      <c r="E15" s="910">
        <v>0</v>
      </c>
      <c r="F15" s="910">
        <v>0</v>
      </c>
      <c r="G15" s="910">
        <v>1125</v>
      </c>
      <c r="H15" s="910">
        <v>0</v>
      </c>
      <c r="I15" s="910">
        <v>0</v>
      </c>
      <c r="J15" s="907">
        <f t="shared" si="0"/>
        <v>5041</v>
      </c>
      <c r="K15" s="911">
        <v>54989</v>
      </c>
      <c r="L15" s="887" t="s">
        <v>779</v>
      </c>
    </row>
    <row r="16" spans="1:49" ht="54.95" customHeight="1">
      <c r="A16" s="271" t="s">
        <v>35</v>
      </c>
      <c r="B16" s="412">
        <f t="shared" ref="B16:K16" si="1">SUM(B6:B15)</f>
        <v>369594</v>
      </c>
      <c r="C16" s="412">
        <f t="shared" si="1"/>
        <v>61454</v>
      </c>
      <c r="D16" s="412">
        <f t="shared" si="1"/>
        <v>35080</v>
      </c>
      <c r="E16" s="412">
        <f t="shared" si="1"/>
        <v>15584</v>
      </c>
      <c r="F16" s="412">
        <f t="shared" si="1"/>
        <v>301773</v>
      </c>
      <c r="G16" s="412">
        <f t="shared" si="1"/>
        <v>7827</v>
      </c>
      <c r="H16" s="412">
        <f t="shared" si="1"/>
        <v>34429</v>
      </c>
      <c r="I16" s="412">
        <f t="shared" si="1"/>
        <v>25614</v>
      </c>
      <c r="J16" s="412">
        <f t="shared" si="1"/>
        <v>851355</v>
      </c>
      <c r="K16" s="412">
        <f t="shared" si="1"/>
        <v>4454203</v>
      </c>
      <c r="L16" s="271" t="s">
        <v>36</v>
      </c>
      <c r="N16" s="496"/>
      <c r="O16" s="496"/>
      <c r="P16" s="496"/>
      <c r="Q16" s="496"/>
      <c r="R16" s="496"/>
      <c r="S16" s="496"/>
      <c r="T16" s="496"/>
      <c r="U16" s="496"/>
      <c r="V16" s="496"/>
      <c r="W16" s="496"/>
      <c r="X16" s="496"/>
      <c r="Y16" s="496"/>
      <c r="Z16" s="496"/>
      <c r="AA16" s="496"/>
      <c r="AB16" s="496"/>
      <c r="AC16" s="496"/>
      <c r="AD16" s="496"/>
      <c r="AE16" s="496"/>
      <c r="AF16" s="496"/>
      <c r="AG16" s="496"/>
      <c r="AH16" s="496"/>
      <c r="AI16" s="496"/>
      <c r="AJ16" s="496"/>
      <c r="AK16" s="496"/>
      <c r="AL16" s="496"/>
      <c r="AM16" s="496"/>
      <c r="AN16" s="496"/>
      <c r="AO16" s="496"/>
      <c r="AP16" s="496"/>
      <c r="AQ16" s="496"/>
      <c r="AR16" s="496"/>
      <c r="AS16" s="496"/>
      <c r="AT16" s="496"/>
      <c r="AU16" s="496"/>
      <c r="AV16" s="496"/>
      <c r="AW16" s="496"/>
    </row>
    <row r="17" spans="1:49" s="496" customFormat="1" ht="14.25">
      <c r="A17" s="601"/>
      <c r="L17" s="49"/>
    </row>
    <row r="18" spans="1:49" s="709" customFormat="1" ht="27" customHeight="1">
      <c r="N18" s="496"/>
      <c r="O18" s="496"/>
      <c r="P18" s="496"/>
      <c r="Q18" s="496"/>
      <c r="R18" s="496"/>
      <c r="S18" s="496"/>
      <c r="T18" s="496"/>
      <c r="U18" s="496"/>
      <c r="V18" s="496"/>
      <c r="W18" s="496"/>
      <c r="X18" s="496"/>
      <c r="Y18" s="496"/>
      <c r="Z18" s="496"/>
      <c r="AA18" s="496"/>
      <c r="AB18" s="496"/>
      <c r="AC18" s="496"/>
      <c r="AD18" s="496"/>
      <c r="AE18" s="496"/>
      <c r="AF18" s="496"/>
      <c r="AG18" s="496"/>
      <c r="AH18" s="496"/>
      <c r="AI18" s="496"/>
      <c r="AJ18" s="496"/>
      <c r="AK18" s="496"/>
      <c r="AL18" s="496"/>
      <c r="AM18" s="496"/>
      <c r="AN18" s="496"/>
      <c r="AO18" s="496"/>
      <c r="AP18" s="496"/>
      <c r="AQ18" s="496"/>
      <c r="AR18" s="496"/>
      <c r="AS18" s="496"/>
      <c r="AT18" s="496"/>
      <c r="AU18" s="496"/>
      <c r="AV18" s="496"/>
      <c r="AW18" s="496"/>
    </row>
    <row r="19" spans="1:49" s="709" customFormat="1" ht="27" customHeight="1">
      <c r="N19" s="496"/>
      <c r="O19" s="496"/>
      <c r="P19" s="496"/>
      <c r="Q19" s="496"/>
      <c r="R19" s="496"/>
      <c r="S19" s="496"/>
      <c r="T19" s="496"/>
      <c r="U19" s="496"/>
      <c r="V19" s="496"/>
      <c r="W19" s="496"/>
      <c r="X19" s="496"/>
      <c r="Y19" s="496"/>
      <c r="Z19" s="496"/>
      <c r="AA19" s="496"/>
      <c r="AB19" s="496"/>
      <c r="AC19" s="496"/>
      <c r="AD19" s="496"/>
      <c r="AE19" s="496"/>
      <c r="AF19" s="496"/>
      <c r="AG19" s="496"/>
      <c r="AH19" s="496"/>
      <c r="AI19" s="496"/>
      <c r="AJ19" s="496"/>
      <c r="AK19" s="496"/>
      <c r="AL19" s="496"/>
      <c r="AM19" s="496"/>
      <c r="AN19" s="496"/>
      <c r="AO19" s="496"/>
      <c r="AP19" s="496"/>
      <c r="AQ19" s="496"/>
      <c r="AR19" s="496"/>
      <c r="AS19" s="496"/>
      <c r="AT19" s="496"/>
      <c r="AU19" s="496"/>
      <c r="AV19" s="496"/>
      <c r="AW19" s="496"/>
    </row>
    <row r="20" spans="1:49" s="709" customFormat="1" ht="27" customHeight="1">
      <c r="N20" s="496"/>
      <c r="O20" s="496"/>
      <c r="P20" s="496"/>
      <c r="Q20" s="496"/>
      <c r="R20" s="496"/>
      <c r="S20" s="496"/>
      <c r="T20" s="496"/>
      <c r="U20" s="496"/>
      <c r="V20" s="496"/>
      <c r="W20" s="496"/>
      <c r="X20" s="496"/>
      <c r="Y20" s="496"/>
      <c r="Z20" s="496"/>
      <c r="AA20" s="496"/>
      <c r="AB20" s="496"/>
      <c r="AC20" s="496"/>
      <c r="AD20" s="496"/>
      <c r="AE20" s="496"/>
      <c r="AF20" s="496"/>
      <c r="AG20" s="496"/>
      <c r="AH20" s="496"/>
      <c r="AI20" s="496"/>
      <c r="AJ20" s="496"/>
      <c r="AK20" s="496"/>
      <c r="AL20" s="496"/>
      <c r="AM20" s="496"/>
      <c r="AN20" s="496"/>
      <c r="AO20" s="496"/>
      <c r="AP20" s="496"/>
      <c r="AQ20" s="496"/>
      <c r="AR20" s="496"/>
      <c r="AS20" s="496"/>
      <c r="AT20" s="496"/>
      <c r="AU20" s="496"/>
      <c r="AV20" s="496"/>
      <c r="AW20" s="496"/>
    </row>
    <row r="21" spans="1:49" s="709" customFormat="1" ht="27" customHeight="1">
      <c r="N21" s="496"/>
      <c r="O21" s="496"/>
      <c r="P21" s="496"/>
      <c r="Q21" s="496"/>
      <c r="R21" s="496"/>
      <c r="S21" s="496"/>
      <c r="T21" s="496"/>
      <c r="U21" s="496"/>
      <c r="V21" s="496"/>
      <c r="W21" s="496"/>
      <c r="X21" s="496"/>
      <c r="Y21" s="496"/>
      <c r="Z21" s="496"/>
      <c r="AA21" s="496"/>
      <c r="AB21" s="496"/>
      <c r="AC21" s="496"/>
      <c r="AD21" s="496"/>
      <c r="AE21" s="496"/>
      <c r="AF21" s="496"/>
      <c r="AG21" s="496"/>
      <c r="AH21" s="496"/>
      <c r="AI21" s="496"/>
      <c r="AJ21" s="496"/>
      <c r="AK21" s="496"/>
      <c r="AL21" s="496"/>
      <c r="AM21" s="496"/>
      <c r="AN21" s="496"/>
      <c r="AO21" s="496"/>
      <c r="AP21" s="496"/>
      <c r="AQ21" s="496"/>
      <c r="AR21" s="496"/>
      <c r="AS21" s="496"/>
      <c r="AT21" s="496"/>
      <c r="AU21" s="496"/>
      <c r="AV21" s="496"/>
      <c r="AW21" s="496"/>
    </row>
    <row r="22" spans="1:49" s="709" customFormat="1" ht="27" customHeight="1">
      <c r="N22" s="496"/>
      <c r="O22" s="496"/>
      <c r="P22" s="496"/>
      <c r="Q22" s="496"/>
      <c r="R22" s="496"/>
      <c r="S22" s="496"/>
      <c r="T22" s="496"/>
      <c r="U22" s="496"/>
      <c r="V22" s="496"/>
      <c r="W22" s="496"/>
      <c r="X22" s="496"/>
      <c r="Y22" s="496"/>
      <c r="Z22" s="496"/>
      <c r="AA22" s="496"/>
      <c r="AB22" s="496"/>
      <c r="AC22" s="496"/>
      <c r="AD22" s="496"/>
      <c r="AE22" s="496"/>
      <c r="AF22" s="496"/>
      <c r="AG22" s="496"/>
      <c r="AH22" s="496"/>
      <c r="AI22" s="496"/>
      <c r="AJ22" s="496"/>
      <c r="AK22" s="496"/>
      <c r="AL22" s="496"/>
      <c r="AM22" s="496"/>
      <c r="AN22" s="496"/>
      <c r="AO22" s="496"/>
      <c r="AP22" s="496"/>
      <c r="AQ22" s="496"/>
      <c r="AR22" s="496"/>
      <c r="AS22" s="496"/>
      <c r="AT22" s="496"/>
      <c r="AU22" s="496"/>
      <c r="AV22" s="496"/>
      <c r="AW22" s="496"/>
    </row>
    <row r="23" spans="1:49" s="709" customFormat="1" ht="27" customHeight="1">
      <c r="N23" s="496"/>
      <c r="O23" s="496"/>
      <c r="P23" s="496"/>
      <c r="Q23" s="496"/>
      <c r="R23" s="496"/>
      <c r="S23" s="496"/>
      <c r="T23" s="496"/>
      <c r="U23" s="496"/>
      <c r="V23" s="496"/>
      <c r="W23" s="496"/>
      <c r="X23" s="496"/>
      <c r="Y23" s="496"/>
      <c r="Z23" s="496"/>
      <c r="AA23" s="496"/>
      <c r="AB23" s="496"/>
      <c r="AC23" s="496"/>
      <c r="AD23" s="496"/>
      <c r="AE23" s="496"/>
      <c r="AF23" s="496"/>
      <c r="AG23" s="496"/>
      <c r="AH23" s="496"/>
      <c r="AI23" s="496"/>
      <c r="AJ23" s="496"/>
      <c r="AK23" s="496"/>
      <c r="AL23" s="496"/>
      <c r="AM23" s="496"/>
      <c r="AN23" s="496"/>
      <c r="AO23" s="496"/>
      <c r="AP23" s="496"/>
      <c r="AQ23" s="496"/>
      <c r="AR23" s="496"/>
      <c r="AS23" s="496"/>
      <c r="AT23" s="496"/>
      <c r="AU23" s="496"/>
      <c r="AV23" s="496"/>
      <c r="AW23" s="496"/>
    </row>
    <row r="24" spans="1:49" s="709" customFormat="1" ht="27" customHeight="1">
      <c r="N24" s="496"/>
      <c r="O24" s="496"/>
      <c r="P24" s="496"/>
      <c r="Q24" s="496"/>
      <c r="R24" s="496"/>
      <c r="S24" s="496"/>
      <c r="T24" s="496"/>
      <c r="U24" s="496"/>
      <c r="V24" s="496"/>
      <c r="W24" s="496"/>
      <c r="X24" s="496"/>
      <c r="Y24" s="496"/>
      <c r="Z24" s="496"/>
      <c r="AA24" s="496"/>
      <c r="AB24" s="496"/>
      <c r="AC24" s="496"/>
      <c r="AD24" s="496"/>
      <c r="AE24" s="496"/>
      <c r="AF24" s="496"/>
      <c r="AG24" s="496"/>
      <c r="AH24" s="496"/>
      <c r="AI24" s="496"/>
      <c r="AJ24" s="496"/>
      <c r="AK24" s="496"/>
      <c r="AL24" s="496"/>
      <c r="AM24" s="496"/>
      <c r="AN24" s="496"/>
      <c r="AO24" s="496"/>
      <c r="AP24" s="496"/>
      <c r="AQ24" s="496"/>
      <c r="AR24" s="496"/>
      <c r="AS24" s="496"/>
      <c r="AT24" s="496"/>
      <c r="AU24" s="496"/>
      <c r="AV24" s="496"/>
      <c r="AW24" s="496"/>
    </row>
    <row r="25" spans="1:49" s="709" customFormat="1" ht="27" customHeight="1">
      <c r="N25" s="496"/>
      <c r="O25" s="496"/>
      <c r="P25" s="496"/>
      <c r="Q25" s="496"/>
      <c r="R25" s="496"/>
      <c r="S25" s="496"/>
      <c r="T25" s="496"/>
      <c r="U25" s="496"/>
      <c r="V25" s="496"/>
      <c r="W25" s="496"/>
      <c r="X25" s="496"/>
      <c r="Y25" s="496"/>
      <c r="Z25" s="496"/>
      <c r="AA25" s="496"/>
      <c r="AB25" s="496"/>
      <c r="AC25" s="496"/>
      <c r="AD25" s="496"/>
      <c r="AE25" s="496"/>
      <c r="AF25" s="496"/>
      <c r="AG25" s="496"/>
      <c r="AH25" s="496"/>
      <c r="AI25" s="496"/>
      <c r="AJ25" s="496"/>
      <c r="AK25" s="496"/>
      <c r="AL25" s="496"/>
      <c r="AM25" s="496"/>
      <c r="AN25" s="496"/>
      <c r="AO25" s="496"/>
      <c r="AP25" s="496"/>
      <c r="AQ25" s="496"/>
      <c r="AR25" s="496"/>
      <c r="AS25" s="496"/>
      <c r="AT25" s="496"/>
      <c r="AU25" s="496"/>
      <c r="AV25" s="496"/>
      <c r="AW25" s="496"/>
    </row>
    <row r="26" spans="1:49" s="709" customFormat="1" ht="27" customHeight="1">
      <c r="N26" s="496"/>
      <c r="O26" s="496"/>
      <c r="P26" s="496"/>
      <c r="Q26" s="496"/>
      <c r="R26" s="496"/>
      <c r="S26" s="496"/>
      <c r="T26" s="496"/>
      <c r="U26" s="496"/>
      <c r="V26" s="496"/>
      <c r="W26" s="496"/>
      <c r="X26" s="496"/>
      <c r="Y26" s="496"/>
      <c r="Z26" s="496"/>
      <c r="AA26" s="496"/>
      <c r="AB26" s="496"/>
      <c r="AC26" s="496"/>
      <c r="AD26" s="496"/>
      <c r="AE26" s="496"/>
      <c r="AF26" s="496"/>
      <c r="AG26" s="496"/>
      <c r="AH26" s="496"/>
      <c r="AI26" s="496"/>
      <c r="AJ26" s="496"/>
      <c r="AK26" s="496"/>
      <c r="AL26" s="496"/>
      <c r="AM26" s="496"/>
      <c r="AN26" s="496"/>
      <c r="AO26" s="496"/>
      <c r="AP26" s="496"/>
      <c r="AQ26" s="496"/>
      <c r="AR26" s="496"/>
      <c r="AS26" s="496"/>
      <c r="AT26" s="496"/>
      <c r="AU26" s="496"/>
      <c r="AV26" s="496"/>
      <c r="AW26" s="496"/>
    </row>
    <row r="27" spans="1:49" s="709" customFormat="1" ht="27" customHeight="1">
      <c r="N27" s="496"/>
      <c r="O27" s="496"/>
      <c r="P27" s="496"/>
      <c r="Q27" s="496"/>
      <c r="R27" s="496"/>
      <c r="S27" s="496"/>
      <c r="T27" s="496"/>
      <c r="U27" s="496"/>
      <c r="V27" s="496"/>
      <c r="W27" s="496"/>
      <c r="X27" s="496"/>
      <c r="Y27" s="496"/>
      <c r="Z27" s="496"/>
      <c r="AA27" s="496"/>
      <c r="AB27" s="496"/>
      <c r="AC27" s="496"/>
      <c r="AD27" s="496"/>
      <c r="AE27" s="496"/>
      <c r="AF27" s="496"/>
      <c r="AG27" s="496"/>
      <c r="AH27" s="496"/>
      <c r="AI27" s="496"/>
      <c r="AJ27" s="496"/>
      <c r="AK27" s="496"/>
      <c r="AL27" s="496"/>
      <c r="AM27" s="496"/>
      <c r="AN27" s="496"/>
      <c r="AO27" s="496"/>
      <c r="AP27" s="496"/>
      <c r="AQ27" s="496"/>
      <c r="AR27" s="496"/>
      <c r="AS27" s="496"/>
      <c r="AT27" s="496"/>
      <c r="AU27" s="496"/>
      <c r="AV27" s="496"/>
      <c r="AW27" s="496"/>
    </row>
    <row r="28" spans="1:49" s="709" customFormat="1" ht="27" customHeight="1">
      <c r="N28" s="496"/>
      <c r="O28" s="496"/>
      <c r="P28" s="496"/>
      <c r="Q28" s="496"/>
      <c r="R28" s="496"/>
      <c r="S28" s="496"/>
      <c r="T28" s="496"/>
      <c r="U28" s="496"/>
      <c r="V28" s="496"/>
      <c r="W28" s="496"/>
      <c r="X28" s="496"/>
      <c r="Y28" s="496"/>
      <c r="Z28" s="496"/>
      <c r="AA28" s="496"/>
      <c r="AB28" s="496"/>
      <c r="AC28" s="496"/>
      <c r="AD28" s="496"/>
      <c r="AE28" s="496"/>
      <c r="AF28" s="496"/>
      <c r="AG28" s="496"/>
      <c r="AH28" s="496"/>
      <c r="AI28" s="496"/>
      <c r="AJ28" s="496"/>
      <c r="AK28" s="496"/>
      <c r="AL28" s="496"/>
      <c r="AM28" s="496"/>
      <c r="AN28" s="496"/>
      <c r="AO28" s="496"/>
      <c r="AP28" s="496"/>
      <c r="AQ28" s="496"/>
      <c r="AR28" s="496"/>
      <c r="AS28" s="496"/>
      <c r="AT28" s="496"/>
      <c r="AU28" s="496"/>
      <c r="AV28" s="496"/>
      <c r="AW28" s="496"/>
    </row>
    <row r="29" spans="1:49" s="709" customFormat="1" ht="27" customHeight="1">
      <c r="N29" s="496"/>
      <c r="O29" s="496"/>
      <c r="P29" s="496"/>
      <c r="Q29" s="496"/>
      <c r="R29" s="496"/>
      <c r="S29" s="496"/>
      <c r="T29" s="496"/>
      <c r="U29" s="496"/>
      <c r="V29" s="496"/>
      <c r="W29" s="496"/>
      <c r="X29" s="496"/>
      <c r="Y29" s="496"/>
      <c r="Z29" s="496"/>
      <c r="AA29" s="496"/>
      <c r="AB29" s="496"/>
      <c r="AC29" s="496"/>
      <c r="AD29" s="496"/>
      <c r="AE29" s="496"/>
      <c r="AF29" s="496"/>
      <c r="AG29" s="496"/>
      <c r="AH29" s="496"/>
      <c r="AI29" s="496"/>
      <c r="AJ29" s="496"/>
      <c r="AK29" s="496"/>
      <c r="AL29" s="496"/>
      <c r="AM29" s="496"/>
      <c r="AN29" s="496"/>
      <c r="AO29" s="496"/>
      <c r="AP29" s="496"/>
      <c r="AQ29" s="496"/>
      <c r="AR29" s="496"/>
      <c r="AS29" s="496"/>
      <c r="AT29" s="496"/>
      <c r="AU29" s="496"/>
      <c r="AV29" s="496"/>
      <c r="AW29" s="496"/>
    </row>
    <row r="30" spans="1:49" s="709" customFormat="1" ht="27" customHeight="1">
      <c r="N30" s="496"/>
      <c r="O30" s="496"/>
      <c r="P30" s="496"/>
      <c r="Q30" s="496"/>
      <c r="R30" s="496"/>
      <c r="S30" s="496"/>
      <c r="T30" s="496"/>
      <c r="U30" s="496"/>
      <c r="V30" s="496"/>
      <c r="W30" s="496"/>
      <c r="X30" s="496"/>
      <c r="Y30" s="496"/>
      <c r="Z30" s="496"/>
      <c r="AA30" s="496"/>
      <c r="AB30" s="496"/>
      <c r="AC30" s="496"/>
      <c r="AD30" s="496"/>
      <c r="AE30" s="496"/>
      <c r="AF30" s="496"/>
      <c r="AG30" s="496"/>
      <c r="AH30" s="496"/>
      <c r="AI30" s="496"/>
      <c r="AJ30" s="496"/>
      <c r="AK30" s="496"/>
      <c r="AL30" s="496"/>
      <c r="AM30" s="496"/>
      <c r="AN30" s="496"/>
      <c r="AO30" s="496"/>
      <c r="AP30" s="496"/>
      <c r="AQ30" s="496"/>
      <c r="AR30" s="496"/>
      <c r="AS30" s="496"/>
      <c r="AT30" s="496"/>
      <c r="AU30" s="496"/>
      <c r="AV30" s="496"/>
      <c r="AW30" s="496"/>
    </row>
    <row r="31" spans="1:49" s="709" customFormat="1" ht="27" customHeight="1">
      <c r="N31" s="496"/>
      <c r="O31" s="496"/>
      <c r="P31" s="496"/>
      <c r="Q31" s="496"/>
      <c r="R31" s="496"/>
      <c r="S31" s="496"/>
      <c r="T31" s="496"/>
      <c r="U31" s="496"/>
      <c r="V31" s="496"/>
      <c r="W31" s="496"/>
      <c r="X31" s="496"/>
      <c r="Y31" s="496"/>
      <c r="Z31" s="496"/>
      <c r="AA31" s="496"/>
      <c r="AB31" s="496"/>
      <c r="AC31" s="496"/>
      <c r="AD31" s="496"/>
      <c r="AE31" s="496"/>
      <c r="AF31" s="496"/>
      <c r="AG31" s="496"/>
      <c r="AH31" s="496"/>
      <c r="AI31" s="496"/>
      <c r="AJ31" s="496"/>
      <c r="AK31" s="496"/>
      <c r="AL31" s="496"/>
      <c r="AM31" s="496"/>
      <c r="AN31" s="496"/>
      <c r="AO31" s="496"/>
      <c r="AP31" s="496"/>
      <c r="AQ31" s="496"/>
      <c r="AR31" s="496"/>
      <c r="AS31" s="496"/>
      <c r="AT31" s="496"/>
      <c r="AU31" s="496"/>
      <c r="AV31" s="496"/>
      <c r="AW31" s="496"/>
    </row>
    <row r="32" spans="1:49" s="709" customFormat="1" ht="27" customHeight="1">
      <c r="N32" s="496"/>
      <c r="O32" s="496"/>
      <c r="P32" s="496"/>
      <c r="Q32" s="496"/>
      <c r="R32" s="496"/>
      <c r="S32" s="496"/>
      <c r="T32" s="496"/>
      <c r="U32" s="496"/>
      <c r="V32" s="496"/>
      <c r="W32" s="496"/>
      <c r="X32" s="496"/>
      <c r="Y32" s="496"/>
      <c r="Z32" s="496"/>
      <c r="AA32" s="496"/>
      <c r="AB32" s="496"/>
      <c r="AC32" s="496"/>
      <c r="AD32" s="496"/>
      <c r="AE32" s="496"/>
      <c r="AF32" s="496"/>
      <c r="AG32" s="496"/>
      <c r="AH32" s="496"/>
      <c r="AI32" s="496"/>
      <c r="AJ32" s="496"/>
      <c r="AK32" s="496"/>
      <c r="AL32" s="496"/>
      <c r="AM32" s="496"/>
      <c r="AN32" s="496"/>
      <c r="AO32" s="496"/>
      <c r="AP32" s="496"/>
      <c r="AQ32" s="496"/>
      <c r="AR32" s="496"/>
      <c r="AS32" s="496"/>
      <c r="AT32" s="496"/>
      <c r="AU32" s="496"/>
      <c r="AV32" s="496"/>
      <c r="AW32" s="496"/>
    </row>
    <row r="33" spans="2:49" s="709" customFormat="1" ht="27" customHeight="1">
      <c r="N33" s="496"/>
      <c r="O33" s="496"/>
      <c r="P33" s="496"/>
      <c r="Q33" s="496"/>
      <c r="R33" s="496"/>
      <c r="S33" s="496"/>
      <c r="T33" s="496"/>
      <c r="U33" s="496"/>
      <c r="V33" s="496"/>
      <c r="W33" s="496"/>
      <c r="X33" s="496"/>
      <c r="Y33" s="496"/>
      <c r="Z33" s="496"/>
      <c r="AA33" s="496"/>
      <c r="AB33" s="496"/>
      <c r="AC33" s="496"/>
      <c r="AD33" s="496"/>
      <c r="AE33" s="496"/>
      <c r="AF33" s="496"/>
      <c r="AG33" s="496"/>
      <c r="AH33" s="496"/>
      <c r="AI33" s="496"/>
      <c r="AJ33" s="496"/>
      <c r="AK33" s="496"/>
      <c r="AL33" s="496"/>
      <c r="AM33" s="496"/>
      <c r="AN33" s="496"/>
      <c r="AO33" s="496"/>
      <c r="AP33" s="496"/>
      <c r="AQ33" s="496"/>
      <c r="AR33" s="496"/>
      <c r="AS33" s="496"/>
      <c r="AT33" s="496"/>
      <c r="AU33" s="496"/>
      <c r="AV33" s="496"/>
      <c r="AW33" s="496"/>
    </row>
    <row r="34" spans="2:49" s="709" customFormat="1" ht="27" customHeight="1">
      <c r="B34" s="809"/>
      <c r="C34" s="809"/>
      <c r="D34" s="809"/>
      <c r="E34" s="809"/>
      <c r="F34" s="809"/>
      <c r="G34" s="809"/>
      <c r="H34" s="809"/>
      <c r="I34" s="809"/>
      <c r="N34" s="496"/>
      <c r="O34" s="496"/>
      <c r="P34" s="496"/>
      <c r="Q34" s="496"/>
      <c r="R34" s="496"/>
      <c r="S34" s="496"/>
      <c r="T34" s="496"/>
      <c r="U34" s="496"/>
      <c r="V34" s="496"/>
      <c r="W34" s="496"/>
      <c r="X34" s="496"/>
      <c r="Y34" s="496"/>
      <c r="Z34" s="496"/>
      <c r="AA34" s="496"/>
      <c r="AB34" s="496"/>
      <c r="AC34" s="496"/>
      <c r="AD34" s="496"/>
      <c r="AE34" s="496"/>
      <c r="AF34" s="496"/>
      <c r="AG34" s="496"/>
      <c r="AH34" s="496"/>
      <c r="AI34" s="496"/>
      <c r="AJ34" s="496"/>
      <c r="AK34" s="496"/>
      <c r="AL34" s="496"/>
      <c r="AM34" s="496"/>
      <c r="AN34" s="496"/>
      <c r="AO34" s="496"/>
      <c r="AP34" s="496"/>
      <c r="AQ34" s="496"/>
      <c r="AR34" s="496"/>
      <c r="AS34" s="496"/>
      <c r="AT34" s="496"/>
      <c r="AU34" s="496"/>
      <c r="AV34" s="496"/>
      <c r="AW34" s="496"/>
    </row>
    <row r="35" spans="2:49" s="709" customFormat="1" ht="27" customHeight="1">
      <c r="N35" s="496"/>
      <c r="O35" s="496"/>
      <c r="P35" s="496"/>
      <c r="Q35" s="496"/>
      <c r="R35" s="496"/>
      <c r="S35" s="496"/>
      <c r="T35" s="496"/>
      <c r="U35" s="496"/>
      <c r="V35" s="496"/>
      <c r="W35" s="496"/>
      <c r="X35" s="496"/>
      <c r="Y35" s="496"/>
      <c r="Z35" s="496"/>
      <c r="AA35" s="496"/>
      <c r="AB35" s="496"/>
      <c r="AC35" s="496"/>
      <c r="AD35" s="496"/>
      <c r="AE35" s="496"/>
      <c r="AF35" s="496"/>
      <c r="AG35" s="496"/>
      <c r="AH35" s="496"/>
      <c r="AI35" s="496"/>
      <c r="AJ35" s="496"/>
      <c r="AK35" s="496"/>
      <c r="AL35" s="496"/>
      <c r="AM35" s="496"/>
      <c r="AN35" s="496"/>
      <c r="AO35" s="496"/>
      <c r="AP35" s="496"/>
      <c r="AQ35" s="496"/>
      <c r="AR35" s="496"/>
      <c r="AS35" s="496"/>
      <c r="AT35" s="496"/>
      <c r="AU35" s="496"/>
      <c r="AV35" s="496"/>
      <c r="AW35" s="496"/>
    </row>
    <row r="36" spans="2:49" s="709" customFormat="1" ht="27" customHeight="1">
      <c r="N36" s="496"/>
      <c r="O36" s="496"/>
      <c r="P36" s="496"/>
      <c r="Q36" s="496"/>
      <c r="R36" s="496"/>
      <c r="S36" s="496"/>
      <c r="T36" s="496"/>
      <c r="U36" s="496"/>
      <c r="V36" s="496"/>
      <c r="W36" s="496"/>
      <c r="X36" s="496"/>
      <c r="Y36" s="496"/>
      <c r="Z36" s="496"/>
      <c r="AA36" s="496"/>
      <c r="AB36" s="496"/>
      <c r="AC36" s="496"/>
      <c r="AD36" s="496"/>
      <c r="AE36" s="496"/>
      <c r="AF36" s="496"/>
      <c r="AG36" s="496"/>
      <c r="AH36" s="496"/>
      <c r="AI36" s="496"/>
      <c r="AJ36" s="496"/>
      <c r="AK36" s="496"/>
      <c r="AL36" s="496"/>
      <c r="AM36" s="496"/>
      <c r="AN36" s="496"/>
      <c r="AO36" s="496"/>
      <c r="AP36" s="496"/>
      <c r="AQ36" s="496"/>
      <c r="AR36" s="496"/>
      <c r="AS36" s="496"/>
      <c r="AT36" s="496"/>
      <c r="AU36" s="496"/>
      <c r="AV36" s="496"/>
      <c r="AW36" s="496"/>
    </row>
    <row r="37" spans="2:49" s="709" customFormat="1" ht="27" customHeight="1">
      <c r="N37" s="496"/>
      <c r="O37" s="496"/>
      <c r="P37" s="496"/>
      <c r="Q37" s="496"/>
      <c r="R37" s="496"/>
      <c r="S37" s="496"/>
      <c r="T37" s="496"/>
      <c r="U37" s="496"/>
      <c r="V37" s="496"/>
      <c r="W37" s="496"/>
      <c r="X37" s="496"/>
      <c r="Y37" s="496"/>
      <c r="Z37" s="496"/>
      <c r="AA37" s="496"/>
      <c r="AB37" s="496"/>
      <c r="AC37" s="496"/>
      <c r="AD37" s="496"/>
      <c r="AE37" s="496"/>
      <c r="AF37" s="496"/>
      <c r="AG37" s="496"/>
      <c r="AH37" s="496"/>
      <c r="AI37" s="496"/>
      <c r="AJ37" s="496"/>
      <c r="AK37" s="496"/>
      <c r="AL37" s="496"/>
      <c r="AM37" s="496"/>
      <c r="AN37" s="496"/>
      <c r="AO37" s="496"/>
      <c r="AP37" s="496"/>
      <c r="AQ37" s="496"/>
      <c r="AR37" s="496"/>
      <c r="AS37" s="496"/>
      <c r="AT37" s="496"/>
      <c r="AU37" s="496"/>
      <c r="AV37" s="496"/>
      <c r="AW37" s="496"/>
    </row>
    <row r="38" spans="2:49" s="709" customFormat="1" ht="27" customHeight="1">
      <c r="N38" s="496"/>
      <c r="O38" s="496"/>
      <c r="P38" s="496"/>
      <c r="Q38" s="496"/>
      <c r="R38" s="496"/>
      <c r="S38" s="496"/>
      <c r="T38" s="496"/>
      <c r="U38" s="496"/>
      <c r="V38" s="496"/>
      <c r="W38" s="496"/>
      <c r="X38" s="496"/>
      <c r="Y38" s="496"/>
      <c r="Z38" s="496"/>
      <c r="AA38" s="496"/>
      <c r="AB38" s="496"/>
      <c r="AC38" s="496"/>
      <c r="AD38" s="496"/>
      <c r="AE38" s="496"/>
      <c r="AF38" s="496"/>
      <c r="AG38" s="496"/>
      <c r="AH38" s="496"/>
      <c r="AI38" s="496"/>
      <c r="AJ38" s="496"/>
      <c r="AK38" s="496"/>
      <c r="AL38" s="496"/>
      <c r="AM38" s="496"/>
      <c r="AN38" s="496"/>
      <c r="AO38" s="496"/>
      <c r="AP38" s="496"/>
      <c r="AQ38" s="496"/>
      <c r="AR38" s="496"/>
      <c r="AS38" s="496"/>
      <c r="AT38" s="496"/>
      <c r="AU38" s="496"/>
      <c r="AV38" s="496"/>
      <c r="AW38" s="496"/>
    </row>
    <row r="39" spans="2:49" s="709" customFormat="1" ht="27" customHeight="1">
      <c r="N39" s="496"/>
      <c r="O39" s="496"/>
      <c r="P39" s="496"/>
      <c r="Q39" s="496"/>
      <c r="R39" s="496"/>
      <c r="S39" s="496"/>
      <c r="T39" s="496"/>
      <c r="U39" s="496"/>
      <c r="V39" s="496"/>
      <c r="W39" s="496"/>
      <c r="X39" s="496"/>
      <c r="Y39" s="496"/>
      <c r="Z39" s="496"/>
      <c r="AA39" s="496"/>
      <c r="AB39" s="496"/>
      <c r="AC39" s="496"/>
      <c r="AD39" s="496"/>
      <c r="AE39" s="496"/>
      <c r="AF39" s="496"/>
      <c r="AG39" s="496"/>
      <c r="AH39" s="496"/>
      <c r="AI39" s="496"/>
      <c r="AJ39" s="496"/>
      <c r="AK39" s="496"/>
      <c r="AL39" s="496"/>
      <c r="AM39" s="496"/>
      <c r="AN39" s="496"/>
      <c r="AO39" s="496"/>
      <c r="AP39" s="496"/>
      <c r="AQ39" s="496"/>
      <c r="AR39" s="496"/>
      <c r="AS39" s="496"/>
      <c r="AT39" s="496"/>
      <c r="AU39" s="496"/>
      <c r="AV39" s="496"/>
      <c r="AW39" s="496"/>
    </row>
    <row r="40" spans="2:49" s="709" customFormat="1" ht="27" customHeight="1">
      <c r="N40" s="496"/>
      <c r="O40" s="496"/>
      <c r="P40" s="496"/>
      <c r="Q40" s="496"/>
      <c r="R40" s="496"/>
      <c r="S40" s="496"/>
      <c r="T40" s="496"/>
      <c r="U40" s="496"/>
      <c r="V40" s="496"/>
      <c r="W40" s="496"/>
      <c r="X40" s="496"/>
      <c r="Y40" s="496"/>
      <c r="Z40" s="496"/>
      <c r="AA40" s="496"/>
      <c r="AB40" s="496"/>
      <c r="AC40" s="496"/>
      <c r="AD40" s="496"/>
      <c r="AE40" s="496"/>
      <c r="AF40" s="496"/>
      <c r="AG40" s="496"/>
      <c r="AH40" s="496"/>
      <c r="AI40" s="496"/>
      <c r="AJ40" s="496"/>
      <c r="AK40" s="496"/>
      <c r="AL40" s="496"/>
      <c r="AM40" s="496"/>
      <c r="AN40" s="496"/>
      <c r="AO40" s="496"/>
      <c r="AP40" s="496"/>
      <c r="AQ40" s="496"/>
      <c r="AR40" s="496"/>
      <c r="AS40" s="496"/>
      <c r="AT40" s="496"/>
      <c r="AU40" s="496"/>
      <c r="AV40" s="496"/>
      <c r="AW40" s="496"/>
    </row>
    <row r="41" spans="2:49" s="709" customFormat="1" ht="27" customHeight="1">
      <c r="N41" s="496"/>
      <c r="O41" s="496"/>
      <c r="P41" s="496"/>
      <c r="Q41" s="496"/>
      <c r="R41" s="496"/>
      <c r="S41" s="496"/>
      <c r="T41" s="496"/>
      <c r="U41" s="496"/>
      <c r="V41" s="496"/>
      <c r="W41" s="496"/>
      <c r="X41" s="496"/>
      <c r="Y41" s="496"/>
      <c r="Z41" s="496"/>
      <c r="AA41" s="496"/>
      <c r="AB41" s="496"/>
      <c r="AC41" s="496"/>
      <c r="AD41" s="496"/>
      <c r="AE41" s="496"/>
      <c r="AF41" s="496"/>
      <c r="AG41" s="496"/>
      <c r="AH41" s="496"/>
      <c r="AI41" s="496"/>
      <c r="AJ41" s="496"/>
      <c r="AK41" s="496"/>
      <c r="AL41" s="496"/>
      <c r="AM41" s="496"/>
      <c r="AN41" s="496"/>
      <c r="AO41" s="496"/>
      <c r="AP41" s="496"/>
      <c r="AQ41" s="496"/>
      <c r="AR41" s="496"/>
      <c r="AS41" s="496"/>
      <c r="AT41" s="496"/>
      <c r="AU41" s="496"/>
      <c r="AV41" s="496"/>
      <c r="AW41" s="496"/>
    </row>
    <row r="42" spans="2:49" s="709" customFormat="1" ht="27" customHeight="1">
      <c r="N42" s="496"/>
      <c r="O42" s="496"/>
      <c r="P42" s="496"/>
      <c r="Q42" s="496"/>
      <c r="R42" s="496"/>
      <c r="S42" s="496"/>
      <c r="T42" s="496"/>
      <c r="U42" s="496"/>
      <c r="V42" s="496"/>
      <c r="W42" s="496"/>
      <c r="X42" s="496"/>
      <c r="Y42" s="496"/>
      <c r="Z42" s="496"/>
      <c r="AA42" s="496"/>
      <c r="AB42" s="496"/>
      <c r="AC42" s="496"/>
      <c r="AD42" s="496"/>
      <c r="AE42" s="496"/>
      <c r="AF42" s="496"/>
      <c r="AG42" s="496"/>
      <c r="AH42" s="496"/>
      <c r="AI42" s="496"/>
      <c r="AJ42" s="496"/>
      <c r="AK42" s="496"/>
      <c r="AL42" s="496"/>
      <c r="AM42" s="496"/>
      <c r="AN42" s="496"/>
      <c r="AO42" s="496"/>
      <c r="AP42" s="496"/>
      <c r="AQ42" s="496"/>
      <c r="AR42" s="496"/>
      <c r="AS42" s="496"/>
      <c r="AT42" s="496"/>
      <c r="AU42" s="496"/>
      <c r="AV42" s="496"/>
      <c r="AW42" s="496"/>
    </row>
    <row r="43" spans="2:49" s="709" customFormat="1" ht="27" customHeight="1">
      <c r="N43" s="496"/>
      <c r="O43" s="496"/>
      <c r="P43" s="496"/>
      <c r="Q43" s="496"/>
      <c r="R43" s="496"/>
      <c r="S43" s="496"/>
      <c r="T43" s="496"/>
      <c r="U43" s="496"/>
      <c r="V43" s="496"/>
      <c r="W43" s="496"/>
      <c r="X43" s="496"/>
      <c r="Y43" s="496"/>
      <c r="Z43" s="496"/>
      <c r="AA43" s="496"/>
      <c r="AB43" s="496"/>
      <c r="AC43" s="496"/>
      <c r="AD43" s="496"/>
      <c r="AE43" s="496"/>
      <c r="AF43" s="496"/>
      <c r="AG43" s="496"/>
      <c r="AH43" s="496"/>
      <c r="AI43" s="496"/>
      <c r="AJ43" s="496"/>
      <c r="AK43" s="496"/>
      <c r="AL43" s="496"/>
      <c r="AM43" s="496"/>
      <c r="AN43" s="496"/>
      <c r="AO43" s="496"/>
      <c r="AP43" s="496"/>
      <c r="AQ43" s="496"/>
      <c r="AR43" s="496"/>
      <c r="AS43" s="496"/>
      <c r="AT43" s="496"/>
      <c r="AU43" s="496"/>
      <c r="AV43" s="496"/>
      <c r="AW43" s="496"/>
    </row>
    <row r="44" spans="2:49" s="709" customFormat="1" ht="27" customHeight="1">
      <c r="N44" s="496"/>
      <c r="O44" s="496"/>
      <c r="P44" s="496"/>
      <c r="Q44" s="496"/>
      <c r="R44" s="496"/>
      <c r="S44" s="496"/>
      <c r="T44" s="496"/>
      <c r="U44" s="496"/>
      <c r="V44" s="496"/>
      <c r="W44" s="496"/>
      <c r="X44" s="496"/>
      <c r="Y44" s="496"/>
      <c r="Z44" s="496"/>
      <c r="AA44" s="496"/>
      <c r="AB44" s="496"/>
      <c r="AC44" s="496"/>
      <c r="AD44" s="496"/>
      <c r="AE44" s="496"/>
      <c r="AF44" s="496"/>
      <c r="AG44" s="496"/>
      <c r="AH44" s="496"/>
      <c r="AI44" s="496"/>
      <c r="AJ44" s="496"/>
      <c r="AK44" s="496"/>
      <c r="AL44" s="496"/>
      <c r="AM44" s="496"/>
      <c r="AN44" s="496"/>
      <c r="AO44" s="496"/>
      <c r="AP44" s="496"/>
      <c r="AQ44" s="496"/>
      <c r="AR44" s="496"/>
      <c r="AS44" s="496"/>
      <c r="AT44" s="496"/>
      <c r="AU44" s="496"/>
      <c r="AV44" s="496"/>
      <c r="AW44" s="496"/>
    </row>
    <row r="45" spans="2:49" s="386" customFormat="1" ht="27" customHeight="1"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</row>
    <row r="46" spans="2:49" s="709" customFormat="1" ht="27" customHeight="1">
      <c r="N46" s="496"/>
      <c r="O46" s="496"/>
      <c r="P46" s="496"/>
      <c r="Q46" s="496"/>
      <c r="R46" s="496"/>
      <c r="S46" s="496"/>
      <c r="T46" s="496"/>
      <c r="U46" s="496"/>
      <c r="V46" s="496"/>
      <c r="W46" s="496"/>
      <c r="X46" s="496"/>
      <c r="Y46" s="496"/>
      <c r="Z46" s="496"/>
      <c r="AA46" s="496"/>
      <c r="AB46" s="496"/>
      <c r="AC46" s="496"/>
      <c r="AD46" s="496"/>
      <c r="AE46" s="496"/>
      <c r="AF46" s="496"/>
      <c r="AG46" s="496"/>
      <c r="AH46" s="496"/>
      <c r="AI46" s="496"/>
      <c r="AJ46" s="496"/>
      <c r="AK46" s="496"/>
      <c r="AL46" s="496"/>
      <c r="AM46" s="496"/>
      <c r="AN46" s="496"/>
      <c r="AO46" s="496"/>
      <c r="AP46" s="496"/>
      <c r="AQ46" s="496"/>
      <c r="AR46" s="496"/>
      <c r="AS46" s="496"/>
      <c r="AT46" s="496"/>
      <c r="AU46" s="496"/>
      <c r="AV46" s="496"/>
      <c r="AW46" s="496"/>
    </row>
    <row r="47" spans="2:49" s="709" customFormat="1" ht="27" customHeight="1">
      <c r="B47" s="495"/>
      <c r="C47" s="495"/>
      <c r="D47" s="495"/>
      <c r="E47" s="495"/>
      <c r="F47" s="495"/>
      <c r="G47" s="495"/>
      <c r="H47" s="495"/>
      <c r="I47" s="495"/>
      <c r="N47" s="496"/>
      <c r="O47" s="496"/>
      <c r="P47" s="496"/>
      <c r="Q47" s="496"/>
      <c r="R47" s="496"/>
      <c r="S47" s="496"/>
      <c r="T47" s="496"/>
      <c r="U47" s="496"/>
      <c r="V47" s="496"/>
      <c r="W47" s="496"/>
      <c r="X47" s="496"/>
      <c r="Y47" s="496"/>
      <c r="Z47" s="496"/>
      <c r="AA47" s="496"/>
      <c r="AB47" s="496"/>
      <c r="AC47" s="496"/>
      <c r="AD47" s="496"/>
      <c r="AE47" s="496"/>
      <c r="AF47" s="496"/>
      <c r="AG47" s="496"/>
      <c r="AH47" s="496"/>
      <c r="AI47" s="496"/>
      <c r="AJ47" s="496"/>
      <c r="AK47" s="496"/>
      <c r="AL47" s="496"/>
      <c r="AM47" s="496"/>
      <c r="AN47" s="496"/>
      <c r="AO47" s="496"/>
      <c r="AP47" s="496"/>
      <c r="AQ47" s="496"/>
      <c r="AR47" s="496"/>
      <c r="AS47" s="496"/>
      <c r="AT47" s="496"/>
      <c r="AU47" s="496"/>
      <c r="AV47" s="496"/>
      <c r="AW47" s="496"/>
    </row>
    <row r="48" spans="2:49" s="709" customFormat="1" ht="27" customHeight="1">
      <c r="B48" s="495"/>
      <c r="C48" s="495"/>
      <c r="D48" s="495"/>
      <c r="E48" s="495"/>
      <c r="F48" s="495"/>
      <c r="G48" s="495"/>
      <c r="H48" s="495"/>
      <c r="I48" s="495"/>
      <c r="N48" s="496"/>
      <c r="O48" s="496"/>
      <c r="P48" s="496"/>
      <c r="Q48" s="496"/>
      <c r="R48" s="496"/>
      <c r="S48" s="496"/>
      <c r="T48" s="496"/>
      <c r="U48" s="496"/>
      <c r="V48" s="496"/>
      <c r="W48" s="496"/>
      <c r="X48" s="496"/>
      <c r="Y48" s="496"/>
      <c r="Z48" s="496"/>
      <c r="AA48" s="496"/>
      <c r="AB48" s="496"/>
      <c r="AC48" s="496"/>
      <c r="AD48" s="496"/>
      <c r="AE48" s="496"/>
      <c r="AF48" s="496"/>
      <c r="AG48" s="496"/>
      <c r="AH48" s="496"/>
      <c r="AI48" s="496"/>
      <c r="AJ48" s="496"/>
      <c r="AK48" s="496"/>
      <c r="AL48" s="496"/>
      <c r="AM48" s="496"/>
      <c r="AN48" s="496"/>
      <c r="AO48" s="496"/>
      <c r="AP48" s="496"/>
      <c r="AQ48" s="496"/>
      <c r="AR48" s="496"/>
      <c r="AS48" s="496"/>
      <c r="AT48" s="496"/>
      <c r="AU48" s="496"/>
      <c r="AV48" s="496"/>
      <c r="AW48" s="496"/>
    </row>
    <row r="49" spans="2:49" s="709" customFormat="1" ht="27" customHeight="1">
      <c r="B49" s="495"/>
      <c r="C49" s="495"/>
      <c r="D49" s="495"/>
      <c r="E49" s="495"/>
      <c r="F49" s="495"/>
      <c r="G49" s="495"/>
      <c r="H49" s="495"/>
      <c r="I49" s="495"/>
      <c r="N49" s="496"/>
      <c r="O49" s="496"/>
      <c r="P49" s="496"/>
      <c r="Q49" s="496"/>
      <c r="R49" s="496"/>
      <c r="S49" s="496"/>
      <c r="T49" s="496"/>
      <c r="U49" s="496"/>
      <c r="V49" s="496"/>
      <c r="W49" s="496"/>
      <c r="X49" s="496"/>
      <c r="Y49" s="496"/>
      <c r="Z49" s="496"/>
      <c r="AA49" s="496"/>
      <c r="AB49" s="496"/>
      <c r="AC49" s="496"/>
      <c r="AD49" s="496"/>
      <c r="AE49" s="496"/>
      <c r="AF49" s="496"/>
      <c r="AG49" s="496"/>
      <c r="AH49" s="496"/>
      <c r="AI49" s="496"/>
      <c r="AJ49" s="496"/>
      <c r="AK49" s="496"/>
      <c r="AL49" s="496"/>
      <c r="AM49" s="496"/>
      <c r="AN49" s="496"/>
      <c r="AO49" s="496"/>
      <c r="AP49" s="496"/>
      <c r="AQ49" s="496"/>
      <c r="AR49" s="496"/>
      <c r="AS49" s="496"/>
      <c r="AT49" s="496"/>
      <c r="AU49" s="496"/>
      <c r="AV49" s="496"/>
      <c r="AW49" s="496"/>
    </row>
    <row r="50" spans="2:49" s="709" customFormat="1" ht="27" customHeight="1">
      <c r="N50" s="496"/>
      <c r="O50" s="496"/>
      <c r="P50" s="496"/>
      <c r="Q50" s="496"/>
      <c r="R50" s="496"/>
      <c r="S50" s="496"/>
      <c r="T50" s="496"/>
      <c r="U50" s="496"/>
      <c r="V50" s="496"/>
      <c r="W50" s="496"/>
      <c r="X50" s="496"/>
      <c r="Y50" s="496"/>
      <c r="Z50" s="496"/>
      <c r="AA50" s="496"/>
      <c r="AB50" s="496"/>
      <c r="AC50" s="496"/>
      <c r="AD50" s="496"/>
      <c r="AE50" s="496"/>
      <c r="AF50" s="496"/>
      <c r="AG50" s="496"/>
      <c r="AH50" s="496"/>
      <c r="AI50" s="496"/>
      <c r="AJ50" s="496"/>
      <c r="AK50" s="496"/>
      <c r="AL50" s="496"/>
      <c r="AM50" s="496"/>
      <c r="AN50" s="496"/>
      <c r="AO50" s="496"/>
      <c r="AP50" s="496"/>
      <c r="AQ50" s="496"/>
      <c r="AR50" s="496"/>
      <c r="AS50" s="496"/>
      <c r="AT50" s="496"/>
      <c r="AU50" s="496"/>
      <c r="AV50" s="496"/>
      <c r="AW50" s="496"/>
    </row>
    <row r="51" spans="2:49" s="386" customFormat="1" ht="27" customHeight="1"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</row>
    <row r="52" spans="2:49" s="386" customFormat="1" ht="27" customHeight="1"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</row>
    <row r="53" spans="2:49" s="709" customFormat="1" ht="27" customHeight="1">
      <c r="N53" s="496"/>
      <c r="O53" s="496"/>
      <c r="P53" s="496"/>
      <c r="Q53" s="496"/>
      <c r="R53" s="496"/>
      <c r="S53" s="496"/>
      <c r="T53" s="496"/>
      <c r="U53" s="496"/>
      <c r="V53" s="496"/>
      <c r="W53" s="496"/>
      <c r="X53" s="496"/>
      <c r="Y53" s="496"/>
      <c r="Z53" s="496"/>
      <c r="AA53" s="496"/>
      <c r="AB53" s="496"/>
      <c r="AC53" s="496"/>
      <c r="AD53" s="496"/>
      <c r="AE53" s="496"/>
      <c r="AF53" s="496"/>
      <c r="AG53" s="496"/>
      <c r="AH53" s="496"/>
      <c r="AI53" s="496"/>
      <c r="AJ53" s="496"/>
      <c r="AK53" s="496"/>
      <c r="AL53" s="496"/>
      <c r="AM53" s="496"/>
      <c r="AN53" s="496"/>
      <c r="AO53" s="496"/>
      <c r="AP53" s="496"/>
      <c r="AQ53" s="496"/>
      <c r="AR53" s="496"/>
      <c r="AS53" s="496"/>
      <c r="AT53" s="496"/>
      <c r="AU53" s="496"/>
      <c r="AV53" s="496"/>
      <c r="AW53" s="496"/>
    </row>
    <row r="54" spans="2:49" s="709" customFormat="1" ht="27" customHeight="1">
      <c r="N54" s="496"/>
      <c r="O54" s="496"/>
      <c r="P54" s="496"/>
      <c r="Q54" s="496"/>
      <c r="R54" s="496"/>
      <c r="S54" s="496"/>
      <c r="T54" s="496"/>
      <c r="U54" s="496"/>
      <c r="V54" s="496"/>
      <c r="W54" s="496"/>
      <c r="X54" s="496"/>
      <c r="Y54" s="496"/>
      <c r="Z54" s="496"/>
      <c r="AA54" s="496"/>
      <c r="AB54" s="496"/>
      <c r="AC54" s="496"/>
      <c r="AD54" s="496"/>
      <c r="AE54" s="496"/>
      <c r="AF54" s="496"/>
      <c r="AG54" s="496"/>
      <c r="AH54" s="496"/>
      <c r="AI54" s="496"/>
      <c r="AJ54" s="496"/>
      <c r="AK54" s="496"/>
      <c r="AL54" s="496"/>
      <c r="AM54" s="496"/>
      <c r="AN54" s="496"/>
      <c r="AO54" s="496"/>
      <c r="AP54" s="496"/>
      <c r="AQ54" s="496"/>
      <c r="AR54" s="496"/>
      <c r="AS54" s="496"/>
      <c r="AT54" s="496"/>
      <c r="AU54" s="496"/>
      <c r="AV54" s="496"/>
      <c r="AW54" s="496"/>
    </row>
    <row r="55" spans="2:49" s="709" customFormat="1" ht="27" customHeight="1">
      <c r="N55" s="496"/>
      <c r="O55" s="496"/>
      <c r="P55" s="496"/>
      <c r="Q55" s="496"/>
      <c r="R55" s="496"/>
      <c r="S55" s="496"/>
      <c r="T55" s="496"/>
      <c r="U55" s="496"/>
      <c r="V55" s="496"/>
      <c r="W55" s="496"/>
      <c r="X55" s="496"/>
      <c r="Y55" s="496"/>
      <c r="Z55" s="496"/>
      <c r="AA55" s="496"/>
      <c r="AB55" s="496"/>
      <c r="AC55" s="496"/>
      <c r="AD55" s="496"/>
      <c r="AE55" s="496"/>
      <c r="AF55" s="496"/>
      <c r="AG55" s="496"/>
      <c r="AH55" s="496"/>
      <c r="AI55" s="496"/>
      <c r="AJ55" s="496"/>
      <c r="AK55" s="496"/>
      <c r="AL55" s="496"/>
      <c r="AM55" s="496"/>
      <c r="AN55" s="496"/>
      <c r="AO55" s="496"/>
      <c r="AP55" s="496"/>
      <c r="AQ55" s="496"/>
      <c r="AR55" s="496"/>
      <c r="AS55" s="496"/>
      <c r="AT55" s="496"/>
      <c r="AU55" s="496"/>
      <c r="AV55" s="496"/>
      <c r="AW55" s="496"/>
    </row>
    <row r="56" spans="2:49" s="496" customFormat="1" ht="21" customHeight="1"/>
    <row r="57" spans="2:49" s="496" customFormat="1" ht="21" customHeight="1"/>
    <row r="58" spans="2:49" s="496" customFormat="1" ht="21" customHeight="1"/>
    <row r="59" spans="2:49" s="496" customFormat="1" ht="21" customHeight="1"/>
    <row r="60" spans="2:49" s="496" customFormat="1" ht="21" customHeight="1"/>
    <row r="61" spans="2:49" s="496" customFormat="1" ht="21" customHeight="1"/>
    <row r="62" spans="2:49" s="496" customFormat="1"/>
    <row r="63" spans="2:49" s="496" customFormat="1"/>
    <row r="64" spans="2:49" s="496" customFormat="1"/>
    <row r="65" s="496" customFormat="1"/>
    <row r="66" s="496" customFormat="1"/>
    <row r="67" s="496" customFormat="1"/>
    <row r="68" s="496" customFormat="1"/>
    <row r="69" s="496" customFormat="1"/>
    <row r="70" s="496" customFormat="1"/>
    <row r="71" s="496" customFormat="1"/>
    <row r="72" s="496" customFormat="1"/>
  </sheetData>
  <mergeCells count="7">
    <mergeCell ref="L4:L5"/>
    <mergeCell ref="A1:L1"/>
    <mergeCell ref="A2:L2"/>
    <mergeCell ref="A3:F3"/>
    <mergeCell ref="G3:L3"/>
    <mergeCell ref="A4:A5"/>
    <mergeCell ref="B4:K4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36" orientation="landscape" horizontalDpi="4294967292" verticalDpi="4294967292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rgb="FF008657"/>
    <pageSetUpPr fitToPage="1"/>
  </sheetPr>
  <dimension ref="A1:R22"/>
  <sheetViews>
    <sheetView showGridLines="0" rightToLeft="1" zoomScaleNormal="100" zoomScaleSheetLayoutView="75" workbookViewId="0">
      <selection activeCell="A4" sqref="A4:A6"/>
    </sheetView>
  </sheetViews>
  <sheetFormatPr defaultColWidth="8.875" defaultRowHeight="15.75"/>
  <cols>
    <col min="1" max="1" width="19.75" style="14" customWidth="1"/>
    <col min="2" max="14" width="11.75" style="14" customWidth="1"/>
    <col min="15" max="15" width="11.75" style="497" customWidth="1"/>
    <col min="16" max="16" width="11.75" style="14" customWidth="1"/>
    <col min="17" max="17" width="11.75" style="118" customWidth="1"/>
    <col min="18" max="18" width="8.875" style="118"/>
    <col min="19" max="220" width="8.875" style="14"/>
    <col min="221" max="221" width="14.75" style="14" customWidth="1"/>
    <col min="222" max="222" width="9.75" style="14" customWidth="1"/>
    <col min="223" max="223" width="7.75" style="14" customWidth="1"/>
    <col min="224" max="224" width="13.125" style="14" customWidth="1"/>
    <col min="225" max="225" width="12.75" style="14" customWidth="1"/>
    <col min="226" max="226" width="8" style="14" customWidth="1"/>
    <col min="227" max="227" width="9.75" style="14" customWidth="1"/>
    <col min="228" max="228" width="8.875" style="14" customWidth="1"/>
    <col min="229" max="229" width="12" style="14" customWidth="1"/>
    <col min="230" max="230" width="9.25" style="14" customWidth="1"/>
    <col min="231" max="231" width="11.375" style="14" customWidth="1"/>
    <col min="232" max="232" width="9.125" style="14" customWidth="1"/>
    <col min="233" max="233" width="8.75" style="14" customWidth="1"/>
    <col min="234" max="234" width="9.875" style="14" customWidth="1"/>
    <col min="235" max="235" width="8.75" style="14" customWidth="1"/>
    <col min="236" max="476" width="8.875" style="14"/>
    <col min="477" max="477" width="14.75" style="14" customWidth="1"/>
    <col min="478" max="478" width="9.75" style="14" customWidth="1"/>
    <col min="479" max="479" width="7.75" style="14" customWidth="1"/>
    <col min="480" max="480" width="13.125" style="14" customWidth="1"/>
    <col min="481" max="481" width="12.75" style="14" customWidth="1"/>
    <col min="482" max="482" width="8" style="14" customWidth="1"/>
    <col min="483" max="483" width="9.75" style="14" customWidth="1"/>
    <col min="484" max="484" width="8.875" style="14" customWidth="1"/>
    <col min="485" max="485" width="12" style="14" customWidth="1"/>
    <col min="486" max="486" width="9.25" style="14" customWidth="1"/>
    <col min="487" max="487" width="11.375" style="14" customWidth="1"/>
    <col min="488" max="488" width="9.125" style="14" customWidth="1"/>
    <col min="489" max="489" width="8.75" style="14" customWidth="1"/>
    <col min="490" max="490" width="9.875" style="14" customWidth="1"/>
    <col min="491" max="491" width="8.75" style="14" customWidth="1"/>
    <col min="492" max="732" width="8.875" style="14"/>
    <col min="733" max="733" width="14.75" style="14" customWidth="1"/>
    <col min="734" max="734" width="9.75" style="14" customWidth="1"/>
    <col min="735" max="735" width="7.75" style="14" customWidth="1"/>
    <col min="736" max="736" width="13.125" style="14" customWidth="1"/>
    <col min="737" max="737" width="12.75" style="14" customWidth="1"/>
    <col min="738" max="738" width="8" style="14" customWidth="1"/>
    <col min="739" max="739" width="9.75" style="14" customWidth="1"/>
    <col min="740" max="740" width="8.875" style="14" customWidth="1"/>
    <col min="741" max="741" width="12" style="14" customWidth="1"/>
    <col min="742" max="742" width="9.25" style="14" customWidth="1"/>
    <col min="743" max="743" width="11.375" style="14" customWidth="1"/>
    <col min="744" max="744" width="9.125" style="14" customWidth="1"/>
    <col min="745" max="745" width="8.75" style="14" customWidth="1"/>
    <col min="746" max="746" width="9.875" style="14" customWidth="1"/>
    <col min="747" max="747" width="8.75" style="14" customWidth="1"/>
    <col min="748" max="988" width="8.875" style="14"/>
    <col min="989" max="989" width="14.75" style="14" customWidth="1"/>
    <col min="990" max="990" width="9.75" style="14" customWidth="1"/>
    <col min="991" max="991" width="7.75" style="14" customWidth="1"/>
    <col min="992" max="992" width="13.125" style="14" customWidth="1"/>
    <col min="993" max="993" width="12.75" style="14" customWidth="1"/>
    <col min="994" max="994" width="8" style="14" customWidth="1"/>
    <col min="995" max="995" width="9.75" style="14" customWidth="1"/>
    <col min="996" max="996" width="8.875" style="14" customWidth="1"/>
    <col min="997" max="997" width="12" style="14" customWidth="1"/>
    <col min="998" max="998" width="9.25" style="14" customWidth="1"/>
    <col min="999" max="999" width="11.375" style="14" customWidth="1"/>
    <col min="1000" max="1000" width="9.125" style="14" customWidth="1"/>
    <col min="1001" max="1001" width="8.75" style="14" customWidth="1"/>
    <col min="1002" max="1002" width="9.875" style="14" customWidth="1"/>
    <col min="1003" max="1003" width="8.75" style="14" customWidth="1"/>
    <col min="1004" max="1244" width="8.875" style="14"/>
    <col min="1245" max="1245" width="14.75" style="14" customWidth="1"/>
    <col min="1246" max="1246" width="9.75" style="14" customWidth="1"/>
    <col min="1247" max="1247" width="7.75" style="14" customWidth="1"/>
    <col min="1248" max="1248" width="13.125" style="14" customWidth="1"/>
    <col min="1249" max="1249" width="12.75" style="14" customWidth="1"/>
    <col min="1250" max="1250" width="8" style="14" customWidth="1"/>
    <col min="1251" max="1251" width="9.75" style="14" customWidth="1"/>
    <col min="1252" max="1252" width="8.875" style="14" customWidth="1"/>
    <col min="1253" max="1253" width="12" style="14" customWidth="1"/>
    <col min="1254" max="1254" width="9.25" style="14" customWidth="1"/>
    <col min="1255" max="1255" width="11.375" style="14" customWidth="1"/>
    <col min="1256" max="1256" width="9.125" style="14" customWidth="1"/>
    <col min="1257" max="1257" width="8.75" style="14" customWidth="1"/>
    <col min="1258" max="1258" width="9.875" style="14" customWidth="1"/>
    <col min="1259" max="1259" width="8.75" style="14" customWidth="1"/>
    <col min="1260" max="1500" width="8.875" style="14"/>
    <col min="1501" max="1501" width="14.75" style="14" customWidth="1"/>
    <col min="1502" max="1502" width="9.75" style="14" customWidth="1"/>
    <col min="1503" max="1503" width="7.75" style="14" customWidth="1"/>
    <col min="1504" max="1504" width="13.125" style="14" customWidth="1"/>
    <col min="1505" max="1505" width="12.75" style="14" customWidth="1"/>
    <col min="1506" max="1506" width="8" style="14" customWidth="1"/>
    <col min="1507" max="1507" width="9.75" style="14" customWidth="1"/>
    <col min="1508" max="1508" width="8.875" style="14" customWidth="1"/>
    <col min="1509" max="1509" width="12" style="14" customWidth="1"/>
    <col min="1510" max="1510" width="9.25" style="14" customWidth="1"/>
    <col min="1511" max="1511" width="11.375" style="14" customWidth="1"/>
    <col min="1512" max="1512" width="9.125" style="14" customWidth="1"/>
    <col min="1513" max="1513" width="8.75" style="14" customWidth="1"/>
    <col min="1514" max="1514" width="9.875" style="14" customWidth="1"/>
    <col min="1515" max="1515" width="8.75" style="14" customWidth="1"/>
    <col min="1516" max="1756" width="8.875" style="14"/>
    <col min="1757" max="1757" width="14.75" style="14" customWidth="1"/>
    <col min="1758" max="1758" width="9.75" style="14" customWidth="1"/>
    <col min="1759" max="1759" width="7.75" style="14" customWidth="1"/>
    <col min="1760" max="1760" width="13.125" style="14" customWidth="1"/>
    <col min="1761" max="1761" width="12.75" style="14" customWidth="1"/>
    <col min="1762" max="1762" width="8" style="14" customWidth="1"/>
    <col min="1763" max="1763" width="9.75" style="14" customWidth="1"/>
    <col min="1764" max="1764" width="8.875" style="14" customWidth="1"/>
    <col min="1765" max="1765" width="12" style="14" customWidth="1"/>
    <col min="1766" max="1766" width="9.25" style="14" customWidth="1"/>
    <col min="1767" max="1767" width="11.375" style="14" customWidth="1"/>
    <col min="1768" max="1768" width="9.125" style="14" customWidth="1"/>
    <col min="1769" max="1769" width="8.75" style="14" customWidth="1"/>
    <col min="1770" max="1770" width="9.875" style="14" customWidth="1"/>
    <col min="1771" max="1771" width="8.75" style="14" customWidth="1"/>
    <col min="1772" max="2012" width="8.875" style="14"/>
    <col min="2013" max="2013" width="14.75" style="14" customWidth="1"/>
    <col min="2014" max="2014" width="9.75" style="14" customWidth="1"/>
    <col min="2015" max="2015" width="7.75" style="14" customWidth="1"/>
    <col min="2016" max="2016" width="13.125" style="14" customWidth="1"/>
    <col min="2017" max="2017" width="12.75" style="14" customWidth="1"/>
    <col min="2018" max="2018" width="8" style="14" customWidth="1"/>
    <col min="2019" max="2019" width="9.75" style="14" customWidth="1"/>
    <col min="2020" max="2020" width="8.875" style="14" customWidth="1"/>
    <col min="2021" max="2021" width="12" style="14" customWidth="1"/>
    <col min="2022" max="2022" width="9.25" style="14" customWidth="1"/>
    <col min="2023" max="2023" width="11.375" style="14" customWidth="1"/>
    <col min="2024" max="2024" width="9.125" style="14" customWidth="1"/>
    <col min="2025" max="2025" width="8.75" style="14" customWidth="1"/>
    <col min="2026" max="2026" width="9.875" style="14" customWidth="1"/>
    <col min="2027" max="2027" width="8.75" style="14" customWidth="1"/>
    <col min="2028" max="2268" width="8.875" style="14"/>
    <col min="2269" max="2269" width="14.75" style="14" customWidth="1"/>
    <col min="2270" max="2270" width="9.75" style="14" customWidth="1"/>
    <col min="2271" max="2271" width="7.75" style="14" customWidth="1"/>
    <col min="2272" max="2272" width="13.125" style="14" customWidth="1"/>
    <col min="2273" max="2273" width="12.75" style="14" customWidth="1"/>
    <col min="2274" max="2274" width="8" style="14" customWidth="1"/>
    <col min="2275" max="2275" width="9.75" style="14" customWidth="1"/>
    <col min="2276" max="2276" width="8.875" style="14" customWidth="1"/>
    <col min="2277" max="2277" width="12" style="14" customWidth="1"/>
    <col min="2278" max="2278" width="9.25" style="14" customWidth="1"/>
    <col min="2279" max="2279" width="11.375" style="14" customWidth="1"/>
    <col min="2280" max="2280" width="9.125" style="14" customWidth="1"/>
    <col min="2281" max="2281" width="8.75" style="14" customWidth="1"/>
    <col min="2282" max="2282" width="9.875" style="14" customWidth="1"/>
    <col min="2283" max="2283" width="8.75" style="14" customWidth="1"/>
    <col min="2284" max="2524" width="8.875" style="14"/>
    <col min="2525" max="2525" width="14.75" style="14" customWidth="1"/>
    <col min="2526" max="2526" width="9.75" style="14" customWidth="1"/>
    <col min="2527" max="2527" width="7.75" style="14" customWidth="1"/>
    <col min="2528" max="2528" width="13.125" style="14" customWidth="1"/>
    <col min="2529" max="2529" width="12.75" style="14" customWidth="1"/>
    <col min="2530" max="2530" width="8" style="14" customWidth="1"/>
    <col min="2531" max="2531" width="9.75" style="14" customWidth="1"/>
    <col min="2532" max="2532" width="8.875" style="14" customWidth="1"/>
    <col min="2533" max="2533" width="12" style="14" customWidth="1"/>
    <col min="2534" max="2534" width="9.25" style="14" customWidth="1"/>
    <col min="2535" max="2535" width="11.375" style="14" customWidth="1"/>
    <col min="2536" max="2536" width="9.125" style="14" customWidth="1"/>
    <col min="2537" max="2537" width="8.75" style="14" customWidth="1"/>
    <col min="2538" max="2538" width="9.875" style="14" customWidth="1"/>
    <col min="2539" max="2539" width="8.75" style="14" customWidth="1"/>
    <col min="2540" max="2780" width="8.875" style="14"/>
    <col min="2781" max="2781" width="14.75" style="14" customWidth="1"/>
    <col min="2782" max="2782" width="9.75" style="14" customWidth="1"/>
    <col min="2783" max="2783" width="7.75" style="14" customWidth="1"/>
    <col min="2784" max="2784" width="13.125" style="14" customWidth="1"/>
    <col min="2785" max="2785" width="12.75" style="14" customWidth="1"/>
    <col min="2786" max="2786" width="8" style="14" customWidth="1"/>
    <col min="2787" max="2787" width="9.75" style="14" customWidth="1"/>
    <col min="2788" max="2788" width="8.875" style="14" customWidth="1"/>
    <col min="2789" max="2789" width="12" style="14" customWidth="1"/>
    <col min="2790" max="2790" width="9.25" style="14" customWidth="1"/>
    <col min="2791" max="2791" width="11.375" style="14" customWidth="1"/>
    <col min="2792" max="2792" width="9.125" style="14" customWidth="1"/>
    <col min="2793" max="2793" width="8.75" style="14" customWidth="1"/>
    <col min="2794" max="2794" width="9.875" style="14" customWidth="1"/>
    <col min="2795" max="2795" width="8.75" style="14" customWidth="1"/>
    <col min="2796" max="3036" width="8.875" style="14"/>
    <col min="3037" max="3037" width="14.75" style="14" customWidth="1"/>
    <col min="3038" max="3038" width="9.75" style="14" customWidth="1"/>
    <col min="3039" max="3039" width="7.75" style="14" customWidth="1"/>
    <col min="3040" max="3040" width="13.125" style="14" customWidth="1"/>
    <col min="3041" max="3041" width="12.75" style="14" customWidth="1"/>
    <col min="3042" max="3042" width="8" style="14" customWidth="1"/>
    <col min="3043" max="3043" width="9.75" style="14" customWidth="1"/>
    <col min="3044" max="3044" width="8.875" style="14" customWidth="1"/>
    <col min="3045" max="3045" width="12" style="14" customWidth="1"/>
    <col min="3046" max="3046" width="9.25" style="14" customWidth="1"/>
    <col min="3047" max="3047" width="11.375" style="14" customWidth="1"/>
    <col min="3048" max="3048" width="9.125" style="14" customWidth="1"/>
    <col min="3049" max="3049" width="8.75" style="14" customWidth="1"/>
    <col min="3050" max="3050" width="9.875" style="14" customWidth="1"/>
    <col min="3051" max="3051" width="8.75" style="14" customWidth="1"/>
    <col min="3052" max="3292" width="8.875" style="14"/>
    <col min="3293" max="3293" width="14.75" style="14" customWidth="1"/>
    <col min="3294" max="3294" width="9.75" style="14" customWidth="1"/>
    <col min="3295" max="3295" width="7.75" style="14" customWidth="1"/>
    <col min="3296" max="3296" width="13.125" style="14" customWidth="1"/>
    <col min="3297" max="3297" width="12.75" style="14" customWidth="1"/>
    <col min="3298" max="3298" width="8" style="14" customWidth="1"/>
    <col min="3299" max="3299" width="9.75" style="14" customWidth="1"/>
    <col min="3300" max="3300" width="8.875" style="14" customWidth="1"/>
    <col min="3301" max="3301" width="12" style="14" customWidth="1"/>
    <col min="3302" max="3302" width="9.25" style="14" customWidth="1"/>
    <col min="3303" max="3303" width="11.375" style="14" customWidth="1"/>
    <col min="3304" max="3304" width="9.125" style="14" customWidth="1"/>
    <col min="3305" max="3305" width="8.75" style="14" customWidth="1"/>
    <col min="3306" max="3306" width="9.875" style="14" customWidth="1"/>
    <col min="3307" max="3307" width="8.75" style="14" customWidth="1"/>
    <col min="3308" max="3548" width="8.875" style="14"/>
    <col min="3549" max="3549" width="14.75" style="14" customWidth="1"/>
    <col min="3550" max="3550" width="9.75" style="14" customWidth="1"/>
    <col min="3551" max="3551" width="7.75" style="14" customWidth="1"/>
    <col min="3552" max="3552" width="13.125" style="14" customWidth="1"/>
    <col min="3553" max="3553" width="12.75" style="14" customWidth="1"/>
    <col min="3554" max="3554" width="8" style="14" customWidth="1"/>
    <col min="3555" max="3555" width="9.75" style="14" customWidth="1"/>
    <col min="3556" max="3556" width="8.875" style="14" customWidth="1"/>
    <col min="3557" max="3557" width="12" style="14" customWidth="1"/>
    <col min="3558" max="3558" width="9.25" style="14" customWidth="1"/>
    <col min="3559" max="3559" width="11.375" style="14" customWidth="1"/>
    <col min="3560" max="3560" width="9.125" style="14" customWidth="1"/>
    <col min="3561" max="3561" width="8.75" style="14" customWidth="1"/>
    <col min="3562" max="3562" width="9.875" style="14" customWidth="1"/>
    <col min="3563" max="3563" width="8.75" style="14" customWidth="1"/>
    <col min="3564" max="3804" width="8.875" style="14"/>
    <col min="3805" max="3805" width="14.75" style="14" customWidth="1"/>
    <col min="3806" max="3806" width="9.75" style="14" customWidth="1"/>
    <col min="3807" max="3807" width="7.75" style="14" customWidth="1"/>
    <col min="3808" max="3808" width="13.125" style="14" customWidth="1"/>
    <col min="3809" max="3809" width="12.75" style="14" customWidth="1"/>
    <col min="3810" max="3810" width="8" style="14" customWidth="1"/>
    <col min="3811" max="3811" width="9.75" style="14" customWidth="1"/>
    <col min="3812" max="3812" width="8.875" style="14" customWidth="1"/>
    <col min="3813" max="3813" width="12" style="14" customWidth="1"/>
    <col min="3814" max="3814" width="9.25" style="14" customWidth="1"/>
    <col min="3815" max="3815" width="11.375" style="14" customWidth="1"/>
    <col min="3816" max="3816" width="9.125" style="14" customWidth="1"/>
    <col min="3817" max="3817" width="8.75" style="14" customWidth="1"/>
    <col min="3818" max="3818" width="9.875" style="14" customWidth="1"/>
    <col min="3819" max="3819" width="8.75" style="14" customWidth="1"/>
    <col min="3820" max="4060" width="8.875" style="14"/>
    <col min="4061" max="4061" width="14.75" style="14" customWidth="1"/>
    <col min="4062" max="4062" width="9.75" style="14" customWidth="1"/>
    <col min="4063" max="4063" width="7.75" style="14" customWidth="1"/>
    <col min="4064" max="4064" width="13.125" style="14" customWidth="1"/>
    <col min="4065" max="4065" width="12.75" style="14" customWidth="1"/>
    <col min="4066" max="4066" width="8" style="14" customWidth="1"/>
    <col min="4067" max="4067" width="9.75" style="14" customWidth="1"/>
    <col min="4068" max="4068" width="8.875" style="14" customWidth="1"/>
    <col min="4069" max="4069" width="12" style="14" customWidth="1"/>
    <col min="4070" max="4070" width="9.25" style="14" customWidth="1"/>
    <col min="4071" max="4071" width="11.375" style="14" customWidth="1"/>
    <col min="4072" max="4072" width="9.125" style="14" customWidth="1"/>
    <col min="4073" max="4073" width="8.75" style="14" customWidth="1"/>
    <col min="4074" max="4074" width="9.875" style="14" customWidth="1"/>
    <col min="4075" max="4075" width="8.75" style="14" customWidth="1"/>
    <col min="4076" max="4316" width="8.875" style="14"/>
    <col min="4317" max="4317" width="14.75" style="14" customWidth="1"/>
    <col min="4318" max="4318" width="9.75" style="14" customWidth="1"/>
    <col min="4319" max="4319" width="7.75" style="14" customWidth="1"/>
    <col min="4320" max="4320" width="13.125" style="14" customWidth="1"/>
    <col min="4321" max="4321" width="12.75" style="14" customWidth="1"/>
    <col min="4322" max="4322" width="8" style="14" customWidth="1"/>
    <col min="4323" max="4323" width="9.75" style="14" customWidth="1"/>
    <col min="4324" max="4324" width="8.875" style="14" customWidth="1"/>
    <col min="4325" max="4325" width="12" style="14" customWidth="1"/>
    <col min="4326" max="4326" width="9.25" style="14" customWidth="1"/>
    <col min="4327" max="4327" width="11.375" style="14" customWidth="1"/>
    <col min="4328" max="4328" width="9.125" style="14" customWidth="1"/>
    <col min="4329" max="4329" width="8.75" style="14" customWidth="1"/>
    <col min="4330" max="4330" width="9.875" style="14" customWidth="1"/>
    <col min="4331" max="4331" width="8.75" style="14" customWidth="1"/>
    <col min="4332" max="4572" width="8.875" style="14"/>
    <col min="4573" max="4573" width="14.75" style="14" customWidth="1"/>
    <col min="4574" max="4574" width="9.75" style="14" customWidth="1"/>
    <col min="4575" max="4575" width="7.75" style="14" customWidth="1"/>
    <col min="4576" max="4576" width="13.125" style="14" customWidth="1"/>
    <col min="4577" max="4577" width="12.75" style="14" customWidth="1"/>
    <col min="4578" max="4578" width="8" style="14" customWidth="1"/>
    <col min="4579" max="4579" width="9.75" style="14" customWidth="1"/>
    <col min="4580" max="4580" width="8.875" style="14" customWidth="1"/>
    <col min="4581" max="4581" width="12" style="14" customWidth="1"/>
    <col min="4582" max="4582" width="9.25" style="14" customWidth="1"/>
    <col min="4583" max="4583" width="11.375" style="14" customWidth="1"/>
    <col min="4584" max="4584" width="9.125" style="14" customWidth="1"/>
    <col min="4585" max="4585" width="8.75" style="14" customWidth="1"/>
    <col min="4586" max="4586" width="9.875" style="14" customWidth="1"/>
    <col min="4587" max="4587" width="8.75" style="14" customWidth="1"/>
    <col min="4588" max="4828" width="8.875" style="14"/>
    <col min="4829" max="4829" width="14.75" style="14" customWidth="1"/>
    <col min="4830" max="4830" width="9.75" style="14" customWidth="1"/>
    <col min="4831" max="4831" width="7.75" style="14" customWidth="1"/>
    <col min="4832" max="4832" width="13.125" style="14" customWidth="1"/>
    <col min="4833" max="4833" width="12.75" style="14" customWidth="1"/>
    <col min="4834" max="4834" width="8" style="14" customWidth="1"/>
    <col min="4835" max="4835" width="9.75" style="14" customWidth="1"/>
    <col min="4836" max="4836" width="8.875" style="14" customWidth="1"/>
    <col min="4837" max="4837" width="12" style="14" customWidth="1"/>
    <col min="4838" max="4838" width="9.25" style="14" customWidth="1"/>
    <col min="4839" max="4839" width="11.375" style="14" customWidth="1"/>
    <col min="4840" max="4840" width="9.125" style="14" customWidth="1"/>
    <col min="4841" max="4841" width="8.75" style="14" customWidth="1"/>
    <col min="4842" max="4842" width="9.875" style="14" customWidth="1"/>
    <col min="4843" max="4843" width="8.75" style="14" customWidth="1"/>
    <col min="4844" max="5084" width="8.875" style="14"/>
    <col min="5085" max="5085" width="14.75" style="14" customWidth="1"/>
    <col min="5086" max="5086" width="9.75" style="14" customWidth="1"/>
    <col min="5087" max="5087" width="7.75" style="14" customWidth="1"/>
    <col min="5088" max="5088" width="13.125" style="14" customWidth="1"/>
    <col min="5089" max="5089" width="12.75" style="14" customWidth="1"/>
    <col min="5090" max="5090" width="8" style="14" customWidth="1"/>
    <col min="5091" max="5091" width="9.75" style="14" customWidth="1"/>
    <col min="5092" max="5092" width="8.875" style="14" customWidth="1"/>
    <col min="5093" max="5093" width="12" style="14" customWidth="1"/>
    <col min="5094" max="5094" width="9.25" style="14" customWidth="1"/>
    <col min="5095" max="5095" width="11.375" style="14" customWidth="1"/>
    <col min="5096" max="5096" width="9.125" style="14" customWidth="1"/>
    <col min="5097" max="5097" width="8.75" style="14" customWidth="1"/>
    <col min="5098" max="5098" width="9.875" style="14" customWidth="1"/>
    <col min="5099" max="5099" width="8.75" style="14" customWidth="1"/>
    <col min="5100" max="5340" width="8.875" style="14"/>
    <col min="5341" max="5341" width="14.75" style="14" customWidth="1"/>
    <col min="5342" max="5342" width="9.75" style="14" customWidth="1"/>
    <col min="5343" max="5343" width="7.75" style="14" customWidth="1"/>
    <col min="5344" max="5344" width="13.125" style="14" customWidth="1"/>
    <col min="5345" max="5345" width="12.75" style="14" customWidth="1"/>
    <col min="5346" max="5346" width="8" style="14" customWidth="1"/>
    <col min="5347" max="5347" width="9.75" style="14" customWidth="1"/>
    <col min="5348" max="5348" width="8.875" style="14" customWidth="1"/>
    <col min="5349" max="5349" width="12" style="14" customWidth="1"/>
    <col min="5350" max="5350" width="9.25" style="14" customWidth="1"/>
    <col min="5351" max="5351" width="11.375" style="14" customWidth="1"/>
    <col min="5352" max="5352" width="9.125" style="14" customWidth="1"/>
    <col min="5353" max="5353" width="8.75" style="14" customWidth="1"/>
    <col min="5354" max="5354" width="9.875" style="14" customWidth="1"/>
    <col min="5355" max="5355" width="8.75" style="14" customWidth="1"/>
    <col min="5356" max="5596" width="8.875" style="14"/>
    <col min="5597" max="5597" width="14.75" style="14" customWidth="1"/>
    <col min="5598" max="5598" width="9.75" style="14" customWidth="1"/>
    <col min="5599" max="5599" width="7.75" style="14" customWidth="1"/>
    <col min="5600" max="5600" width="13.125" style="14" customWidth="1"/>
    <col min="5601" max="5601" width="12.75" style="14" customWidth="1"/>
    <col min="5602" max="5602" width="8" style="14" customWidth="1"/>
    <col min="5603" max="5603" width="9.75" style="14" customWidth="1"/>
    <col min="5604" max="5604" width="8.875" style="14" customWidth="1"/>
    <col min="5605" max="5605" width="12" style="14" customWidth="1"/>
    <col min="5606" max="5606" width="9.25" style="14" customWidth="1"/>
    <col min="5607" max="5607" width="11.375" style="14" customWidth="1"/>
    <col min="5608" max="5608" width="9.125" style="14" customWidth="1"/>
    <col min="5609" max="5609" width="8.75" style="14" customWidth="1"/>
    <col min="5610" max="5610" width="9.875" style="14" customWidth="1"/>
    <col min="5611" max="5611" width="8.75" style="14" customWidth="1"/>
    <col min="5612" max="5852" width="8.875" style="14"/>
    <col min="5853" max="5853" width="14.75" style="14" customWidth="1"/>
    <col min="5854" max="5854" width="9.75" style="14" customWidth="1"/>
    <col min="5855" max="5855" width="7.75" style="14" customWidth="1"/>
    <col min="5856" max="5856" width="13.125" style="14" customWidth="1"/>
    <col min="5857" max="5857" width="12.75" style="14" customWidth="1"/>
    <col min="5858" max="5858" width="8" style="14" customWidth="1"/>
    <col min="5859" max="5859" width="9.75" style="14" customWidth="1"/>
    <col min="5860" max="5860" width="8.875" style="14" customWidth="1"/>
    <col min="5861" max="5861" width="12" style="14" customWidth="1"/>
    <col min="5862" max="5862" width="9.25" style="14" customWidth="1"/>
    <col min="5863" max="5863" width="11.375" style="14" customWidth="1"/>
    <col min="5864" max="5864" width="9.125" style="14" customWidth="1"/>
    <col min="5865" max="5865" width="8.75" style="14" customWidth="1"/>
    <col min="5866" max="5866" width="9.875" style="14" customWidth="1"/>
    <col min="5867" max="5867" width="8.75" style="14" customWidth="1"/>
    <col min="5868" max="6108" width="8.875" style="14"/>
    <col min="6109" max="6109" width="14.75" style="14" customWidth="1"/>
    <col min="6110" max="6110" width="9.75" style="14" customWidth="1"/>
    <col min="6111" max="6111" width="7.75" style="14" customWidth="1"/>
    <col min="6112" max="6112" width="13.125" style="14" customWidth="1"/>
    <col min="6113" max="6113" width="12.75" style="14" customWidth="1"/>
    <col min="6114" max="6114" width="8" style="14" customWidth="1"/>
    <col min="6115" max="6115" width="9.75" style="14" customWidth="1"/>
    <col min="6116" max="6116" width="8.875" style="14" customWidth="1"/>
    <col min="6117" max="6117" width="12" style="14" customWidth="1"/>
    <col min="6118" max="6118" width="9.25" style="14" customWidth="1"/>
    <col min="6119" max="6119" width="11.375" style="14" customWidth="1"/>
    <col min="6120" max="6120" width="9.125" style="14" customWidth="1"/>
    <col min="6121" max="6121" width="8.75" style="14" customWidth="1"/>
    <col min="6122" max="6122" width="9.875" style="14" customWidth="1"/>
    <col min="6123" max="6123" width="8.75" style="14" customWidth="1"/>
    <col min="6124" max="6364" width="8.875" style="14"/>
    <col min="6365" max="6365" width="14.75" style="14" customWidth="1"/>
    <col min="6366" max="6366" width="9.75" style="14" customWidth="1"/>
    <col min="6367" max="6367" width="7.75" style="14" customWidth="1"/>
    <col min="6368" max="6368" width="13.125" style="14" customWidth="1"/>
    <col min="6369" max="6369" width="12.75" style="14" customWidth="1"/>
    <col min="6370" max="6370" width="8" style="14" customWidth="1"/>
    <col min="6371" max="6371" width="9.75" style="14" customWidth="1"/>
    <col min="6372" max="6372" width="8.875" style="14" customWidth="1"/>
    <col min="6373" max="6373" width="12" style="14" customWidth="1"/>
    <col min="6374" max="6374" width="9.25" style="14" customWidth="1"/>
    <col min="6375" max="6375" width="11.375" style="14" customWidth="1"/>
    <col min="6376" max="6376" width="9.125" style="14" customWidth="1"/>
    <col min="6377" max="6377" width="8.75" style="14" customWidth="1"/>
    <col min="6378" max="6378" width="9.875" style="14" customWidth="1"/>
    <col min="6379" max="6379" width="8.75" style="14" customWidth="1"/>
    <col min="6380" max="6620" width="8.875" style="14"/>
    <col min="6621" max="6621" width="14.75" style="14" customWidth="1"/>
    <col min="6622" max="6622" width="9.75" style="14" customWidth="1"/>
    <col min="6623" max="6623" width="7.75" style="14" customWidth="1"/>
    <col min="6624" max="6624" width="13.125" style="14" customWidth="1"/>
    <col min="6625" max="6625" width="12.75" style="14" customWidth="1"/>
    <col min="6626" max="6626" width="8" style="14" customWidth="1"/>
    <col min="6627" max="6627" width="9.75" style="14" customWidth="1"/>
    <col min="6628" max="6628" width="8.875" style="14" customWidth="1"/>
    <col min="6629" max="6629" width="12" style="14" customWidth="1"/>
    <col min="6630" max="6630" width="9.25" style="14" customWidth="1"/>
    <col min="6631" max="6631" width="11.375" style="14" customWidth="1"/>
    <col min="6632" max="6632" width="9.125" style="14" customWidth="1"/>
    <col min="6633" max="6633" width="8.75" style="14" customWidth="1"/>
    <col min="6634" max="6634" width="9.875" style="14" customWidth="1"/>
    <col min="6635" max="6635" width="8.75" style="14" customWidth="1"/>
    <col min="6636" max="6876" width="8.875" style="14"/>
    <col min="6877" max="6877" width="14.75" style="14" customWidth="1"/>
    <col min="6878" max="6878" width="9.75" style="14" customWidth="1"/>
    <col min="6879" max="6879" width="7.75" style="14" customWidth="1"/>
    <col min="6880" max="6880" width="13.125" style="14" customWidth="1"/>
    <col min="6881" max="6881" width="12.75" style="14" customWidth="1"/>
    <col min="6882" max="6882" width="8" style="14" customWidth="1"/>
    <col min="6883" max="6883" width="9.75" style="14" customWidth="1"/>
    <col min="6884" max="6884" width="8.875" style="14" customWidth="1"/>
    <col min="6885" max="6885" width="12" style="14" customWidth="1"/>
    <col min="6886" max="6886" width="9.25" style="14" customWidth="1"/>
    <col min="6887" max="6887" width="11.375" style="14" customWidth="1"/>
    <col min="6888" max="6888" width="9.125" style="14" customWidth="1"/>
    <col min="6889" max="6889" width="8.75" style="14" customWidth="1"/>
    <col min="6890" max="6890" width="9.875" style="14" customWidth="1"/>
    <col min="6891" max="6891" width="8.75" style="14" customWidth="1"/>
    <col min="6892" max="7132" width="8.875" style="14"/>
    <col min="7133" max="7133" width="14.75" style="14" customWidth="1"/>
    <col min="7134" max="7134" width="9.75" style="14" customWidth="1"/>
    <col min="7135" max="7135" width="7.75" style="14" customWidth="1"/>
    <col min="7136" max="7136" width="13.125" style="14" customWidth="1"/>
    <col min="7137" max="7137" width="12.75" style="14" customWidth="1"/>
    <col min="7138" max="7138" width="8" style="14" customWidth="1"/>
    <col min="7139" max="7139" width="9.75" style="14" customWidth="1"/>
    <col min="7140" max="7140" width="8.875" style="14" customWidth="1"/>
    <col min="7141" max="7141" width="12" style="14" customWidth="1"/>
    <col min="7142" max="7142" width="9.25" style="14" customWidth="1"/>
    <col min="7143" max="7143" width="11.375" style="14" customWidth="1"/>
    <col min="7144" max="7144" width="9.125" style="14" customWidth="1"/>
    <col min="7145" max="7145" width="8.75" style="14" customWidth="1"/>
    <col min="7146" max="7146" width="9.875" style="14" customWidth="1"/>
    <col min="7147" max="7147" width="8.75" style="14" customWidth="1"/>
    <col min="7148" max="7388" width="8.875" style="14"/>
    <col min="7389" max="7389" width="14.75" style="14" customWidth="1"/>
    <col min="7390" max="7390" width="9.75" style="14" customWidth="1"/>
    <col min="7391" max="7391" width="7.75" style="14" customWidth="1"/>
    <col min="7392" max="7392" width="13.125" style="14" customWidth="1"/>
    <col min="7393" max="7393" width="12.75" style="14" customWidth="1"/>
    <col min="7394" max="7394" width="8" style="14" customWidth="1"/>
    <col min="7395" max="7395" width="9.75" style="14" customWidth="1"/>
    <col min="7396" max="7396" width="8.875" style="14" customWidth="1"/>
    <col min="7397" max="7397" width="12" style="14" customWidth="1"/>
    <col min="7398" max="7398" width="9.25" style="14" customWidth="1"/>
    <col min="7399" max="7399" width="11.375" style="14" customWidth="1"/>
    <col min="7400" max="7400" width="9.125" style="14" customWidth="1"/>
    <col min="7401" max="7401" width="8.75" style="14" customWidth="1"/>
    <col min="7402" max="7402" width="9.875" style="14" customWidth="1"/>
    <col min="7403" max="7403" width="8.75" style="14" customWidth="1"/>
    <col min="7404" max="7644" width="8.875" style="14"/>
    <col min="7645" max="7645" width="14.75" style="14" customWidth="1"/>
    <col min="7646" max="7646" width="9.75" style="14" customWidth="1"/>
    <col min="7647" max="7647" width="7.75" style="14" customWidth="1"/>
    <col min="7648" max="7648" width="13.125" style="14" customWidth="1"/>
    <col min="7649" max="7649" width="12.75" style="14" customWidth="1"/>
    <col min="7650" max="7650" width="8" style="14" customWidth="1"/>
    <col min="7651" max="7651" width="9.75" style="14" customWidth="1"/>
    <col min="7652" max="7652" width="8.875" style="14" customWidth="1"/>
    <col min="7653" max="7653" width="12" style="14" customWidth="1"/>
    <col min="7654" max="7654" width="9.25" style="14" customWidth="1"/>
    <col min="7655" max="7655" width="11.375" style="14" customWidth="1"/>
    <col min="7656" max="7656" width="9.125" style="14" customWidth="1"/>
    <col min="7657" max="7657" width="8.75" style="14" customWidth="1"/>
    <col min="7658" max="7658" width="9.875" style="14" customWidth="1"/>
    <col min="7659" max="7659" width="8.75" style="14" customWidth="1"/>
    <col min="7660" max="7900" width="8.875" style="14"/>
    <col min="7901" max="7901" width="14.75" style="14" customWidth="1"/>
    <col min="7902" max="7902" width="9.75" style="14" customWidth="1"/>
    <col min="7903" max="7903" width="7.75" style="14" customWidth="1"/>
    <col min="7904" max="7904" width="13.125" style="14" customWidth="1"/>
    <col min="7905" max="7905" width="12.75" style="14" customWidth="1"/>
    <col min="7906" max="7906" width="8" style="14" customWidth="1"/>
    <col min="7907" max="7907" width="9.75" style="14" customWidth="1"/>
    <col min="7908" max="7908" width="8.875" style="14" customWidth="1"/>
    <col min="7909" max="7909" width="12" style="14" customWidth="1"/>
    <col min="7910" max="7910" width="9.25" style="14" customWidth="1"/>
    <col min="7911" max="7911" width="11.375" style="14" customWidth="1"/>
    <col min="7912" max="7912" width="9.125" style="14" customWidth="1"/>
    <col min="7913" max="7913" width="8.75" style="14" customWidth="1"/>
    <col min="7914" max="7914" width="9.875" style="14" customWidth="1"/>
    <col min="7915" max="7915" width="8.75" style="14" customWidth="1"/>
    <col min="7916" max="8156" width="8.875" style="14"/>
    <col min="8157" max="8157" width="14.75" style="14" customWidth="1"/>
    <col min="8158" max="8158" width="9.75" style="14" customWidth="1"/>
    <col min="8159" max="8159" width="7.75" style="14" customWidth="1"/>
    <col min="8160" max="8160" width="13.125" style="14" customWidth="1"/>
    <col min="8161" max="8161" width="12.75" style="14" customWidth="1"/>
    <col min="8162" max="8162" width="8" style="14" customWidth="1"/>
    <col min="8163" max="8163" width="9.75" style="14" customWidth="1"/>
    <col min="8164" max="8164" width="8.875" style="14" customWidth="1"/>
    <col min="8165" max="8165" width="12" style="14" customWidth="1"/>
    <col min="8166" max="8166" width="9.25" style="14" customWidth="1"/>
    <col min="8167" max="8167" width="11.375" style="14" customWidth="1"/>
    <col min="8168" max="8168" width="9.125" style="14" customWidth="1"/>
    <col min="8169" max="8169" width="8.75" style="14" customWidth="1"/>
    <col min="8170" max="8170" width="9.875" style="14" customWidth="1"/>
    <col min="8171" max="8171" width="8.75" style="14" customWidth="1"/>
    <col min="8172" max="8412" width="8.875" style="14"/>
    <col min="8413" max="8413" width="14.75" style="14" customWidth="1"/>
    <col min="8414" max="8414" width="9.75" style="14" customWidth="1"/>
    <col min="8415" max="8415" width="7.75" style="14" customWidth="1"/>
    <col min="8416" max="8416" width="13.125" style="14" customWidth="1"/>
    <col min="8417" max="8417" width="12.75" style="14" customWidth="1"/>
    <col min="8418" max="8418" width="8" style="14" customWidth="1"/>
    <col min="8419" max="8419" width="9.75" style="14" customWidth="1"/>
    <col min="8420" max="8420" width="8.875" style="14" customWidth="1"/>
    <col min="8421" max="8421" width="12" style="14" customWidth="1"/>
    <col min="8422" max="8422" width="9.25" style="14" customWidth="1"/>
    <col min="8423" max="8423" width="11.375" style="14" customWidth="1"/>
    <col min="8424" max="8424" width="9.125" style="14" customWidth="1"/>
    <col min="8425" max="8425" width="8.75" style="14" customWidth="1"/>
    <col min="8426" max="8426" width="9.875" style="14" customWidth="1"/>
    <col min="8427" max="8427" width="8.75" style="14" customWidth="1"/>
    <col min="8428" max="8668" width="8.875" style="14"/>
    <col min="8669" max="8669" width="14.75" style="14" customWidth="1"/>
    <col min="8670" max="8670" width="9.75" style="14" customWidth="1"/>
    <col min="8671" max="8671" width="7.75" style="14" customWidth="1"/>
    <col min="8672" max="8672" width="13.125" style="14" customWidth="1"/>
    <col min="8673" max="8673" width="12.75" style="14" customWidth="1"/>
    <col min="8674" max="8674" width="8" style="14" customWidth="1"/>
    <col min="8675" max="8675" width="9.75" style="14" customWidth="1"/>
    <col min="8676" max="8676" width="8.875" style="14" customWidth="1"/>
    <col min="8677" max="8677" width="12" style="14" customWidth="1"/>
    <col min="8678" max="8678" width="9.25" style="14" customWidth="1"/>
    <col min="8679" max="8679" width="11.375" style="14" customWidth="1"/>
    <col min="8680" max="8680" width="9.125" style="14" customWidth="1"/>
    <col min="8681" max="8681" width="8.75" style="14" customWidth="1"/>
    <col min="8682" max="8682" width="9.875" style="14" customWidth="1"/>
    <col min="8683" max="8683" width="8.75" style="14" customWidth="1"/>
    <col min="8684" max="8924" width="8.875" style="14"/>
    <col min="8925" max="8925" width="14.75" style="14" customWidth="1"/>
    <col min="8926" max="8926" width="9.75" style="14" customWidth="1"/>
    <col min="8927" max="8927" width="7.75" style="14" customWidth="1"/>
    <col min="8928" max="8928" width="13.125" style="14" customWidth="1"/>
    <col min="8929" max="8929" width="12.75" style="14" customWidth="1"/>
    <col min="8930" max="8930" width="8" style="14" customWidth="1"/>
    <col min="8931" max="8931" width="9.75" style="14" customWidth="1"/>
    <col min="8932" max="8932" width="8.875" style="14" customWidth="1"/>
    <col min="8933" max="8933" width="12" style="14" customWidth="1"/>
    <col min="8934" max="8934" width="9.25" style="14" customWidth="1"/>
    <col min="8935" max="8935" width="11.375" style="14" customWidth="1"/>
    <col min="8936" max="8936" width="9.125" style="14" customWidth="1"/>
    <col min="8937" max="8937" width="8.75" style="14" customWidth="1"/>
    <col min="8938" max="8938" width="9.875" style="14" customWidth="1"/>
    <col min="8939" max="8939" width="8.75" style="14" customWidth="1"/>
    <col min="8940" max="9180" width="8.875" style="14"/>
    <col min="9181" max="9181" width="14.75" style="14" customWidth="1"/>
    <col min="9182" max="9182" width="9.75" style="14" customWidth="1"/>
    <col min="9183" max="9183" width="7.75" style="14" customWidth="1"/>
    <col min="9184" max="9184" width="13.125" style="14" customWidth="1"/>
    <col min="9185" max="9185" width="12.75" style="14" customWidth="1"/>
    <col min="9186" max="9186" width="8" style="14" customWidth="1"/>
    <col min="9187" max="9187" width="9.75" style="14" customWidth="1"/>
    <col min="9188" max="9188" width="8.875" style="14" customWidth="1"/>
    <col min="9189" max="9189" width="12" style="14" customWidth="1"/>
    <col min="9190" max="9190" width="9.25" style="14" customWidth="1"/>
    <col min="9191" max="9191" width="11.375" style="14" customWidth="1"/>
    <col min="9192" max="9192" width="9.125" style="14" customWidth="1"/>
    <col min="9193" max="9193" width="8.75" style="14" customWidth="1"/>
    <col min="9194" max="9194" width="9.875" style="14" customWidth="1"/>
    <col min="9195" max="9195" width="8.75" style="14" customWidth="1"/>
    <col min="9196" max="9436" width="8.875" style="14"/>
    <col min="9437" max="9437" width="14.75" style="14" customWidth="1"/>
    <col min="9438" max="9438" width="9.75" style="14" customWidth="1"/>
    <col min="9439" max="9439" width="7.75" style="14" customWidth="1"/>
    <col min="9440" max="9440" width="13.125" style="14" customWidth="1"/>
    <col min="9441" max="9441" width="12.75" style="14" customWidth="1"/>
    <col min="9442" max="9442" width="8" style="14" customWidth="1"/>
    <col min="9443" max="9443" width="9.75" style="14" customWidth="1"/>
    <col min="9444" max="9444" width="8.875" style="14" customWidth="1"/>
    <col min="9445" max="9445" width="12" style="14" customWidth="1"/>
    <col min="9446" max="9446" width="9.25" style="14" customWidth="1"/>
    <col min="9447" max="9447" width="11.375" style="14" customWidth="1"/>
    <col min="9448" max="9448" width="9.125" style="14" customWidth="1"/>
    <col min="9449" max="9449" width="8.75" style="14" customWidth="1"/>
    <col min="9450" max="9450" width="9.875" style="14" customWidth="1"/>
    <col min="9451" max="9451" width="8.75" style="14" customWidth="1"/>
    <col min="9452" max="9692" width="8.875" style="14"/>
    <col min="9693" max="9693" width="14.75" style="14" customWidth="1"/>
    <col min="9694" max="9694" width="9.75" style="14" customWidth="1"/>
    <col min="9695" max="9695" width="7.75" style="14" customWidth="1"/>
    <col min="9696" max="9696" width="13.125" style="14" customWidth="1"/>
    <col min="9697" max="9697" width="12.75" style="14" customWidth="1"/>
    <col min="9698" max="9698" width="8" style="14" customWidth="1"/>
    <col min="9699" max="9699" width="9.75" style="14" customWidth="1"/>
    <col min="9700" max="9700" width="8.875" style="14" customWidth="1"/>
    <col min="9701" max="9701" width="12" style="14" customWidth="1"/>
    <col min="9702" max="9702" width="9.25" style="14" customWidth="1"/>
    <col min="9703" max="9703" width="11.375" style="14" customWidth="1"/>
    <col min="9704" max="9704" width="9.125" style="14" customWidth="1"/>
    <col min="9705" max="9705" width="8.75" style="14" customWidth="1"/>
    <col min="9706" max="9706" width="9.875" style="14" customWidth="1"/>
    <col min="9707" max="9707" width="8.75" style="14" customWidth="1"/>
    <col min="9708" max="9948" width="8.875" style="14"/>
    <col min="9949" max="9949" width="14.75" style="14" customWidth="1"/>
    <col min="9950" max="9950" width="9.75" style="14" customWidth="1"/>
    <col min="9951" max="9951" width="7.75" style="14" customWidth="1"/>
    <col min="9952" max="9952" width="13.125" style="14" customWidth="1"/>
    <col min="9953" max="9953" width="12.75" style="14" customWidth="1"/>
    <col min="9954" max="9954" width="8" style="14" customWidth="1"/>
    <col min="9955" max="9955" width="9.75" style="14" customWidth="1"/>
    <col min="9956" max="9956" width="8.875" style="14" customWidth="1"/>
    <col min="9957" max="9957" width="12" style="14" customWidth="1"/>
    <col min="9958" max="9958" width="9.25" style="14" customWidth="1"/>
    <col min="9959" max="9959" width="11.375" style="14" customWidth="1"/>
    <col min="9960" max="9960" width="9.125" style="14" customWidth="1"/>
    <col min="9961" max="9961" width="8.75" style="14" customWidth="1"/>
    <col min="9962" max="9962" width="9.875" style="14" customWidth="1"/>
    <col min="9963" max="9963" width="8.75" style="14" customWidth="1"/>
    <col min="9964" max="10204" width="8.875" style="14"/>
    <col min="10205" max="10205" width="14.75" style="14" customWidth="1"/>
    <col min="10206" max="10206" width="9.75" style="14" customWidth="1"/>
    <col min="10207" max="10207" width="7.75" style="14" customWidth="1"/>
    <col min="10208" max="10208" width="13.125" style="14" customWidth="1"/>
    <col min="10209" max="10209" width="12.75" style="14" customWidth="1"/>
    <col min="10210" max="10210" width="8" style="14" customWidth="1"/>
    <col min="10211" max="10211" width="9.75" style="14" customWidth="1"/>
    <col min="10212" max="10212" width="8.875" style="14" customWidth="1"/>
    <col min="10213" max="10213" width="12" style="14" customWidth="1"/>
    <col min="10214" max="10214" width="9.25" style="14" customWidth="1"/>
    <col min="10215" max="10215" width="11.375" style="14" customWidth="1"/>
    <col min="10216" max="10216" width="9.125" style="14" customWidth="1"/>
    <col min="10217" max="10217" width="8.75" style="14" customWidth="1"/>
    <col min="10218" max="10218" width="9.875" style="14" customWidth="1"/>
    <col min="10219" max="10219" width="8.75" style="14" customWidth="1"/>
    <col min="10220" max="10460" width="8.875" style="14"/>
    <col min="10461" max="10461" width="14.75" style="14" customWidth="1"/>
    <col min="10462" max="10462" width="9.75" style="14" customWidth="1"/>
    <col min="10463" max="10463" width="7.75" style="14" customWidth="1"/>
    <col min="10464" max="10464" width="13.125" style="14" customWidth="1"/>
    <col min="10465" max="10465" width="12.75" style="14" customWidth="1"/>
    <col min="10466" max="10466" width="8" style="14" customWidth="1"/>
    <col min="10467" max="10467" width="9.75" style="14" customWidth="1"/>
    <col min="10468" max="10468" width="8.875" style="14" customWidth="1"/>
    <col min="10469" max="10469" width="12" style="14" customWidth="1"/>
    <col min="10470" max="10470" width="9.25" style="14" customWidth="1"/>
    <col min="10471" max="10471" width="11.375" style="14" customWidth="1"/>
    <col min="10472" max="10472" width="9.125" style="14" customWidth="1"/>
    <col min="10473" max="10473" width="8.75" style="14" customWidth="1"/>
    <col min="10474" max="10474" width="9.875" style="14" customWidth="1"/>
    <col min="10475" max="10475" width="8.75" style="14" customWidth="1"/>
    <col min="10476" max="10716" width="8.875" style="14"/>
    <col min="10717" max="10717" width="14.75" style="14" customWidth="1"/>
    <col min="10718" max="10718" width="9.75" style="14" customWidth="1"/>
    <col min="10719" max="10719" width="7.75" style="14" customWidth="1"/>
    <col min="10720" max="10720" width="13.125" style="14" customWidth="1"/>
    <col min="10721" max="10721" width="12.75" style="14" customWidth="1"/>
    <col min="10722" max="10722" width="8" style="14" customWidth="1"/>
    <col min="10723" max="10723" width="9.75" style="14" customWidth="1"/>
    <col min="10724" max="10724" width="8.875" style="14" customWidth="1"/>
    <col min="10725" max="10725" width="12" style="14" customWidth="1"/>
    <col min="10726" max="10726" width="9.25" style="14" customWidth="1"/>
    <col min="10727" max="10727" width="11.375" style="14" customWidth="1"/>
    <col min="10728" max="10728" width="9.125" style="14" customWidth="1"/>
    <col min="10729" max="10729" width="8.75" style="14" customWidth="1"/>
    <col min="10730" max="10730" width="9.875" style="14" customWidth="1"/>
    <col min="10731" max="10731" width="8.75" style="14" customWidth="1"/>
    <col min="10732" max="10972" width="8.875" style="14"/>
    <col min="10973" max="10973" width="14.75" style="14" customWidth="1"/>
    <col min="10974" max="10974" width="9.75" style="14" customWidth="1"/>
    <col min="10975" max="10975" width="7.75" style="14" customWidth="1"/>
    <col min="10976" max="10976" width="13.125" style="14" customWidth="1"/>
    <col min="10977" max="10977" width="12.75" style="14" customWidth="1"/>
    <col min="10978" max="10978" width="8" style="14" customWidth="1"/>
    <col min="10979" max="10979" width="9.75" style="14" customWidth="1"/>
    <col min="10980" max="10980" width="8.875" style="14" customWidth="1"/>
    <col min="10981" max="10981" width="12" style="14" customWidth="1"/>
    <col min="10982" max="10982" width="9.25" style="14" customWidth="1"/>
    <col min="10983" max="10983" width="11.375" style="14" customWidth="1"/>
    <col min="10984" max="10984" width="9.125" style="14" customWidth="1"/>
    <col min="10985" max="10985" width="8.75" style="14" customWidth="1"/>
    <col min="10986" max="10986" width="9.875" style="14" customWidth="1"/>
    <col min="10987" max="10987" width="8.75" style="14" customWidth="1"/>
    <col min="10988" max="11228" width="8.875" style="14"/>
    <col min="11229" max="11229" width="14.75" style="14" customWidth="1"/>
    <col min="11230" max="11230" width="9.75" style="14" customWidth="1"/>
    <col min="11231" max="11231" width="7.75" style="14" customWidth="1"/>
    <col min="11232" max="11232" width="13.125" style="14" customWidth="1"/>
    <col min="11233" max="11233" width="12.75" style="14" customWidth="1"/>
    <col min="11234" max="11234" width="8" style="14" customWidth="1"/>
    <col min="11235" max="11235" width="9.75" style="14" customWidth="1"/>
    <col min="11236" max="11236" width="8.875" style="14" customWidth="1"/>
    <col min="11237" max="11237" width="12" style="14" customWidth="1"/>
    <col min="11238" max="11238" width="9.25" style="14" customWidth="1"/>
    <col min="11239" max="11239" width="11.375" style="14" customWidth="1"/>
    <col min="11240" max="11240" width="9.125" style="14" customWidth="1"/>
    <col min="11241" max="11241" width="8.75" style="14" customWidth="1"/>
    <col min="11242" max="11242" width="9.875" style="14" customWidth="1"/>
    <col min="11243" max="11243" width="8.75" style="14" customWidth="1"/>
    <col min="11244" max="11484" width="8.875" style="14"/>
    <col min="11485" max="11485" width="14.75" style="14" customWidth="1"/>
    <col min="11486" max="11486" width="9.75" style="14" customWidth="1"/>
    <col min="11487" max="11487" width="7.75" style="14" customWidth="1"/>
    <col min="11488" max="11488" width="13.125" style="14" customWidth="1"/>
    <col min="11489" max="11489" width="12.75" style="14" customWidth="1"/>
    <col min="11490" max="11490" width="8" style="14" customWidth="1"/>
    <col min="11491" max="11491" width="9.75" style="14" customWidth="1"/>
    <col min="11492" max="11492" width="8.875" style="14" customWidth="1"/>
    <col min="11493" max="11493" width="12" style="14" customWidth="1"/>
    <col min="11494" max="11494" width="9.25" style="14" customWidth="1"/>
    <col min="11495" max="11495" width="11.375" style="14" customWidth="1"/>
    <col min="11496" max="11496" width="9.125" style="14" customWidth="1"/>
    <col min="11497" max="11497" width="8.75" style="14" customWidth="1"/>
    <col min="11498" max="11498" width="9.875" style="14" customWidth="1"/>
    <col min="11499" max="11499" width="8.75" style="14" customWidth="1"/>
    <col min="11500" max="11740" width="8.875" style="14"/>
    <col min="11741" max="11741" width="14.75" style="14" customWidth="1"/>
    <col min="11742" max="11742" width="9.75" style="14" customWidth="1"/>
    <col min="11743" max="11743" width="7.75" style="14" customWidth="1"/>
    <col min="11744" max="11744" width="13.125" style="14" customWidth="1"/>
    <col min="11745" max="11745" width="12.75" style="14" customWidth="1"/>
    <col min="11746" max="11746" width="8" style="14" customWidth="1"/>
    <col min="11747" max="11747" width="9.75" style="14" customWidth="1"/>
    <col min="11748" max="11748" width="8.875" style="14" customWidth="1"/>
    <col min="11749" max="11749" width="12" style="14" customWidth="1"/>
    <col min="11750" max="11750" width="9.25" style="14" customWidth="1"/>
    <col min="11751" max="11751" width="11.375" style="14" customWidth="1"/>
    <col min="11752" max="11752" width="9.125" style="14" customWidth="1"/>
    <col min="11753" max="11753" width="8.75" style="14" customWidth="1"/>
    <col min="11754" max="11754" width="9.875" style="14" customWidth="1"/>
    <col min="11755" max="11755" width="8.75" style="14" customWidth="1"/>
    <col min="11756" max="11996" width="8.875" style="14"/>
    <col min="11997" max="11997" width="14.75" style="14" customWidth="1"/>
    <col min="11998" max="11998" width="9.75" style="14" customWidth="1"/>
    <col min="11999" max="11999" width="7.75" style="14" customWidth="1"/>
    <col min="12000" max="12000" width="13.125" style="14" customWidth="1"/>
    <col min="12001" max="12001" width="12.75" style="14" customWidth="1"/>
    <col min="12002" max="12002" width="8" style="14" customWidth="1"/>
    <col min="12003" max="12003" width="9.75" style="14" customWidth="1"/>
    <col min="12004" max="12004" width="8.875" style="14" customWidth="1"/>
    <col min="12005" max="12005" width="12" style="14" customWidth="1"/>
    <col min="12006" max="12006" width="9.25" style="14" customWidth="1"/>
    <col min="12007" max="12007" width="11.375" style="14" customWidth="1"/>
    <col min="12008" max="12008" width="9.125" style="14" customWidth="1"/>
    <col min="12009" max="12009" width="8.75" style="14" customWidth="1"/>
    <col min="12010" max="12010" width="9.875" style="14" customWidth="1"/>
    <col min="12011" max="12011" width="8.75" style="14" customWidth="1"/>
    <col min="12012" max="12252" width="8.875" style="14"/>
    <col min="12253" max="12253" width="14.75" style="14" customWidth="1"/>
    <col min="12254" max="12254" width="9.75" style="14" customWidth="1"/>
    <col min="12255" max="12255" width="7.75" style="14" customWidth="1"/>
    <col min="12256" max="12256" width="13.125" style="14" customWidth="1"/>
    <col min="12257" max="12257" width="12.75" style="14" customWidth="1"/>
    <col min="12258" max="12258" width="8" style="14" customWidth="1"/>
    <col min="12259" max="12259" width="9.75" style="14" customWidth="1"/>
    <col min="12260" max="12260" width="8.875" style="14" customWidth="1"/>
    <col min="12261" max="12261" width="12" style="14" customWidth="1"/>
    <col min="12262" max="12262" width="9.25" style="14" customWidth="1"/>
    <col min="12263" max="12263" width="11.375" style="14" customWidth="1"/>
    <col min="12264" max="12264" width="9.125" style="14" customWidth="1"/>
    <col min="12265" max="12265" width="8.75" style="14" customWidth="1"/>
    <col min="12266" max="12266" width="9.875" style="14" customWidth="1"/>
    <col min="12267" max="12267" width="8.75" style="14" customWidth="1"/>
    <col min="12268" max="12508" width="8.875" style="14"/>
    <col min="12509" max="12509" width="14.75" style="14" customWidth="1"/>
    <col min="12510" max="12510" width="9.75" style="14" customWidth="1"/>
    <col min="12511" max="12511" width="7.75" style="14" customWidth="1"/>
    <col min="12512" max="12512" width="13.125" style="14" customWidth="1"/>
    <col min="12513" max="12513" width="12.75" style="14" customWidth="1"/>
    <col min="12514" max="12514" width="8" style="14" customWidth="1"/>
    <col min="12515" max="12515" width="9.75" style="14" customWidth="1"/>
    <col min="12516" max="12516" width="8.875" style="14" customWidth="1"/>
    <col min="12517" max="12517" width="12" style="14" customWidth="1"/>
    <col min="12518" max="12518" width="9.25" style="14" customWidth="1"/>
    <col min="12519" max="12519" width="11.375" style="14" customWidth="1"/>
    <col min="12520" max="12520" width="9.125" style="14" customWidth="1"/>
    <col min="12521" max="12521" width="8.75" style="14" customWidth="1"/>
    <col min="12522" max="12522" width="9.875" style="14" customWidth="1"/>
    <col min="12523" max="12523" width="8.75" style="14" customWidth="1"/>
    <col min="12524" max="12764" width="8.875" style="14"/>
    <col min="12765" max="12765" width="14.75" style="14" customWidth="1"/>
    <col min="12766" max="12766" width="9.75" style="14" customWidth="1"/>
    <col min="12767" max="12767" width="7.75" style="14" customWidth="1"/>
    <col min="12768" max="12768" width="13.125" style="14" customWidth="1"/>
    <col min="12769" max="12769" width="12.75" style="14" customWidth="1"/>
    <col min="12770" max="12770" width="8" style="14" customWidth="1"/>
    <col min="12771" max="12771" width="9.75" style="14" customWidth="1"/>
    <col min="12772" max="12772" width="8.875" style="14" customWidth="1"/>
    <col min="12773" max="12773" width="12" style="14" customWidth="1"/>
    <col min="12774" max="12774" width="9.25" style="14" customWidth="1"/>
    <col min="12775" max="12775" width="11.375" style="14" customWidth="1"/>
    <col min="12776" max="12776" width="9.125" style="14" customWidth="1"/>
    <col min="12777" max="12777" width="8.75" style="14" customWidth="1"/>
    <col min="12778" max="12778" width="9.875" style="14" customWidth="1"/>
    <col min="12779" max="12779" width="8.75" style="14" customWidth="1"/>
    <col min="12780" max="13020" width="8.875" style="14"/>
    <col min="13021" max="13021" width="14.75" style="14" customWidth="1"/>
    <col min="13022" max="13022" width="9.75" style="14" customWidth="1"/>
    <col min="13023" max="13023" width="7.75" style="14" customWidth="1"/>
    <col min="13024" max="13024" width="13.125" style="14" customWidth="1"/>
    <col min="13025" max="13025" width="12.75" style="14" customWidth="1"/>
    <col min="13026" max="13026" width="8" style="14" customWidth="1"/>
    <col min="13027" max="13027" width="9.75" style="14" customWidth="1"/>
    <col min="13028" max="13028" width="8.875" style="14" customWidth="1"/>
    <col min="13029" max="13029" width="12" style="14" customWidth="1"/>
    <col min="13030" max="13030" width="9.25" style="14" customWidth="1"/>
    <col min="13031" max="13031" width="11.375" style="14" customWidth="1"/>
    <col min="13032" max="13032" width="9.125" style="14" customWidth="1"/>
    <col min="13033" max="13033" width="8.75" style="14" customWidth="1"/>
    <col min="13034" max="13034" width="9.875" style="14" customWidth="1"/>
    <col min="13035" max="13035" width="8.75" style="14" customWidth="1"/>
    <col min="13036" max="13276" width="8.875" style="14"/>
    <col min="13277" max="13277" width="14.75" style="14" customWidth="1"/>
    <col min="13278" max="13278" width="9.75" style="14" customWidth="1"/>
    <col min="13279" max="13279" width="7.75" style="14" customWidth="1"/>
    <col min="13280" max="13280" width="13.125" style="14" customWidth="1"/>
    <col min="13281" max="13281" width="12.75" style="14" customWidth="1"/>
    <col min="13282" max="13282" width="8" style="14" customWidth="1"/>
    <col min="13283" max="13283" width="9.75" style="14" customWidth="1"/>
    <col min="13284" max="13284" width="8.875" style="14" customWidth="1"/>
    <col min="13285" max="13285" width="12" style="14" customWidth="1"/>
    <col min="13286" max="13286" width="9.25" style="14" customWidth="1"/>
    <col min="13287" max="13287" width="11.375" style="14" customWidth="1"/>
    <col min="13288" max="13288" width="9.125" style="14" customWidth="1"/>
    <col min="13289" max="13289" width="8.75" style="14" customWidth="1"/>
    <col min="13290" max="13290" width="9.875" style="14" customWidth="1"/>
    <col min="13291" max="13291" width="8.75" style="14" customWidth="1"/>
    <col min="13292" max="13532" width="8.875" style="14"/>
    <col min="13533" max="13533" width="14.75" style="14" customWidth="1"/>
    <col min="13534" max="13534" width="9.75" style="14" customWidth="1"/>
    <col min="13535" max="13535" width="7.75" style="14" customWidth="1"/>
    <col min="13536" max="13536" width="13.125" style="14" customWidth="1"/>
    <col min="13537" max="13537" width="12.75" style="14" customWidth="1"/>
    <col min="13538" max="13538" width="8" style="14" customWidth="1"/>
    <col min="13539" max="13539" width="9.75" style="14" customWidth="1"/>
    <col min="13540" max="13540" width="8.875" style="14" customWidth="1"/>
    <col min="13541" max="13541" width="12" style="14" customWidth="1"/>
    <col min="13542" max="13542" width="9.25" style="14" customWidth="1"/>
    <col min="13543" max="13543" width="11.375" style="14" customWidth="1"/>
    <col min="13544" max="13544" width="9.125" style="14" customWidth="1"/>
    <col min="13545" max="13545" width="8.75" style="14" customWidth="1"/>
    <col min="13546" max="13546" width="9.875" style="14" customWidth="1"/>
    <col min="13547" max="13547" width="8.75" style="14" customWidth="1"/>
    <col min="13548" max="13788" width="8.875" style="14"/>
    <col min="13789" max="13789" width="14.75" style="14" customWidth="1"/>
    <col min="13790" max="13790" width="9.75" style="14" customWidth="1"/>
    <col min="13791" max="13791" width="7.75" style="14" customWidth="1"/>
    <col min="13792" max="13792" width="13.125" style="14" customWidth="1"/>
    <col min="13793" max="13793" width="12.75" style="14" customWidth="1"/>
    <col min="13794" max="13794" width="8" style="14" customWidth="1"/>
    <col min="13795" max="13795" width="9.75" style="14" customWidth="1"/>
    <col min="13796" max="13796" width="8.875" style="14" customWidth="1"/>
    <col min="13797" max="13797" width="12" style="14" customWidth="1"/>
    <col min="13798" max="13798" width="9.25" style="14" customWidth="1"/>
    <col min="13799" max="13799" width="11.375" style="14" customWidth="1"/>
    <col min="13800" max="13800" width="9.125" style="14" customWidth="1"/>
    <col min="13801" max="13801" width="8.75" style="14" customWidth="1"/>
    <col min="13802" max="13802" width="9.875" style="14" customWidth="1"/>
    <col min="13803" max="13803" width="8.75" style="14" customWidth="1"/>
    <col min="13804" max="14044" width="8.875" style="14"/>
    <col min="14045" max="14045" width="14.75" style="14" customWidth="1"/>
    <col min="14046" max="14046" width="9.75" style="14" customWidth="1"/>
    <col min="14047" max="14047" width="7.75" style="14" customWidth="1"/>
    <col min="14048" max="14048" width="13.125" style="14" customWidth="1"/>
    <col min="14049" max="14049" width="12.75" style="14" customWidth="1"/>
    <col min="14050" max="14050" width="8" style="14" customWidth="1"/>
    <col min="14051" max="14051" width="9.75" style="14" customWidth="1"/>
    <col min="14052" max="14052" width="8.875" style="14" customWidth="1"/>
    <col min="14053" max="14053" width="12" style="14" customWidth="1"/>
    <col min="14054" max="14054" width="9.25" style="14" customWidth="1"/>
    <col min="14055" max="14055" width="11.375" style="14" customWidth="1"/>
    <col min="14056" max="14056" width="9.125" style="14" customWidth="1"/>
    <col min="14057" max="14057" width="8.75" style="14" customWidth="1"/>
    <col min="14058" max="14058" width="9.875" style="14" customWidth="1"/>
    <col min="14059" max="14059" width="8.75" style="14" customWidth="1"/>
    <col min="14060" max="14300" width="8.875" style="14"/>
    <col min="14301" max="14301" width="14.75" style="14" customWidth="1"/>
    <col min="14302" max="14302" width="9.75" style="14" customWidth="1"/>
    <col min="14303" max="14303" width="7.75" style="14" customWidth="1"/>
    <col min="14304" max="14304" width="13.125" style="14" customWidth="1"/>
    <col min="14305" max="14305" width="12.75" style="14" customWidth="1"/>
    <col min="14306" max="14306" width="8" style="14" customWidth="1"/>
    <col min="14307" max="14307" width="9.75" style="14" customWidth="1"/>
    <col min="14308" max="14308" width="8.875" style="14" customWidth="1"/>
    <col min="14309" max="14309" width="12" style="14" customWidth="1"/>
    <col min="14310" max="14310" width="9.25" style="14" customWidth="1"/>
    <col min="14311" max="14311" width="11.375" style="14" customWidth="1"/>
    <col min="14312" max="14312" width="9.125" style="14" customWidth="1"/>
    <col min="14313" max="14313" width="8.75" style="14" customWidth="1"/>
    <col min="14314" max="14314" width="9.875" style="14" customWidth="1"/>
    <col min="14315" max="14315" width="8.75" style="14" customWidth="1"/>
    <col min="14316" max="14556" width="8.875" style="14"/>
    <col min="14557" max="14557" width="14.75" style="14" customWidth="1"/>
    <col min="14558" max="14558" width="9.75" style="14" customWidth="1"/>
    <col min="14559" max="14559" width="7.75" style="14" customWidth="1"/>
    <col min="14560" max="14560" width="13.125" style="14" customWidth="1"/>
    <col min="14561" max="14561" width="12.75" style="14" customWidth="1"/>
    <col min="14562" max="14562" width="8" style="14" customWidth="1"/>
    <col min="14563" max="14563" width="9.75" style="14" customWidth="1"/>
    <col min="14564" max="14564" width="8.875" style="14" customWidth="1"/>
    <col min="14565" max="14565" width="12" style="14" customWidth="1"/>
    <col min="14566" max="14566" width="9.25" style="14" customWidth="1"/>
    <col min="14567" max="14567" width="11.375" style="14" customWidth="1"/>
    <col min="14568" max="14568" width="9.125" style="14" customWidth="1"/>
    <col min="14569" max="14569" width="8.75" style="14" customWidth="1"/>
    <col min="14570" max="14570" width="9.875" style="14" customWidth="1"/>
    <col min="14571" max="14571" width="8.75" style="14" customWidth="1"/>
    <col min="14572" max="14812" width="8.875" style="14"/>
    <col min="14813" max="14813" width="14.75" style="14" customWidth="1"/>
    <col min="14814" max="14814" width="9.75" style="14" customWidth="1"/>
    <col min="14815" max="14815" width="7.75" style="14" customWidth="1"/>
    <col min="14816" max="14816" width="13.125" style="14" customWidth="1"/>
    <col min="14817" max="14817" width="12.75" style="14" customWidth="1"/>
    <col min="14818" max="14818" width="8" style="14" customWidth="1"/>
    <col min="14819" max="14819" width="9.75" style="14" customWidth="1"/>
    <col min="14820" max="14820" width="8.875" style="14" customWidth="1"/>
    <col min="14821" max="14821" width="12" style="14" customWidth="1"/>
    <col min="14822" max="14822" width="9.25" style="14" customWidth="1"/>
    <col min="14823" max="14823" width="11.375" style="14" customWidth="1"/>
    <col min="14824" max="14824" width="9.125" style="14" customWidth="1"/>
    <col min="14825" max="14825" width="8.75" style="14" customWidth="1"/>
    <col min="14826" max="14826" width="9.875" style="14" customWidth="1"/>
    <col min="14827" max="14827" width="8.75" style="14" customWidth="1"/>
    <col min="14828" max="15068" width="8.875" style="14"/>
    <col min="15069" max="15069" width="14.75" style="14" customWidth="1"/>
    <col min="15070" max="15070" width="9.75" style="14" customWidth="1"/>
    <col min="15071" max="15071" width="7.75" style="14" customWidth="1"/>
    <col min="15072" max="15072" width="13.125" style="14" customWidth="1"/>
    <col min="15073" max="15073" width="12.75" style="14" customWidth="1"/>
    <col min="15074" max="15074" width="8" style="14" customWidth="1"/>
    <col min="15075" max="15075" width="9.75" style="14" customWidth="1"/>
    <col min="15076" max="15076" width="8.875" style="14" customWidth="1"/>
    <col min="15077" max="15077" width="12" style="14" customWidth="1"/>
    <col min="15078" max="15078" width="9.25" style="14" customWidth="1"/>
    <col min="15079" max="15079" width="11.375" style="14" customWidth="1"/>
    <col min="15080" max="15080" width="9.125" style="14" customWidth="1"/>
    <col min="15081" max="15081" width="8.75" style="14" customWidth="1"/>
    <col min="15082" max="15082" width="9.875" style="14" customWidth="1"/>
    <col min="15083" max="15083" width="8.75" style="14" customWidth="1"/>
    <col min="15084" max="15324" width="8.875" style="14"/>
    <col min="15325" max="15325" width="14.75" style="14" customWidth="1"/>
    <col min="15326" max="15326" width="9.75" style="14" customWidth="1"/>
    <col min="15327" max="15327" width="7.75" style="14" customWidth="1"/>
    <col min="15328" max="15328" width="13.125" style="14" customWidth="1"/>
    <col min="15329" max="15329" width="12.75" style="14" customWidth="1"/>
    <col min="15330" max="15330" width="8" style="14" customWidth="1"/>
    <col min="15331" max="15331" width="9.75" style="14" customWidth="1"/>
    <col min="15332" max="15332" width="8.875" style="14" customWidth="1"/>
    <col min="15333" max="15333" width="12" style="14" customWidth="1"/>
    <col min="15334" max="15334" width="9.25" style="14" customWidth="1"/>
    <col min="15335" max="15335" width="11.375" style="14" customWidth="1"/>
    <col min="15336" max="15336" width="9.125" style="14" customWidth="1"/>
    <col min="15337" max="15337" width="8.75" style="14" customWidth="1"/>
    <col min="15338" max="15338" width="9.875" style="14" customWidth="1"/>
    <col min="15339" max="15339" width="8.75" style="14" customWidth="1"/>
    <col min="15340" max="15580" width="8.875" style="14"/>
    <col min="15581" max="15581" width="14.75" style="14" customWidth="1"/>
    <col min="15582" max="15582" width="9.75" style="14" customWidth="1"/>
    <col min="15583" max="15583" width="7.75" style="14" customWidth="1"/>
    <col min="15584" max="15584" width="13.125" style="14" customWidth="1"/>
    <col min="15585" max="15585" width="12.75" style="14" customWidth="1"/>
    <col min="15586" max="15586" width="8" style="14" customWidth="1"/>
    <col min="15587" max="15587" width="9.75" style="14" customWidth="1"/>
    <col min="15588" max="15588" width="8.875" style="14" customWidth="1"/>
    <col min="15589" max="15589" width="12" style="14" customWidth="1"/>
    <col min="15590" max="15590" width="9.25" style="14" customWidth="1"/>
    <col min="15591" max="15591" width="11.375" style="14" customWidth="1"/>
    <col min="15592" max="15592" width="9.125" style="14" customWidth="1"/>
    <col min="15593" max="15593" width="8.75" style="14" customWidth="1"/>
    <col min="15594" max="15594" width="9.875" style="14" customWidth="1"/>
    <col min="15595" max="15595" width="8.75" style="14" customWidth="1"/>
    <col min="15596" max="15836" width="8.875" style="14"/>
    <col min="15837" max="15837" width="14.75" style="14" customWidth="1"/>
    <col min="15838" max="15838" width="9.75" style="14" customWidth="1"/>
    <col min="15839" max="15839" width="7.75" style="14" customWidth="1"/>
    <col min="15840" max="15840" width="13.125" style="14" customWidth="1"/>
    <col min="15841" max="15841" width="12.75" style="14" customWidth="1"/>
    <col min="15842" max="15842" width="8" style="14" customWidth="1"/>
    <col min="15843" max="15843" width="9.75" style="14" customWidth="1"/>
    <col min="15844" max="15844" width="8.875" style="14" customWidth="1"/>
    <col min="15845" max="15845" width="12" style="14" customWidth="1"/>
    <col min="15846" max="15846" width="9.25" style="14" customWidth="1"/>
    <col min="15847" max="15847" width="11.375" style="14" customWidth="1"/>
    <col min="15848" max="15848" width="9.125" style="14" customWidth="1"/>
    <col min="15849" max="15849" width="8.75" style="14" customWidth="1"/>
    <col min="15850" max="15850" width="9.875" style="14" customWidth="1"/>
    <col min="15851" max="15851" width="8.75" style="14" customWidth="1"/>
    <col min="15852" max="16092" width="8.875" style="14"/>
    <col min="16093" max="16093" width="14.75" style="14" customWidth="1"/>
    <col min="16094" max="16094" width="9.75" style="14" customWidth="1"/>
    <col min="16095" max="16095" width="7.75" style="14" customWidth="1"/>
    <col min="16096" max="16096" width="13.125" style="14" customWidth="1"/>
    <col min="16097" max="16097" width="12.75" style="14" customWidth="1"/>
    <col min="16098" max="16098" width="8" style="14" customWidth="1"/>
    <col min="16099" max="16099" width="9.75" style="14" customWidth="1"/>
    <col min="16100" max="16100" width="8.875" style="14" customWidth="1"/>
    <col min="16101" max="16101" width="12" style="14" customWidth="1"/>
    <col min="16102" max="16102" width="9.25" style="14" customWidth="1"/>
    <col min="16103" max="16103" width="11.375" style="14" customWidth="1"/>
    <col min="16104" max="16104" width="9.125" style="14" customWidth="1"/>
    <col min="16105" max="16105" width="8.75" style="14" customWidth="1"/>
    <col min="16106" max="16106" width="9.875" style="14" customWidth="1"/>
    <col min="16107" max="16107" width="8.75" style="14" customWidth="1"/>
    <col min="16108" max="16384" width="8.875" style="14"/>
  </cols>
  <sheetData>
    <row r="1" spans="1:17" ht="23.25" customHeight="1">
      <c r="A1" s="1189" t="s">
        <v>1238</v>
      </c>
      <c r="B1" s="1190"/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0"/>
      <c r="N1" s="1190"/>
      <c r="O1" s="1190"/>
      <c r="P1" s="1190"/>
      <c r="Q1" s="1190"/>
    </row>
    <row r="2" spans="1:17" ht="23.25" customHeight="1">
      <c r="A2" s="1104" t="s">
        <v>1237</v>
      </c>
      <c r="B2" s="1104"/>
      <c r="C2" s="1104"/>
      <c r="D2" s="1104"/>
      <c r="E2" s="1104"/>
      <c r="F2" s="1104"/>
      <c r="G2" s="1104"/>
      <c r="H2" s="1104"/>
      <c r="I2" s="1104"/>
      <c r="J2" s="1104"/>
      <c r="K2" s="1104"/>
      <c r="L2" s="1104"/>
      <c r="M2" s="1104"/>
      <c r="N2" s="1104"/>
      <c r="O2" s="1104"/>
      <c r="P2" s="1104"/>
      <c r="Q2" s="1104"/>
    </row>
    <row r="3" spans="1:17" ht="18.75" customHeight="1">
      <c r="A3" s="1105" t="s">
        <v>1184</v>
      </c>
      <c r="B3" s="1105"/>
      <c r="C3" s="1105"/>
      <c r="D3" s="1105"/>
      <c r="E3" s="1105"/>
      <c r="F3" s="1105"/>
      <c r="G3" s="1106"/>
      <c r="H3" s="1107" t="s">
        <v>421</v>
      </c>
      <c r="I3" s="1107"/>
      <c r="J3" s="1107"/>
      <c r="K3" s="1107"/>
      <c r="L3" s="1107"/>
      <c r="M3" s="1107"/>
      <c r="N3" s="1107"/>
      <c r="O3" s="1107"/>
      <c r="P3" s="1107"/>
      <c r="Q3" s="1108"/>
    </row>
    <row r="4" spans="1:17" ht="22.5" customHeight="1">
      <c r="A4" s="1110" t="s">
        <v>456</v>
      </c>
      <c r="B4" s="1110" t="s">
        <v>457</v>
      </c>
      <c r="C4" s="1208" t="s">
        <v>454</v>
      </c>
      <c r="D4" s="1209"/>
      <c r="E4" s="1209"/>
      <c r="F4" s="1209"/>
      <c r="G4" s="1209"/>
      <c r="H4" s="1209"/>
      <c r="I4" s="1209"/>
      <c r="J4" s="1209"/>
      <c r="K4" s="1209"/>
      <c r="L4" s="1209"/>
      <c r="M4" s="1209"/>
      <c r="N4" s="1209"/>
      <c r="O4" s="1209"/>
      <c r="P4" s="1210"/>
      <c r="Q4" s="1109" t="s">
        <v>799</v>
      </c>
    </row>
    <row r="5" spans="1:17" ht="22.5" customHeight="1">
      <c r="A5" s="1157"/>
      <c r="B5" s="1157"/>
      <c r="C5" s="1208" t="s">
        <v>455</v>
      </c>
      <c r="D5" s="1209"/>
      <c r="E5" s="1209"/>
      <c r="F5" s="1209"/>
      <c r="G5" s="1209"/>
      <c r="H5" s="1209"/>
      <c r="I5" s="1209"/>
      <c r="J5" s="1209"/>
      <c r="K5" s="1209"/>
      <c r="L5" s="1209"/>
      <c r="M5" s="1209"/>
      <c r="N5" s="1209"/>
      <c r="O5" s="1209"/>
      <c r="P5" s="1210"/>
      <c r="Q5" s="1109"/>
    </row>
    <row r="6" spans="1:17" ht="37.5">
      <c r="A6" s="1157"/>
      <c r="B6" s="1157"/>
      <c r="C6" s="628" t="s">
        <v>458</v>
      </c>
      <c r="D6" s="628" t="s">
        <v>459</v>
      </c>
      <c r="E6" s="628" t="s">
        <v>460</v>
      </c>
      <c r="F6" s="628" t="s">
        <v>461</v>
      </c>
      <c r="G6" s="628" t="s">
        <v>462</v>
      </c>
      <c r="H6" s="628" t="s">
        <v>463</v>
      </c>
      <c r="I6" s="628" t="s">
        <v>464</v>
      </c>
      <c r="J6" s="628" t="s">
        <v>1073</v>
      </c>
      <c r="K6" s="628" t="s">
        <v>465</v>
      </c>
      <c r="L6" s="628" t="s">
        <v>466</v>
      </c>
      <c r="M6" s="628" t="s">
        <v>683</v>
      </c>
      <c r="N6" s="628" t="s">
        <v>467</v>
      </c>
      <c r="O6" s="762" t="s">
        <v>73</v>
      </c>
      <c r="P6" s="628" t="s">
        <v>35</v>
      </c>
      <c r="Q6" s="1109"/>
    </row>
    <row r="7" spans="1:17" ht="31.5">
      <c r="A7" s="627" t="s">
        <v>468</v>
      </c>
      <c r="B7" s="1111"/>
      <c r="C7" s="629" t="s">
        <v>469</v>
      </c>
      <c r="D7" s="637" t="s">
        <v>431</v>
      </c>
      <c r="E7" s="636" t="s">
        <v>470</v>
      </c>
      <c r="F7" s="635" t="s">
        <v>471</v>
      </c>
      <c r="G7" s="635" t="s">
        <v>1075</v>
      </c>
      <c r="H7" s="635" t="s">
        <v>472</v>
      </c>
      <c r="I7" s="636" t="s">
        <v>604</v>
      </c>
      <c r="J7" s="636" t="s">
        <v>1074</v>
      </c>
      <c r="K7" s="635" t="s">
        <v>473</v>
      </c>
      <c r="L7" s="636" t="s">
        <v>61</v>
      </c>
      <c r="M7" s="635" t="s">
        <v>682</v>
      </c>
      <c r="N7" s="635" t="s">
        <v>474</v>
      </c>
      <c r="O7" s="635" t="s">
        <v>74</v>
      </c>
      <c r="P7" s="629" t="s">
        <v>36</v>
      </c>
      <c r="Q7" s="1109"/>
    </row>
    <row r="8" spans="1:17" ht="18.75">
      <c r="A8" s="290">
        <v>1</v>
      </c>
      <c r="B8" s="332">
        <v>68</v>
      </c>
      <c r="C8" s="332">
        <v>66</v>
      </c>
      <c r="D8" s="332">
        <v>918</v>
      </c>
      <c r="E8" s="332">
        <v>542</v>
      </c>
      <c r="F8" s="332">
        <v>249</v>
      </c>
      <c r="G8" s="332">
        <v>0</v>
      </c>
      <c r="H8" s="332">
        <v>567</v>
      </c>
      <c r="I8" s="332">
        <v>82</v>
      </c>
      <c r="J8" s="332">
        <v>183</v>
      </c>
      <c r="K8" s="332">
        <v>2</v>
      </c>
      <c r="L8" s="332">
        <v>2</v>
      </c>
      <c r="M8" s="332">
        <v>89</v>
      </c>
      <c r="N8" s="332">
        <v>88</v>
      </c>
      <c r="O8" s="332">
        <v>78</v>
      </c>
      <c r="P8" s="331">
        <f>SUM(C8:O8)</f>
        <v>2866</v>
      </c>
      <c r="Q8" s="331">
        <f t="shared" ref="Q8:Q20" si="0">P8/B8</f>
        <v>42.147058823529413</v>
      </c>
    </row>
    <row r="9" spans="1:17" ht="18.75">
      <c r="A9" s="290">
        <v>2</v>
      </c>
      <c r="B9" s="330">
        <v>165</v>
      </c>
      <c r="C9" s="330">
        <v>103</v>
      </c>
      <c r="D9" s="330">
        <v>2967</v>
      </c>
      <c r="E9" s="330">
        <v>1740</v>
      </c>
      <c r="F9" s="330">
        <v>1132</v>
      </c>
      <c r="G9" s="330">
        <v>22</v>
      </c>
      <c r="H9" s="330">
        <v>2665</v>
      </c>
      <c r="I9" s="330">
        <v>572</v>
      </c>
      <c r="J9" s="330">
        <v>735</v>
      </c>
      <c r="K9" s="330">
        <v>37</v>
      </c>
      <c r="L9" s="330">
        <v>1</v>
      </c>
      <c r="M9" s="330">
        <v>436</v>
      </c>
      <c r="N9" s="330">
        <v>186</v>
      </c>
      <c r="O9" s="330">
        <v>294</v>
      </c>
      <c r="P9" s="331">
        <f t="shared" ref="P9:P19" si="1">SUM(C9:O9)</f>
        <v>10890</v>
      </c>
      <c r="Q9" s="331">
        <f t="shared" si="0"/>
        <v>66</v>
      </c>
    </row>
    <row r="10" spans="1:17" ht="18.75">
      <c r="A10" s="290">
        <v>3</v>
      </c>
      <c r="B10" s="332">
        <v>183</v>
      </c>
      <c r="C10" s="332">
        <v>108</v>
      </c>
      <c r="D10" s="332">
        <v>3306</v>
      </c>
      <c r="E10" s="332">
        <v>2183</v>
      </c>
      <c r="F10" s="332">
        <v>1115</v>
      </c>
      <c r="G10" s="332">
        <v>17</v>
      </c>
      <c r="H10" s="332">
        <v>3100</v>
      </c>
      <c r="I10" s="332">
        <v>595</v>
      </c>
      <c r="J10" s="332">
        <v>378</v>
      </c>
      <c r="K10" s="332">
        <v>22</v>
      </c>
      <c r="L10" s="332">
        <v>3</v>
      </c>
      <c r="M10" s="332">
        <v>269</v>
      </c>
      <c r="N10" s="332">
        <v>230</v>
      </c>
      <c r="O10" s="332">
        <v>250</v>
      </c>
      <c r="P10" s="331">
        <f t="shared" si="1"/>
        <v>11576</v>
      </c>
      <c r="Q10" s="331">
        <f t="shared" si="0"/>
        <v>63.256830601092894</v>
      </c>
    </row>
    <row r="11" spans="1:17" ht="18.75">
      <c r="A11" s="290">
        <v>4</v>
      </c>
      <c r="B11" s="330">
        <v>242</v>
      </c>
      <c r="C11" s="330">
        <v>118</v>
      </c>
      <c r="D11" s="330">
        <v>4707</v>
      </c>
      <c r="E11" s="330">
        <v>2141</v>
      </c>
      <c r="F11" s="330">
        <v>1245</v>
      </c>
      <c r="G11" s="330">
        <v>22</v>
      </c>
      <c r="H11" s="330">
        <v>3739</v>
      </c>
      <c r="I11" s="330">
        <v>671</v>
      </c>
      <c r="J11" s="330">
        <v>75</v>
      </c>
      <c r="K11" s="330">
        <v>14</v>
      </c>
      <c r="L11" s="330">
        <v>6</v>
      </c>
      <c r="M11" s="330">
        <v>449</v>
      </c>
      <c r="N11" s="330">
        <v>248</v>
      </c>
      <c r="O11" s="330">
        <v>210</v>
      </c>
      <c r="P11" s="331">
        <f t="shared" si="1"/>
        <v>13645</v>
      </c>
      <c r="Q11" s="331">
        <f t="shared" si="0"/>
        <v>56.384297520661157</v>
      </c>
    </row>
    <row r="12" spans="1:17" ht="18.75">
      <c r="A12" s="290">
        <v>5</v>
      </c>
      <c r="B12" s="332">
        <v>247</v>
      </c>
      <c r="C12" s="332">
        <v>55</v>
      </c>
      <c r="D12" s="332">
        <v>4808</v>
      </c>
      <c r="E12" s="332">
        <v>1955</v>
      </c>
      <c r="F12" s="332">
        <v>996</v>
      </c>
      <c r="G12" s="332">
        <v>44</v>
      </c>
      <c r="H12" s="332">
        <v>3990</v>
      </c>
      <c r="I12" s="332">
        <v>793</v>
      </c>
      <c r="J12" s="332">
        <v>25</v>
      </c>
      <c r="K12" s="332">
        <v>35</v>
      </c>
      <c r="L12" s="332">
        <v>2</v>
      </c>
      <c r="M12" s="332">
        <v>480</v>
      </c>
      <c r="N12" s="332">
        <v>253</v>
      </c>
      <c r="O12" s="332">
        <v>108</v>
      </c>
      <c r="P12" s="331">
        <f t="shared" si="1"/>
        <v>13544</v>
      </c>
      <c r="Q12" s="331">
        <f t="shared" si="0"/>
        <v>54.834008097165992</v>
      </c>
    </row>
    <row r="13" spans="1:17" ht="18.75">
      <c r="A13" s="290">
        <v>6</v>
      </c>
      <c r="B13" s="330">
        <v>243</v>
      </c>
      <c r="C13" s="330">
        <v>136</v>
      </c>
      <c r="D13" s="330">
        <v>3994</v>
      </c>
      <c r="E13" s="330">
        <v>1608</v>
      </c>
      <c r="F13" s="330">
        <v>700</v>
      </c>
      <c r="G13" s="330">
        <v>44</v>
      </c>
      <c r="H13" s="330">
        <v>7695</v>
      </c>
      <c r="I13" s="330">
        <v>694</v>
      </c>
      <c r="J13" s="330">
        <v>0</v>
      </c>
      <c r="K13" s="330">
        <v>41</v>
      </c>
      <c r="L13" s="330">
        <v>1</v>
      </c>
      <c r="M13" s="330">
        <v>374</v>
      </c>
      <c r="N13" s="330">
        <v>269</v>
      </c>
      <c r="O13" s="330">
        <v>110</v>
      </c>
      <c r="P13" s="331">
        <f t="shared" si="1"/>
        <v>15666</v>
      </c>
      <c r="Q13" s="331">
        <f t="shared" si="0"/>
        <v>64.46913580246914</v>
      </c>
    </row>
    <row r="14" spans="1:17" ht="18.75">
      <c r="A14" s="290">
        <v>7</v>
      </c>
      <c r="B14" s="332">
        <v>277</v>
      </c>
      <c r="C14" s="332">
        <v>105</v>
      </c>
      <c r="D14" s="332">
        <v>3622</v>
      </c>
      <c r="E14" s="332">
        <v>1566</v>
      </c>
      <c r="F14" s="332">
        <v>1314</v>
      </c>
      <c r="G14" s="332">
        <v>41</v>
      </c>
      <c r="H14" s="332">
        <v>11380</v>
      </c>
      <c r="I14" s="332">
        <v>774</v>
      </c>
      <c r="J14" s="332">
        <v>0</v>
      </c>
      <c r="K14" s="332">
        <v>40</v>
      </c>
      <c r="L14" s="332">
        <v>4</v>
      </c>
      <c r="M14" s="332">
        <v>319</v>
      </c>
      <c r="N14" s="332">
        <v>277</v>
      </c>
      <c r="O14" s="332">
        <v>130</v>
      </c>
      <c r="P14" s="331">
        <f t="shared" si="1"/>
        <v>19572</v>
      </c>
      <c r="Q14" s="331">
        <f t="shared" si="0"/>
        <v>70.657039711191331</v>
      </c>
    </row>
    <row r="15" spans="1:17" ht="18.75">
      <c r="A15" s="290">
        <v>8</v>
      </c>
      <c r="B15" s="330">
        <v>257</v>
      </c>
      <c r="C15" s="330">
        <v>166</v>
      </c>
      <c r="D15" s="330">
        <v>3841</v>
      </c>
      <c r="E15" s="330">
        <v>1401</v>
      </c>
      <c r="F15" s="330">
        <v>1144</v>
      </c>
      <c r="G15" s="330">
        <v>37</v>
      </c>
      <c r="H15" s="330">
        <v>10658</v>
      </c>
      <c r="I15" s="330">
        <v>634</v>
      </c>
      <c r="J15" s="330">
        <v>0</v>
      </c>
      <c r="K15" s="330">
        <v>24</v>
      </c>
      <c r="L15" s="330">
        <v>3</v>
      </c>
      <c r="M15" s="330">
        <v>224</v>
      </c>
      <c r="N15" s="330">
        <v>250</v>
      </c>
      <c r="O15" s="330">
        <v>66</v>
      </c>
      <c r="P15" s="331">
        <f t="shared" si="1"/>
        <v>18448</v>
      </c>
      <c r="Q15" s="331">
        <f t="shared" si="0"/>
        <v>71.782101167315176</v>
      </c>
    </row>
    <row r="16" spans="1:17" ht="18.75">
      <c r="A16" s="290">
        <v>9</v>
      </c>
      <c r="B16" s="332">
        <v>252</v>
      </c>
      <c r="C16" s="332">
        <v>171</v>
      </c>
      <c r="D16" s="332">
        <v>3009</v>
      </c>
      <c r="E16" s="332">
        <v>1026</v>
      </c>
      <c r="F16" s="332">
        <v>1285</v>
      </c>
      <c r="G16" s="332">
        <v>31</v>
      </c>
      <c r="H16" s="332">
        <v>9482</v>
      </c>
      <c r="I16" s="332">
        <v>750</v>
      </c>
      <c r="J16" s="332">
        <v>0</v>
      </c>
      <c r="K16" s="332">
        <v>26</v>
      </c>
      <c r="L16" s="332">
        <v>3</v>
      </c>
      <c r="M16" s="332">
        <v>99</v>
      </c>
      <c r="N16" s="332">
        <v>207</v>
      </c>
      <c r="O16" s="332">
        <v>130</v>
      </c>
      <c r="P16" s="331">
        <f t="shared" si="1"/>
        <v>16219</v>
      </c>
      <c r="Q16" s="331">
        <f t="shared" si="0"/>
        <v>64.361111111111114</v>
      </c>
    </row>
    <row r="17" spans="1:17" ht="18.75">
      <c r="A17" s="290">
        <v>10</v>
      </c>
      <c r="B17" s="330">
        <v>249</v>
      </c>
      <c r="C17" s="330">
        <v>198</v>
      </c>
      <c r="D17" s="330">
        <v>2631</v>
      </c>
      <c r="E17" s="330">
        <v>1187</v>
      </c>
      <c r="F17" s="330">
        <v>1455</v>
      </c>
      <c r="G17" s="330">
        <v>34</v>
      </c>
      <c r="H17" s="330">
        <v>8218</v>
      </c>
      <c r="I17" s="330">
        <v>776</v>
      </c>
      <c r="J17" s="330">
        <v>0</v>
      </c>
      <c r="K17" s="330">
        <v>21</v>
      </c>
      <c r="L17" s="330">
        <v>2</v>
      </c>
      <c r="M17" s="330">
        <v>60</v>
      </c>
      <c r="N17" s="330">
        <v>244</v>
      </c>
      <c r="O17" s="330">
        <v>52</v>
      </c>
      <c r="P17" s="331">
        <f t="shared" si="1"/>
        <v>14878</v>
      </c>
      <c r="Q17" s="331">
        <f t="shared" si="0"/>
        <v>59.751004016064257</v>
      </c>
    </row>
    <row r="18" spans="1:17" ht="18.75">
      <c r="A18" s="290">
        <v>11</v>
      </c>
      <c r="B18" s="332">
        <v>197</v>
      </c>
      <c r="C18" s="332">
        <v>158</v>
      </c>
      <c r="D18" s="332">
        <v>2474</v>
      </c>
      <c r="E18" s="332">
        <v>1011</v>
      </c>
      <c r="F18" s="332">
        <v>927</v>
      </c>
      <c r="G18" s="332">
        <v>20</v>
      </c>
      <c r="H18" s="332">
        <v>4986</v>
      </c>
      <c r="I18" s="332">
        <v>502</v>
      </c>
      <c r="J18" s="332">
        <v>0</v>
      </c>
      <c r="K18" s="332">
        <v>23</v>
      </c>
      <c r="L18" s="332">
        <v>3</v>
      </c>
      <c r="M18" s="332">
        <v>99</v>
      </c>
      <c r="N18" s="332">
        <v>163</v>
      </c>
      <c r="O18" s="332">
        <v>51</v>
      </c>
      <c r="P18" s="331">
        <f t="shared" si="1"/>
        <v>10417</v>
      </c>
      <c r="Q18" s="331">
        <f t="shared" si="0"/>
        <v>52.878172588832484</v>
      </c>
    </row>
    <row r="19" spans="1:17" ht="18.75">
      <c r="A19" s="290" t="s">
        <v>621</v>
      </c>
      <c r="B19" s="330">
        <v>504</v>
      </c>
      <c r="C19" s="330">
        <v>516</v>
      </c>
      <c r="D19" s="330">
        <v>3178</v>
      </c>
      <c r="E19" s="330">
        <v>1567</v>
      </c>
      <c r="F19" s="330">
        <v>2451</v>
      </c>
      <c r="G19" s="330">
        <v>52</v>
      </c>
      <c r="H19" s="330">
        <v>4453</v>
      </c>
      <c r="I19" s="330">
        <v>1027</v>
      </c>
      <c r="J19" s="330">
        <v>0</v>
      </c>
      <c r="K19" s="330">
        <v>52</v>
      </c>
      <c r="L19" s="330">
        <v>5</v>
      </c>
      <c r="M19" s="330">
        <v>145</v>
      </c>
      <c r="N19" s="330">
        <v>173</v>
      </c>
      <c r="O19" s="330">
        <v>98</v>
      </c>
      <c r="P19" s="331">
        <f t="shared" si="1"/>
        <v>13717</v>
      </c>
      <c r="Q19" s="331">
        <f t="shared" si="0"/>
        <v>27.216269841269842</v>
      </c>
    </row>
    <row r="20" spans="1:17" ht="18">
      <c r="A20" s="189" t="s">
        <v>341</v>
      </c>
      <c r="B20" s="533">
        <f t="shared" ref="B20:P20" si="2">SUM(B8:B19)</f>
        <v>2884</v>
      </c>
      <c r="C20" s="533">
        <f t="shared" si="2"/>
        <v>1900</v>
      </c>
      <c r="D20" s="533">
        <f t="shared" si="2"/>
        <v>39455</v>
      </c>
      <c r="E20" s="533">
        <f t="shared" si="2"/>
        <v>17927</v>
      </c>
      <c r="F20" s="533">
        <f t="shared" si="2"/>
        <v>14013</v>
      </c>
      <c r="G20" s="533">
        <f t="shared" si="2"/>
        <v>364</v>
      </c>
      <c r="H20" s="533">
        <f t="shared" si="2"/>
        <v>70933</v>
      </c>
      <c r="I20" s="533">
        <f t="shared" si="2"/>
        <v>7870</v>
      </c>
      <c r="J20" s="533">
        <f t="shared" si="2"/>
        <v>1396</v>
      </c>
      <c r="K20" s="533">
        <f t="shared" si="2"/>
        <v>337</v>
      </c>
      <c r="L20" s="533">
        <f t="shared" si="2"/>
        <v>35</v>
      </c>
      <c r="M20" s="533">
        <f t="shared" si="2"/>
        <v>3043</v>
      </c>
      <c r="N20" s="533">
        <f t="shared" si="2"/>
        <v>2588</v>
      </c>
      <c r="O20" s="533">
        <f t="shared" si="2"/>
        <v>1577</v>
      </c>
      <c r="P20" s="533">
        <f t="shared" si="2"/>
        <v>161438</v>
      </c>
      <c r="Q20" s="533">
        <f t="shared" si="0"/>
        <v>55.97711511789182</v>
      </c>
    </row>
    <row r="21" spans="1:17" ht="20.25" customHeight="1">
      <c r="A21" s="1203" t="s">
        <v>799</v>
      </c>
      <c r="B21" s="1203"/>
      <c r="C21" s="1203"/>
      <c r="D21" s="1203"/>
      <c r="E21" s="1203"/>
      <c r="F21" s="1203"/>
      <c r="G21" s="1204"/>
      <c r="H21" s="1205" t="s">
        <v>476</v>
      </c>
      <c r="I21" s="1206"/>
      <c r="J21" s="1206"/>
      <c r="K21" s="1206"/>
      <c r="L21" s="1206"/>
      <c r="M21" s="1206"/>
      <c r="N21" s="1206"/>
      <c r="O21" s="1206"/>
      <c r="P21" s="1206"/>
      <c r="Q21" s="1206"/>
    </row>
    <row r="22" spans="1:17" ht="20.25" customHeight="1">
      <c r="A22" s="1204" t="s">
        <v>475</v>
      </c>
      <c r="B22" s="1207"/>
      <c r="C22" s="1207"/>
      <c r="D22" s="1207"/>
      <c r="E22" s="1207"/>
      <c r="F22" s="1207"/>
      <c r="G22" s="1207"/>
      <c r="H22" s="1144" t="s">
        <v>477</v>
      </c>
      <c r="I22" s="1144"/>
      <c r="J22" s="1144"/>
      <c r="K22" s="1144"/>
      <c r="L22" s="1144"/>
      <c r="M22" s="1144"/>
      <c r="N22" s="1144"/>
      <c r="O22" s="1144"/>
      <c r="P22" s="1144"/>
      <c r="Q22" s="1145"/>
    </row>
  </sheetData>
  <mergeCells count="13">
    <mergeCell ref="A21:G21"/>
    <mergeCell ref="H21:Q21"/>
    <mergeCell ref="A22:G22"/>
    <mergeCell ref="H22:Q22"/>
    <mergeCell ref="A1:Q1"/>
    <mergeCell ref="A2:Q2"/>
    <mergeCell ref="A3:G3"/>
    <mergeCell ref="H3:Q3"/>
    <mergeCell ref="A4:A6"/>
    <mergeCell ref="B4:B7"/>
    <mergeCell ref="C4:P4"/>
    <mergeCell ref="Q4:Q7"/>
    <mergeCell ref="C5:P5"/>
  </mergeCells>
  <printOptions horizontalCentered="1" verticalCentered="1"/>
  <pageMargins left="0.59055118110236227" right="0.59055118110236227" top="0.9055118110236221" bottom="0.9055118110236221" header="0.51181102362204722" footer="0.51181102362204722"/>
  <pageSetup paperSize="9" scale="55" orientation="landscape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rgb="FF00B050"/>
    <pageSetUpPr fitToPage="1"/>
  </sheetPr>
  <dimension ref="A1:AD34"/>
  <sheetViews>
    <sheetView showGridLines="0" rightToLeft="1" zoomScale="80" zoomScaleNormal="80" workbookViewId="0">
      <selection activeCell="E22" sqref="E22"/>
    </sheetView>
  </sheetViews>
  <sheetFormatPr defaultColWidth="8.875" defaultRowHeight="20.100000000000001" customHeight="1"/>
  <cols>
    <col min="1" max="1" width="35.125" style="93" customWidth="1"/>
    <col min="2" max="2" width="41.375" style="104" customWidth="1"/>
    <col min="3" max="3" width="41.375" style="92" customWidth="1"/>
    <col min="4" max="5" width="35.125" style="104" customWidth="1"/>
    <col min="6" max="217" width="8.875" style="104"/>
    <col min="218" max="221" width="22.25" style="104" customWidth="1"/>
    <col min="222" max="224" width="8" style="104" customWidth="1"/>
    <col min="225" max="225" width="9" style="104" customWidth="1"/>
    <col min="226" max="473" width="8.875" style="104"/>
    <col min="474" max="477" width="22.25" style="104" customWidth="1"/>
    <col min="478" max="480" width="8" style="104" customWidth="1"/>
    <col min="481" max="481" width="9" style="104" customWidth="1"/>
    <col min="482" max="729" width="8.875" style="104"/>
    <col min="730" max="733" width="22.25" style="104" customWidth="1"/>
    <col min="734" max="736" width="8" style="104" customWidth="1"/>
    <col min="737" max="737" width="9" style="104" customWidth="1"/>
    <col min="738" max="985" width="8.875" style="104"/>
    <col min="986" max="989" width="22.25" style="104" customWidth="1"/>
    <col min="990" max="992" width="8" style="104" customWidth="1"/>
    <col min="993" max="993" width="9" style="104" customWidth="1"/>
    <col min="994" max="1241" width="8.875" style="104"/>
    <col min="1242" max="1245" width="22.25" style="104" customWidth="1"/>
    <col min="1246" max="1248" width="8" style="104" customWidth="1"/>
    <col min="1249" max="1249" width="9" style="104" customWidth="1"/>
    <col min="1250" max="1497" width="8.875" style="104"/>
    <col min="1498" max="1501" width="22.25" style="104" customWidth="1"/>
    <col min="1502" max="1504" width="8" style="104" customWidth="1"/>
    <col min="1505" max="1505" width="9" style="104" customWidth="1"/>
    <col min="1506" max="1753" width="8.875" style="104"/>
    <col min="1754" max="1757" width="22.25" style="104" customWidth="1"/>
    <col min="1758" max="1760" width="8" style="104" customWidth="1"/>
    <col min="1761" max="1761" width="9" style="104" customWidth="1"/>
    <col min="1762" max="2009" width="8.875" style="104"/>
    <col min="2010" max="2013" width="22.25" style="104" customWidth="1"/>
    <col min="2014" max="2016" width="8" style="104" customWidth="1"/>
    <col min="2017" max="2017" width="9" style="104" customWidth="1"/>
    <col min="2018" max="2265" width="8.875" style="104"/>
    <col min="2266" max="2269" width="22.25" style="104" customWidth="1"/>
    <col min="2270" max="2272" width="8" style="104" customWidth="1"/>
    <col min="2273" max="2273" width="9" style="104" customWidth="1"/>
    <col min="2274" max="2521" width="8.875" style="104"/>
    <col min="2522" max="2525" width="22.25" style="104" customWidth="1"/>
    <col min="2526" max="2528" width="8" style="104" customWidth="1"/>
    <col min="2529" max="2529" width="9" style="104" customWidth="1"/>
    <col min="2530" max="2777" width="8.875" style="104"/>
    <col min="2778" max="2781" width="22.25" style="104" customWidth="1"/>
    <col min="2782" max="2784" width="8" style="104" customWidth="1"/>
    <col min="2785" max="2785" width="9" style="104" customWidth="1"/>
    <col min="2786" max="3033" width="8.875" style="104"/>
    <col min="3034" max="3037" width="22.25" style="104" customWidth="1"/>
    <col min="3038" max="3040" width="8" style="104" customWidth="1"/>
    <col min="3041" max="3041" width="9" style="104" customWidth="1"/>
    <col min="3042" max="3289" width="8.875" style="104"/>
    <col min="3290" max="3293" width="22.25" style="104" customWidth="1"/>
    <col min="3294" max="3296" width="8" style="104" customWidth="1"/>
    <col min="3297" max="3297" width="9" style="104" customWidth="1"/>
    <col min="3298" max="3545" width="8.875" style="104"/>
    <col min="3546" max="3549" width="22.25" style="104" customWidth="1"/>
    <col min="3550" max="3552" width="8" style="104" customWidth="1"/>
    <col min="3553" max="3553" width="9" style="104" customWidth="1"/>
    <col min="3554" max="3801" width="8.875" style="104"/>
    <col min="3802" max="3805" width="22.25" style="104" customWidth="1"/>
    <col min="3806" max="3808" width="8" style="104" customWidth="1"/>
    <col min="3809" max="3809" width="9" style="104" customWidth="1"/>
    <col min="3810" max="4057" width="8.875" style="104"/>
    <col min="4058" max="4061" width="22.25" style="104" customWidth="1"/>
    <col min="4062" max="4064" width="8" style="104" customWidth="1"/>
    <col min="4065" max="4065" width="9" style="104" customWidth="1"/>
    <col min="4066" max="4313" width="8.875" style="104"/>
    <col min="4314" max="4317" width="22.25" style="104" customWidth="1"/>
    <col min="4318" max="4320" width="8" style="104" customWidth="1"/>
    <col min="4321" max="4321" width="9" style="104" customWidth="1"/>
    <col min="4322" max="4569" width="8.875" style="104"/>
    <col min="4570" max="4573" width="22.25" style="104" customWidth="1"/>
    <col min="4574" max="4576" width="8" style="104" customWidth="1"/>
    <col min="4577" max="4577" width="9" style="104" customWidth="1"/>
    <col min="4578" max="4825" width="8.875" style="104"/>
    <col min="4826" max="4829" width="22.25" style="104" customWidth="1"/>
    <col min="4830" max="4832" width="8" style="104" customWidth="1"/>
    <col min="4833" max="4833" width="9" style="104" customWidth="1"/>
    <col min="4834" max="5081" width="8.875" style="104"/>
    <col min="5082" max="5085" width="22.25" style="104" customWidth="1"/>
    <col min="5086" max="5088" width="8" style="104" customWidth="1"/>
    <col min="5089" max="5089" width="9" style="104" customWidth="1"/>
    <col min="5090" max="5337" width="8.875" style="104"/>
    <col min="5338" max="5341" width="22.25" style="104" customWidth="1"/>
    <col min="5342" max="5344" width="8" style="104" customWidth="1"/>
    <col min="5345" max="5345" width="9" style="104" customWidth="1"/>
    <col min="5346" max="5593" width="8.875" style="104"/>
    <col min="5594" max="5597" width="22.25" style="104" customWidth="1"/>
    <col min="5598" max="5600" width="8" style="104" customWidth="1"/>
    <col min="5601" max="5601" width="9" style="104" customWidth="1"/>
    <col min="5602" max="5849" width="8.875" style="104"/>
    <col min="5850" max="5853" width="22.25" style="104" customWidth="1"/>
    <col min="5854" max="5856" width="8" style="104" customWidth="1"/>
    <col min="5857" max="5857" width="9" style="104" customWidth="1"/>
    <col min="5858" max="6105" width="8.875" style="104"/>
    <col min="6106" max="6109" width="22.25" style="104" customWidth="1"/>
    <col min="6110" max="6112" width="8" style="104" customWidth="1"/>
    <col min="6113" max="6113" width="9" style="104" customWidth="1"/>
    <col min="6114" max="6361" width="8.875" style="104"/>
    <col min="6362" max="6365" width="22.25" style="104" customWidth="1"/>
    <col min="6366" max="6368" width="8" style="104" customWidth="1"/>
    <col min="6369" max="6369" width="9" style="104" customWidth="1"/>
    <col min="6370" max="6617" width="8.875" style="104"/>
    <col min="6618" max="6621" width="22.25" style="104" customWidth="1"/>
    <col min="6622" max="6624" width="8" style="104" customWidth="1"/>
    <col min="6625" max="6625" width="9" style="104" customWidth="1"/>
    <col min="6626" max="6873" width="8.875" style="104"/>
    <col min="6874" max="6877" width="22.25" style="104" customWidth="1"/>
    <col min="6878" max="6880" width="8" style="104" customWidth="1"/>
    <col min="6881" max="6881" width="9" style="104" customWidth="1"/>
    <col min="6882" max="7129" width="8.875" style="104"/>
    <col min="7130" max="7133" width="22.25" style="104" customWidth="1"/>
    <col min="7134" max="7136" width="8" style="104" customWidth="1"/>
    <col min="7137" max="7137" width="9" style="104" customWidth="1"/>
    <col min="7138" max="7385" width="8.875" style="104"/>
    <col min="7386" max="7389" width="22.25" style="104" customWidth="1"/>
    <col min="7390" max="7392" width="8" style="104" customWidth="1"/>
    <col min="7393" max="7393" width="9" style="104" customWidth="1"/>
    <col min="7394" max="7641" width="8.875" style="104"/>
    <col min="7642" max="7645" width="22.25" style="104" customWidth="1"/>
    <col min="7646" max="7648" width="8" style="104" customWidth="1"/>
    <col min="7649" max="7649" width="9" style="104" customWidth="1"/>
    <col min="7650" max="7897" width="8.875" style="104"/>
    <col min="7898" max="7901" width="22.25" style="104" customWidth="1"/>
    <col min="7902" max="7904" width="8" style="104" customWidth="1"/>
    <col min="7905" max="7905" width="9" style="104" customWidth="1"/>
    <col min="7906" max="8153" width="8.875" style="104"/>
    <col min="8154" max="8157" width="22.25" style="104" customWidth="1"/>
    <col min="8158" max="8160" width="8" style="104" customWidth="1"/>
    <col min="8161" max="8161" width="9" style="104" customWidth="1"/>
    <col min="8162" max="8409" width="8.875" style="104"/>
    <col min="8410" max="8413" width="22.25" style="104" customWidth="1"/>
    <col min="8414" max="8416" width="8" style="104" customWidth="1"/>
    <col min="8417" max="8417" width="9" style="104" customWidth="1"/>
    <col min="8418" max="8665" width="8.875" style="104"/>
    <col min="8666" max="8669" width="22.25" style="104" customWidth="1"/>
    <col min="8670" max="8672" width="8" style="104" customWidth="1"/>
    <col min="8673" max="8673" width="9" style="104" customWidth="1"/>
    <col min="8674" max="8921" width="8.875" style="104"/>
    <col min="8922" max="8925" width="22.25" style="104" customWidth="1"/>
    <col min="8926" max="8928" width="8" style="104" customWidth="1"/>
    <col min="8929" max="8929" width="9" style="104" customWidth="1"/>
    <col min="8930" max="9177" width="8.875" style="104"/>
    <col min="9178" max="9181" width="22.25" style="104" customWidth="1"/>
    <col min="9182" max="9184" width="8" style="104" customWidth="1"/>
    <col min="9185" max="9185" width="9" style="104" customWidth="1"/>
    <col min="9186" max="9433" width="8.875" style="104"/>
    <col min="9434" max="9437" width="22.25" style="104" customWidth="1"/>
    <col min="9438" max="9440" width="8" style="104" customWidth="1"/>
    <col min="9441" max="9441" width="9" style="104" customWidth="1"/>
    <col min="9442" max="9689" width="8.875" style="104"/>
    <col min="9690" max="9693" width="22.25" style="104" customWidth="1"/>
    <col min="9694" max="9696" width="8" style="104" customWidth="1"/>
    <col min="9697" max="9697" width="9" style="104" customWidth="1"/>
    <col min="9698" max="9945" width="8.875" style="104"/>
    <col min="9946" max="9949" width="22.25" style="104" customWidth="1"/>
    <col min="9950" max="9952" width="8" style="104" customWidth="1"/>
    <col min="9953" max="9953" width="9" style="104" customWidth="1"/>
    <col min="9954" max="10201" width="8.875" style="104"/>
    <col min="10202" max="10205" width="22.25" style="104" customWidth="1"/>
    <col min="10206" max="10208" width="8" style="104" customWidth="1"/>
    <col min="10209" max="10209" width="9" style="104" customWidth="1"/>
    <col min="10210" max="10457" width="8.875" style="104"/>
    <col min="10458" max="10461" width="22.25" style="104" customWidth="1"/>
    <col min="10462" max="10464" width="8" style="104" customWidth="1"/>
    <col min="10465" max="10465" width="9" style="104" customWidth="1"/>
    <col min="10466" max="10713" width="8.875" style="104"/>
    <col min="10714" max="10717" width="22.25" style="104" customWidth="1"/>
    <col min="10718" max="10720" width="8" style="104" customWidth="1"/>
    <col min="10721" max="10721" width="9" style="104" customWidth="1"/>
    <col min="10722" max="10969" width="8.875" style="104"/>
    <col min="10970" max="10973" width="22.25" style="104" customWidth="1"/>
    <col min="10974" max="10976" width="8" style="104" customWidth="1"/>
    <col min="10977" max="10977" width="9" style="104" customWidth="1"/>
    <col min="10978" max="11225" width="8.875" style="104"/>
    <col min="11226" max="11229" width="22.25" style="104" customWidth="1"/>
    <col min="11230" max="11232" width="8" style="104" customWidth="1"/>
    <col min="11233" max="11233" width="9" style="104" customWidth="1"/>
    <col min="11234" max="11481" width="8.875" style="104"/>
    <col min="11482" max="11485" width="22.25" style="104" customWidth="1"/>
    <col min="11486" max="11488" width="8" style="104" customWidth="1"/>
    <col min="11489" max="11489" width="9" style="104" customWidth="1"/>
    <col min="11490" max="11737" width="8.875" style="104"/>
    <col min="11738" max="11741" width="22.25" style="104" customWidth="1"/>
    <col min="11742" max="11744" width="8" style="104" customWidth="1"/>
    <col min="11745" max="11745" width="9" style="104" customWidth="1"/>
    <col min="11746" max="11993" width="8.875" style="104"/>
    <col min="11994" max="11997" width="22.25" style="104" customWidth="1"/>
    <col min="11998" max="12000" width="8" style="104" customWidth="1"/>
    <col min="12001" max="12001" width="9" style="104" customWidth="1"/>
    <col min="12002" max="12249" width="8.875" style="104"/>
    <col min="12250" max="12253" width="22.25" style="104" customWidth="1"/>
    <col min="12254" max="12256" width="8" style="104" customWidth="1"/>
    <col min="12257" max="12257" width="9" style="104" customWidth="1"/>
    <col min="12258" max="12505" width="8.875" style="104"/>
    <col min="12506" max="12509" width="22.25" style="104" customWidth="1"/>
    <col min="12510" max="12512" width="8" style="104" customWidth="1"/>
    <col min="12513" max="12513" width="9" style="104" customWidth="1"/>
    <col min="12514" max="12761" width="8.875" style="104"/>
    <col min="12762" max="12765" width="22.25" style="104" customWidth="1"/>
    <col min="12766" max="12768" width="8" style="104" customWidth="1"/>
    <col min="12769" max="12769" width="9" style="104" customWidth="1"/>
    <col min="12770" max="13017" width="8.875" style="104"/>
    <col min="13018" max="13021" width="22.25" style="104" customWidth="1"/>
    <col min="13022" max="13024" width="8" style="104" customWidth="1"/>
    <col min="13025" max="13025" width="9" style="104" customWidth="1"/>
    <col min="13026" max="13273" width="8.875" style="104"/>
    <col min="13274" max="13277" width="22.25" style="104" customWidth="1"/>
    <col min="13278" max="13280" width="8" style="104" customWidth="1"/>
    <col min="13281" max="13281" width="9" style="104" customWidth="1"/>
    <col min="13282" max="13529" width="8.875" style="104"/>
    <col min="13530" max="13533" width="22.25" style="104" customWidth="1"/>
    <col min="13534" max="13536" width="8" style="104" customWidth="1"/>
    <col min="13537" max="13537" width="9" style="104" customWidth="1"/>
    <col min="13538" max="13785" width="8.875" style="104"/>
    <col min="13786" max="13789" width="22.25" style="104" customWidth="1"/>
    <col min="13790" max="13792" width="8" style="104" customWidth="1"/>
    <col min="13793" max="13793" width="9" style="104" customWidth="1"/>
    <col min="13794" max="14041" width="8.875" style="104"/>
    <col min="14042" max="14045" width="22.25" style="104" customWidth="1"/>
    <col min="14046" max="14048" width="8" style="104" customWidth="1"/>
    <col min="14049" max="14049" width="9" style="104" customWidth="1"/>
    <col min="14050" max="14297" width="8.875" style="104"/>
    <col min="14298" max="14301" width="22.25" style="104" customWidth="1"/>
    <col min="14302" max="14304" width="8" style="104" customWidth="1"/>
    <col min="14305" max="14305" width="9" style="104" customWidth="1"/>
    <col min="14306" max="14553" width="8.875" style="104"/>
    <col min="14554" max="14557" width="22.25" style="104" customWidth="1"/>
    <col min="14558" max="14560" width="8" style="104" customWidth="1"/>
    <col min="14561" max="14561" width="9" style="104" customWidth="1"/>
    <col min="14562" max="14809" width="8.875" style="104"/>
    <col min="14810" max="14813" width="22.25" style="104" customWidth="1"/>
    <col min="14814" max="14816" width="8" style="104" customWidth="1"/>
    <col min="14817" max="14817" width="9" style="104" customWidth="1"/>
    <col min="14818" max="15065" width="8.875" style="104"/>
    <col min="15066" max="15069" width="22.25" style="104" customWidth="1"/>
    <col min="15070" max="15072" width="8" style="104" customWidth="1"/>
    <col min="15073" max="15073" width="9" style="104" customWidth="1"/>
    <col min="15074" max="15321" width="8.875" style="104"/>
    <col min="15322" max="15325" width="22.25" style="104" customWidth="1"/>
    <col min="15326" max="15328" width="8" style="104" customWidth="1"/>
    <col min="15329" max="15329" width="9" style="104" customWidth="1"/>
    <col min="15330" max="15577" width="8.875" style="104"/>
    <col min="15578" max="15581" width="22.25" style="104" customWidth="1"/>
    <col min="15582" max="15584" width="8" style="104" customWidth="1"/>
    <col min="15585" max="15585" width="9" style="104" customWidth="1"/>
    <col min="15586" max="15833" width="8.875" style="104"/>
    <col min="15834" max="15837" width="22.25" style="104" customWidth="1"/>
    <col min="15838" max="15840" width="8" style="104" customWidth="1"/>
    <col min="15841" max="15841" width="9" style="104" customWidth="1"/>
    <col min="15842" max="16089" width="8.875" style="104"/>
    <col min="16090" max="16093" width="22.25" style="104" customWidth="1"/>
    <col min="16094" max="16096" width="8" style="104" customWidth="1"/>
    <col min="16097" max="16097" width="9" style="104" customWidth="1"/>
    <col min="16098" max="16345" width="8.875" style="104"/>
    <col min="16346" max="16384" width="9" style="104" customWidth="1"/>
  </cols>
  <sheetData>
    <row r="1" spans="1:30" s="97" customFormat="1" ht="33" customHeight="1">
      <c r="A1" s="1189" t="s">
        <v>1319</v>
      </c>
      <c r="B1" s="1190"/>
      <c r="C1" s="1190"/>
      <c r="D1" s="1190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</row>
    <row r="2" spans="1:30" s="121" customFormat="1" ht="33" customHeight="1">
      <c r="A2" s="1104" t="s">
        <v>1320</v>
      </c>
      <c r="B2" s="1104"/>
      <c r="C2" s="1104"/>
      <c r="D2" s="1104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</row>
    <row r="3" spans="1:30" s="121" customFormat="1" ht="18.75">
      <c r="A3" s="1105" t="s">
        <v>1012</v>
      </c>
      <c r="B3" s="1106"/>
      <c r="C3" s="1107" t="s">
        <v>985</v>
      </c>
      <c r="D3" s="1108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3"/>
    </row>
    <row r="4" spans="1:30" s="121" customFormat="1" ht="23.25" customHeight="1">
      <c r="A4" s="1109" t="s">
        <v>759</v>
      </c>
      <c r="B4" s="292" t="s">
        <v>478</v>
      </c>
      <c r="C4" s="292" t="s">
        <v>687</v>
      </c>
      <c r="D4" s="1109" t="s">
        <v>762</v>
      </c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</row>
    <row r="5" spans="1:30" s="121" customFormat="1" ht="18.75">
      <c r="A5" s="1109"/>
      <c r="B5" s="292" t="s">
        <v>798</v>
      </c>
      <c r="C5" s="292" t="s">
        <v>791</v>
      </c>
      <c r="D5" s="1109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3"/>
      <c r="W5" s="513"/>
      <c r="X5" s="513"/>
      <c r="Y5" s="513"/>
      <c r="Z5" s="513"/>
      <c r="AA5" s="513"/>
      <c r="AB5" s="513"/>
      <c r="AC5" s="513"/>
      <c r="AD5" s="513"/>
    </row>
    <row r="6" spans="1:30" s="119" customFormat="1" ht="29.1" customHeight="1">
      <c r="A6" s="270" t="s">
        <v>101</v>
      </c>
      <c r="B6" s="537">
        <v>38253752.074074075</v>
      </c>
      <c r="C6" s="936">
        <v>1198740</v>
      </c>
      <c r="D6" s="270" t="s">
        <v>2</v>
      </c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</row>
    <row r="7" spans="1:30" s="119" customFormat="1" ht="29.1" customHeight="1">
      <c r="A7" s="270" t="s">
        <v>698</v>
      </c>
      <c r="B7" s="535">
        <v>13695584</v>
      </c>
      <c r="C7" s="937">
        <v>829147</v>
      </c>
      <c r="D7" s="270" t="s">
        <v>887</v>
      </c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513"/>
      <c r="V7" s="513"/>
      <c r="W7" s="513"/>
      <c r="X7" s="513"/>
      <c r="Y7" s="513"/>
      <c r="Z7" s="513"/>
      <c r="AA7" s="513"/>
      <c r="AB7" s="513"/>
      <c r="AC7" s="513"/>
      <c r="AD7" s="513"/>
    </row>
    <row r="8" spans="1:30" s="120" customFormat="1" ht="29.1" customHeight="1">
      <c r="A8" s="270" t="s">
        <v>102</v>
      </c>
      <c r="B8" s="531">
        <v>17159915</v>
      </c>
      <c r="C8" s="938">
        <v>441100</v>
      </c>
      <c r="D8" s="270" t="s">
        <v>5</v>
      </c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3"/>
      <c r="R8" s="513"/>
      <c r="S8" s="513"/>
      <c r="T8" s="513"/>
      <c r="U8" s="513"/>
      <c r="V8" s="513"/>
      <c r="W8" s="513"/>
      <c r="X8" s="513"/>
      <c r="Y8" s="513"/>
      <c r="Z8" s="513"/>
      <c r="AA8" s="513"/>
      <c r="AB8" s="513"/>
      <c r="AC8" s="513"/>
      <c r="AD8" s="513"/>
    </row>
    <row r="9" spans="1:30" s="120" customFormat="1" ht="29.1" customHeight="1">
      <c r="A9" s="270" t="s">
        <v>103</v>
      </c>
      <c r="B9" s="535">
        <v>16207087</v>
      </c>
      <c r="C9" s="937">
        <v>554885</v>
      </c>
      <c r="D9" s="270" t="s">
        <v>7</v>
      </c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3"/>
      <c r="R9" s="513"/>
      <c r="S9" s="513"/>
      <c r="T9" s="513"/>
      <c r="U9" s="513"/>
      <c r="V9" s="513"/>
      <c r="W9" s="513"/>
      <c r="X9" s="513"/>
      <c r="Y9" s="513"/>
      <c r="Z9" s="513"/>
      <c r="AA9" s="513"/>
      <c r="AB9" s="513"/>
      <c r="AC9" s="513"/>
      <c r="AD9" s="513"/>
    </row>
    <row r="10" spans="1:30" s="120" customFormat="1" ht="29.1" customHeight="1">
      <c r="A10" s="270" t="s">
        <v>104</v>
      </c>
      <c r="B10" s="531">
        <v>13871505</v>
      </c>
      <c r="C10" s="938">
        <v>668672</v>
      </c>
      <c r="D10" s="270" t="s">
        <v>8</v>
      </c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513"/>
      <c r="U10" s="513"/>
      <c r="V10" s="513"/>
      <c r="W10" s="513"/>
      <c r="X10" s="513"/>
      <c r="Y10" s="513"/>
      <c r="Z10" s="513"/>
      <c r="AA10" s="513"/>
      <c r="AB10" s="513"/>
      <c r="AC10" s="513"/>
      <c r="AD10" s="513"/>
    </row>
    <row r="11" spans="1:30" s="120" customFormat="1" ht="29.1" customHeight="1">
      <c r="A11" s="270" t="s">
        <v>105</v>
      </c>
      <c r="B11" s="535">
        <v>29348857</v>
      </c>
      <c r="C11" s="937">
        <v>670518</v>
      </c>
      <c r="D11" s="270" t="s">
        <v>10</v>
      </c>
    </row>
    <row r="12" spans="1:30" s="120" customFormat="1" ht="29.1" customHeight="1">
      <c r="A12" s="270" t="s">
        <v>39</v>
      </c>
      <c r="B12" s="531">
        <v>13665599</v>
      </c>
      <c r="C12" s="938">
        <v>682604</v>
      </c>
      <c r="D12" s="270" t="s">
        <v>11</v>
      </c>
    </row>
    <row r="13" spans="1:30" s="503" customFormat="1" ht="29.1" customHeight="1">
      <c r="A13" s="858" t="s">
        <v>108</v>
      </c>
      <c r="B13" s="535">
        <v>10207540</v>
      </c>
      <c r="C13" s="937">
        <v>425448</v>
      </c>
      <c r="D13" s="860" t="s">
        <v>13</v>
      </c>
      <c r="E13" s="818"/>
    </row>
    <row r="14" spans="1:30" s="120" customFormat="1" ht="29.1" customHeight="1">
      <c r="A14" s="270" t="s">
        <v>121</v>
      </c>
      <c r="B14" s="531">
        <v>3850132</v>
      </c>
      <c r="C14" s="938">
        <v>238032</v>
      </c>
      <c r="D14" s="270" t="s">
        <v>15</v>
      </c>
    </row>
    <row r="15" spans="1:30" s="120" customFormat="1" ht="29.1" customHeight="1">
      <c r="A15" s="270" t="s">
        <v>109</v>
      </c>
      <c r="B15" s="535">
        <v>10649873</v>
      </c>
      <c r="C15" s="937">
        <v>647574</v>
      </c>
      <c r="D15" s="270" t="s">
        <v>17</v>
      </c>
    </row>
    <row r="16" spans="1:30" s="120" customFormat="1" ht="29.1" customHeight="1">
      <c r="A16" s="270" t="s">
        <v>40</v>
      </c>
      <c r="B16" s="531">
        <v>4028346</v>
      </c>
      <c r="C16" s="938">
        <v>212055</v>
      </c>
      <c r="D16" s="270" t="s">
        <v>18</v>
      </c>
    </row>
    <row r="17" spans="1:8" s="120" customFormat="1" ht="29.1" customHeight="1">
      <c r="A17" s="270" t="s">
        <v>110</v>
      </c>
      <c r="B17" s="535">
        <v>5099376</v>
      </c>
      <c r="C17" s="937">
        <v>317128</v>
      </c>
      <c r="D17" s="270" t="s">
        <v>20</v>
      </c>
    </row>
    <row r="18" spans="1:8" s="120" customFormat="1" ht="29.1" customHeight="1">
      <c r="A18" s="270" t="s">
        <v>21</v>
      </c>
      <c r="B18" s="531">
        <v>5806184</v>
      </c>
      <c r="C18" s="938">
        <v>414333</v>
      </c>
      <c r="D18" s="270" t="s">
        <v>22</v>
      </c>
    </row>
    <row r="19" spans="1:8" s="120" customFormat="1" ht="29.1" customHeight="1">
      <c r="A19" s="270" t="s">
        <v>112</v>
      </c>
      <c r="B19" s="535">
        <v>2828783</v>
      </c>
      <c r="C19" s="937">
        <v>240401</v>
      </c>
      <c r="D19" s="270" t="s">
        <v>1346</v>
      </c>
    </row>
    <row r="20" spans="1:8" s="120" customFormat="1" ht="29.1" customHeight="1">
      <c r="A20" s="270" t="s">
        <v>24</v>
      </c>
      <c r="B20" s="531">
        <v>12587225</v>
      </c>
      <c r="C20" s="938">
        <v>651923</v>
      </c>
      <c r="D20" s="270" t="s">
        <v>25</v>
      </c>
    </row>
    <row r="21" spans="1:8" s="120" customFormat="1" ht="29.1" customHeight="1">
      <c r="A21" s="270" t="s">
        <v>113</v>
      </c>
      <c r="B21" s="535">
        <v>9934819</v>
      </c>
      <c r="C21" s="937">
        <v>292904</v>
      </c>
      <c r="D21" s="270" t="s">
        <v>114</v>
      </c>
      <c r="E21" s="513"/>
      <c r="F21" s="513"/>
      <c r="G21" s="513"/>
    </row>
    <row r="22" spans="1:8" s="120" customFormat="1" ht="29.1" customHeight="1">
      <c r="A22" s="270" t="s">
        <v>115</v>
      </c>
      <c r="B22" s="531">
        <v>5862107</v>
      </c>
      <c r="C22" s="938">
        <v>243691</v>
      </c>
      <c r="D22" s="270" t="s">
        <v>145</v>
      </c>
      <c r="E22" s="513"/>
      <c r="F22" s="513"/>
      <c r="G22" s="513"/>
    </row>
    <row r="23" spans="1:8" s="120" customFormat="1" ht="29.1" customHeight="1">
      <c r="A23" s="270" t="s">
        <v>29</v>
      </c>
      <c r="B23" s="535">
        <v>3671767</v>
      </c>
      <c r="C23" s="937">
        <v>226382</v>
      </c>
      <c r="D23" s="270" t="s">
        <v>30</v>
      </c>
      <c r="E23" s="513"/>
      <c r="F23" s="513"/>
      <c r="G23" s="513"/>
    </row>
    <row r="24" spans="1:8" s="120" customFormat="1" ht="29.1" customHeight="1">
      <c r="A24" s="270" t="s">
        <v>31</v>
      </c>
      <c r="B24" s="531">
        <v>2237822</v>
      </c>
      <c r="C24" s="531">
        <v>88496</v>
      </c>
      <c r="D24" s="270" t="s">
        <v>32</v>
      </c>
      <c r="E24" s="513"/>
      <c r="F24" s="513"/>
      <c r="G24" s="513"/>
      <c r="H24" s="513"/>
    </row>
    <row r="25" spans="1:8" s="120" customFormat="1" ht="29.1" customHeight="1">
      <c r="A25" s="270" t="s">
        <v>33</v>
      </c>
      <c r="B25" s="535">
        <v>1941954</v>
      </c>
      <c r="C25" s="937">
        <v>102811</v>
      </c>
      <c r="D25" s="270" t="s">
        <v>34</v>
      </c>
      <c r="E25" s="513"/>
      <c r="F25" s="513"/>
      <c r="G25" s="513"/>
    </row>
    <row r="26" spans="1:8" s="120" customFormat="1" ht="29.1" customHeight="1">
      <c r="A26" s="271" t="s">
        <v>57</v>
      </c>
      <c r="B26" s="673">
        <f>SUM(B6:B25)</f>
        <v>220908227.07407409</v>
      </c>
      <c r="C26" s="673">
        <f>SUM(C6:C25)</f>
        <v>9146844</v>
      </c>
      <c r="D26" s="271" t="s">
        <v>36</v>
      </c>
      <c r="E26" s="513"/>
      <c r="F26" s="513"/>
      <c r="G26" s="513"/>
    </row>
    <row r="27" spans="1:8" ht="12.75"/>
    <row r="28" spans="1:8" s="672" customFormat="1" ht="33" hidden="1" customHeight="1">
      <c r="A28" s="672" t="s">
        <v>1</v>
      </c>
      <c r="C28" s="672">
        <v>1014565</v>
      </c>
    </row>
    <row r="29" spans="1:8" s="672" customFormat="1" ht="33" hidden="1" customHeight="1">
      <c r="A29" s="672" t="s">
        <v>844</v>
      </c>
      <c r="C29" s="672">
        <v>15239</v>
      </c>
    </row>
    <row r="30" spans="1:8" s="672" customFormat="1" ht="33" hidden="1" customHeight="1">
      <c r="A30" s="672" t="s">
        <v>845</v>
      </c>
      <c r="C30" s="672">
        <v>75662</v>
      </c>
    </row>
    <row r="31" spans="1:8" s="672" customFormat="1" ht="33" hidden="1" customHeight="1">
      <c r="A31" s="672" t="s">
        <v>846</v>
      </c>
      <c r="C31" s="672">
        <v>93274</v>
      </c>
    </row>
    <row r="32" spans="1:8" ht="36" hidden="1" customHeight="1">
      <c r="C32" s="92">
        <f>SUM(C28:C31)</f>
        <v>1198740</v>
      </c>
    </row>
    <row r="33" ht="20.100000000000001" hidden="1" customHeight="1"/>
    <row r="34" ht="20.100000000000001" hidden="1" customHeight="1"/>
  </sheetData>
  <mergeCells count="6">
    <mergeCell ref="A1:D1"/>
    <mergeCell ref="A2:D2"/>
    <mergeCell ref="A3:B3"/>
    <mergeCell ref="C3:D3"/>
    <mergeCell ref="A4:A5"/>
    <mergeCell ref="D4:D5"/>
  </mergeCells>
  <printOptions horizontalCentered="1" verticalCentered="1"/>
  <pageMargins left="0.70866141732283472" right="0.70866141732283472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tabColor rgb="FF008657"/>
    <pageSetUpPr fitToPage="1"/>
  </sheetPr>
  <dimension ref="A1:T28"/>
  <sheetViews>
    <sheetView showGridLines="0" rightToLeft="1" zoomScale="70" zoomScaleNormal="70" workbookViewId="0">
      <selection activeCell="A15" sqref="A15"/>
    </sheetView>
  </sheetViews>
  <sheetFormatPr defaultColWidth="7.75" defaultRowHeight="14.25"/>
  <cols>
    <col min="1" max="1" width="17.375" style="21" customWidth="1"/>
    <col min="2" max="8" width="10.25" style="21" customWidth="1"/>
    <col min="9" max="9" width="13" style="21" customWidth="1"/>
    <col min="10" max="13" width="10.25" style="21" customWidth="1"/>
    <col min="14" max="14" width="14" style="21" customWidth="1"/>
    <col min="15" max="17" width="10.25" style="21" customWidth="1"/>
    <col min="18" max="18" width="12.75" style="21" customWidth="1"/>
    <col min="19" max="19" width="18.25" style="21" customWidth="1"/>
    <col min="20" max="20" width="20.25" style="21" customWidth="1"/>
    <col min="21" max="21" width="8.875" style="21" bestFit="1" customWidth="1"/>
    <col min="22" max="22" width="7.75" style="21"/>
    <col min="23" max="23" width="8.875" style="21" bestFit="1" customWidth="1"/>
    <col min="24" max="25" width="7.75" style="21"/>
    <col min="26" max="26" width="8.875" style="21" bestFit="1" customWidth="1"/>
    <col min="27" max="30" width="7.75" style="21"/>
    <col min="31" max="31" width="8.875" style="21" bestFit="1" customWidth="1"/>
    <col min="32" max="34" width="7.75" style="21"/>
    <col min="35" max="35" width="7.875" style="21" bestFit="1" customWidth="1"/>
    <col min="36" max="203" width="7.75" style="21"/>
    <col min="204" max="204" width="12.25" style="21" customWidth="1"/>
    <col min="205" max="205" width="16.25" style="21" customWidth="1"/>
    <col min="206" max="212" width="10.25" style="21" customWidth="1"/>
    <col min="213" max="213" width="13" style="21" customWidth="1"/>
    <col min="214" max="217" width="10.25" style="21" customWidth="1"/>
    <col min="218" max="218" width="14" style="21" customWidth="1"/>
    <col min="219" max="221" width="10.25" style="21" customWidth="1"/>
    <col min="222" max="222" width="12.75" style="21" customWidth="1"/>
    <col min="223" max="223" width="18.25" style="21" customWidth="1"/>
    <col min="224" max="230" width="7.75" style="21" customWidth="1"/>
    <col min="231" max="459" width="7.75" style="21"/>
    <col min="460" max="460" width="12.25" style="21" customWidth="1"/>
    <col min="461" max="461" width="16.25" style="21" customWidth="1"/>
    <col min="462" max="468" width="10.25" style="21" customWidth="1"/>
    <col min="469" max="469" width="13" style="21" customWidth="1"/>
    <col min="470" max="473" width="10.25" style="21" customWidth="1"/>
    <col min="474" max="474" width="14" style="21" customWidth="1"/>
    <col min="475" max="477" width="10.25" style="21" customWidth="1"/>
    <col min="478" max="478" width="12.75" style="21" customWidth="1"/>
    <col min="479" max="479" width="18.25" style="21" customWidth="1"/>
    <col min="480" max="486" width="7.75" style="21" customWidth="1"/>
    <col min="487" max="715" width="7.75" style="21"/>
    <col min="716" max="716" width="12.25" style="21" customWidth="1"/>
    <col min="717" max="717" width="16.25" style="21" customWidth="1"/>
    <col min="718" max="724" width="10.25" style="21" customWidth="1"/>
    <col min="725" max="725" width="13" style="21" customWidth="1"/>
    <col min="726" max="729" width="10.25" style="21" customWidth="1"/>
    <col min="730" max="730" width="14" style="21" customWidth="1"/>
    <col min="731" max="733" width="10.25" style="21" customWidth="1"/>
    <col min="734" max="734" width="12.75" style="21" customWidth="1"/>
    <col min="735" max="735" width="18.25" style="21" customWidth="1"/>
    <col min="736" max="742" width="7.75" style="21" customWidth="1"/>
    <col min="743" max="971" width="7.75" style="21"/>
    <col min="972" max="972" width="12.25" style="21" customWidth="1"/>
    <col min="973" max="973" width="16.25" style="21" customWidth="1"/>
    <col min="974" max="980" width="10.25" style="21" customWidth="1"/>
    <col min="981" max="981" width="13" style="21" customWidth="1"/>
    <col min="982" max="985" width="10.25" style="21" customWidth="1"/>
    <col min="986" max="986" width="14" style="21" customWidth="1"/>
    <col min="987" max="989" width="10.25" style="21" customWidth="1"/>
    <col min="990" max="990" width="12.75" style="21" customWidth="1"/>
    <col min="991" max="991" width="18.25" style="21" customWidth="1"/>
    <col min="992" max="998" width="7.75" style="21" customWidth="1"/>
    <col min="999" max="1227" width="7.75" style="21"/>
    <col min="1228" max="1228" width="12.25" style="21" customWidth="1"/>
    <col min="1229" max="1229" width="16.25" style="21" customWidth="1"/>
    <col min="1230" max="1236" width="10.25" style="21" customWidth="1"/>
    <col min="1237" max="1237" width="13" style="21" customWidth="1"/>
    <col min="1238" max="1241" width="10.25" style="21" customWidth="1"/>
    <col min="1242" max="1242" width="14" style="21" customWidth="1"/>
    <col min="1243" max="1245" width="10.25" style="21" customWidth="1"/>
    <col min="1246" max="1246" width="12.75" style="21" customWidth="1"/>
    <col min="1247" max="1247" width="18.25" style="21" customWidth="1"/>
    <col min="1248" max="1254" width="7.75" style="21" customWidth="1"/>
    <col min="1255" max="1483" width="7.75" style="21"/>
    <col min="1484" max="1484" width="12.25" style="21" customWidth="1"/>
    <col min="1485" max="1485" width="16.25" style="21" customWidth="1"/>
    <col min="1486" max="1492" width="10.25" style="21" customWidth="1"/>
    <col min="1493" max="1493" width="13" style="21" customWidth="1"/>
    <col min="1494" max="1497" width="10.25" style="21" customWidth="1"/>
    <col min="1498" max="1498" width="14" style="21" customWidth="1"/>
    <col min="1499" max="1501" width="10.25" style="21" customWidth="1"/>
    <col min="1502" max="1502" width="12.75" style="21" customWidth="1"/>
    <col min="1503" max="1503" width="18.25" style="21" customWidth="1"/>
    <col min="1504" max="1510" width="7.75" style="21" customWidth="1"/>
    <col min="1511" max="1739" width="7.75" style="21"/>
    <col min="1740" max="1740" width="12.25" style="21" customWidth="1"/>
    <col min="1741" max="1741" width="16.25" style="21" customWidth="1"/>
    <col min="1742" max="1748" width="10.25" style="21" customWidth="1"/>
    <col min="1749" max="1749" width="13" style="21" customWidth="1"/>
    <col min="1750" max="1753" width="10.25" style="21" customWidth="1"/>
    <col min="1754" max="1754" width="14" style="21" customWidth="1"/>
    <col min="1755" max="1757" width="10.25" style="21" customWidth="1"/>
    <col min="1758" max="1758" width="12.75" style="21" customWidth="1"/>
    <col min="1759" max="1759" width="18.25" style="21" customWidth="1"/>
    <col min="1760" max="1766" width="7.75" style="21" customWidth="1"/>
    <col min="1767" max="1995" width="7.75" style="21"/>
    <col min="1996" max="1996" width="12.25" style="21" customWidth="1"/>
    <col min="1997" max="1997" width="16.25" style="21" customWidth="1"/>
    <col min="1998" max="2004" width="10.25" style="21" customWidth="1"/>
    <col min="2005" max="2005" width="13" style="21" customWidth="1"/>
    <col min="2006" max="2009" width="10.25" style="21" customWidth="1"/>
    <col min="2010" max="2010" width="14" style="21" customWidth="1"/>
    <col min="2011" max="2013" width="10.25" style="21" customWidth="1"/>
    <col min="2014" max="2014" width="12.75" style="21" customWidth="1"/>
    <col min="2015" max="2015" width="18.25" style="21" customWidth="1"/>
    <col min="2016" max="2022" width="7.75" style="21" customWidth="1"/>
    <col min="2023" max="2251" width="7.75" style="21"/>
    <col min="2252" max="2252" width="12.25" style="21" customWidth="1"/>
    <col min="2253" max="2253" width="16.25" style="21" customWidth="1"/>
    <col min="2254" max="2260" width="10.25" style="21" customWidth="1"/>
    <col min="2261" max="2261" width="13" style="21" customWidth="1"/>
    <col min="2262" max="2265" width="10.25" style="21" customWidth="1"/>
    <col min="2266" max="2266" width="14" style="21" customWidth="1"/>
    <col min="2267" max="2269" width="10.25" style="21" customWidth="1"/>
    <col min="2270" max="2270" width="12.75" style="21" customWidth="1"/>
    <col min="2271" max="2271" width="18.25" style="21" customWidth="1"/>
    <col min="2272" max="2278" width="7.75" style="21" customWidth="1"/>
    <col min="2279" max="2507" width="7.75" style="21"/>
    <col min="2508" max="2508" width="12.25" style="21" customWidth="1"/>
    <col min="2509" max="2509" width="16.25" style="21" customWidth="1"/>
    <col min="2510" max="2516" width="10.25" style="21" customWidth="1"/>
    <col min="2517" max="2517" width="13" style="21" customWidth="1"/>
    <col min="2518" max="2521" width="10.25" style="21" customWidth="1"/>
    <col min="2522" max="2522" width="14" style="21" customWidth="1"/>
    <col min="2523" max="2525" width="10.25" style="21" customWidth="1"/>
    <col min="2526" max="2526" width="12.75" style="21" customWidth="1"/>
    <col min="2527" max="2527" width="18.25" style="21" customWidth="1"/>
    <col min="2528" max="2534" width="7.75" style="21" customWidth="1"/>
    <col min="2535" max="2763" width="7.75" style="21"/>
    <col min="2764" max="2764" width="12.25" style="21" customWidth="1"/>
    <col min="2765" max="2765" width="16.25" style="21" customWidth="1"/>
    <col min="2766" max="2772" width="10.25" style="21" customWidth="1"/>
    <col min="2773" max="2773" width="13" style="21" customWidth="1"/>
    <col min="2774" max="2777" width="10.25" style="21" customWidth="1"/>
    <col min="2778" max="2778" width="14" style="21" customWidth="1"/>
    <col min="2779" max="2781" width="10.25" style="21" customWidth="1"/>
    <col min="2782" max="2782" width="12.75" style="21" customWidth="1"/>
    <col min="2783" max="2783" width="18.25" style="21" customWidth="1"/>
    <col min="2784" max="2790" width="7.75" style="21" customWidth="1"/>
    <col min="2791" max="3019" width="7.75" style="21"/>
    <col min="3020" max="3020" width="12.25" style="21" customWidth="1"/>
    <col min="3021" max="3021" width="16.25" style="21" customWidth="1"/>
    <col min="3022" max="3028" width="10.25" style="21" customWidth="1"/>
    <col min="3029" max="3029" width="13" style="21" customWidth="1"/>
    <col min="3030" max="3033" width="10.25" style="21" customWidth="1"/>
    <col min="3034" max="3034" width="14" style="21" customWidth="1"/>
    <col min="3035" max="3037" width="10.25" style="21" customWidth="1"/>
    <col min="3038" max="3038" width="12.75" style="21" customWidth="1"/>
    <col min="3039" max="3039" width="18.25" style="21" customWidth="1"/>
    <col min="3040" max="3046" width="7.75" style="21" customWidth="1"/>
    <col min="3047" max="3275" width="7.75" style="21"/>
    <col min="3276" max="3276" width="12.25" style="21" customWidth="1"/>
    <col min="3277" max="3277" width="16.25" style="21" customWidth="1"/>
    <col min="3278" max="3284" width="10.25" style="21" customWidth="1"/>
    <col min="3285" max="3285" width="13" style="21" customWidth="1"/>
    <col min="3286" max="3289" width="10.25" style="21" customWidth="1"/>
    <col min="3290" max="3290" width="14" style="21" customWidth="1"/>
    <col min="3291" max="3293" width="10.25" style="21" customWidth="1"/>
    <col min="3294" max="3294" width="12.75" style="21" customWidth="1"/>
    <col min="3295" max="3295" width="18.25" style="21" customWidth="1"/>
    <col min="3296" max="3302" width="7.75" style="21" customWidth="1"/>
    <col min="3303" max="3531" width="7.75" style="21"/>
    <col min="3532" max="3532" width="12.25" style="21" customWidth="1"/>
    <col min="3533" max="3533" width="16.25" style="21" customWidth="1"/>
    <col min="3534" max="3540" width="10.25" style="21" customWidth="1"/>
    <col min="3541" max="3541" width="13" style="21" customWidth="1"/>
    <col min="3542" max="3545" width="10.25" style="21" customWidth="1"/>
    <col min="3546" max="3546" width="14" style="21" customWidth="1"/>
    <col min="3547" max="3549" width="10.25" style="21" customWidth="1"/>
    <col min="3550" max="3550" width="12.75" style="21" customWidth="1"/>
    <col min="3551" max="3551" width="18.25" style="21" customWidth="1"/>
    <col min="3552" max="3558" width="7.75" style="21" customWidth="1"/>
    <col min="3559" max="3787" width="7.75" style="21"/>
    <col min="3788" max="3788" width="12.25" style="21" customWidth="1"/>
    <col min="3789" max="3789" width="16.25" style="21" customWidth="1"/>
    <col min="3790" max="3796" width="10.25" style="21" customWidth="1"/>
    <col min="3797" max="3797" width="13" style="21" customWidth="1"/>
    <col min="3798" max="3801" width="10.25" style="21" customWidth="1"/>
    <col min="3802" max="3802" width="14" style="21" customWidth="1"/>
    <col min="3803" max="3805" width="10.25" style="21" customWidth="1"/>
    <col min="3806" max="3806" width="12.75" style="21" customWidth="1"/>
    <col min="3807" max="3807" width="18.25" style="21" customWidth="1"/>
    <col min="3808" max="3814" width="7.75" style="21" customWidth="1"/>
    <col min="3815" max="4043" width="7.75" style="21"/>
    <col min="4044" max="4044" width="12.25" style="21" customWidth="1"/>
    <col min="4045" max="4045" width="16.25" style="21" customWidth="1"/>
    <col min="4046" max="4052" width="10.25" style="21" customWidth="1"/>
    <col min="4053" max="4053" width="13" style="21" customWidth="1"/>
    <col min="4054" max="4057" width="10.25" style="21" customWidth="1"/>
    <col min="4058" max="4058" width="14" style="21" customWidth="1"/>
    <col min="4059" max="4061" width="10.25" style="21" customWidth="1"/>
    <col min="4062" max="4062" width="12.75" style="21" customWidth="1"/>
    <col min="4063" max="4063" width="18.25" style="21" customWidth="1"/>
    <col min="4064" max="4070" width="7.75" style="21" customWidth="1"/>
    <col min="4071" max="4299" width="7.75" style="21"/>
    <col min="4300" max="4300" width="12.25" style="21" customWidth="1"/>
    <col min="4301" max="4301" width="16.25" style="21" customWidth="1"/>
    <col min="4302" max="4308" width="10.25" style="21" customWidth="1"/>
    <col min="4309" max="4309" width="13" style="21" customWidth="1"/>
    <col min="4310" max="4313" width="10.25" style="21" customWidth="1"/>
    <col min="4314" max="4314" width="14" style="21" customWidth="1"/>
    <col min="4315" max="4317" width="10.25" style="21" customWidth="1"/>
    <col min="4318" max="4318" width="12.75" style="21" customWidth="1"/>
    <col min="4319" max="4319" width="18.25" style="21" customWidth="1"/>
    <col min="4320" max="4326" width="7.75" style="21" customWidth="1"/>
    <col min="4327" max="4555" width="7.75" style="21"/>
    <col min="4556" max="4556" width="12.25" style="21" customWidth="1"/>
    <col min="4557" max="4557" width="16.25" style="21" customWidth="1"/>
    <col min="4558" max="4564" width="10.25" style="21" customWidth="1"/>
    <col min="4565" max="4565" width="13" style="21" customWidth="1"/>
    <col min="4566" max="4569" width="10.25" style="21" customWidth="1"/>
    <col min="4570" max="4570" width="14" style="21" customWidth="1"/>
    <col min="4571" max="4573" width="10.25" style="21" customWidth="1"/>
    <col min="4574" max="4574" width="12.75" style="21" customWidth="1"/>
    <col min="4575" max="4575" width="18.25" style="21" customWidth="1"/>
    <col min="4576" max="4582" width="7.75" style="21" customWidth="1"/>
    <col min="4583" max="4811" width="7.75" style="21"/>
    <col min="4812" max="4812" width="12.25" style="21" customWidth="1"/>
    <col min="4813" max="4813" width="16.25" style="21" customWidth="1"/>
    <col min="4814" max="4820" width="10.25" style="21" customWidth="1"/>
    <col min="4821" max="4821" width="13" style="21" customWidth="1"/>
    <col min="4822" max="4825" width="10.25" style="21" customWidth="1"/>
    <col min="4826" max="4826" width="14" style="21" customWidth="1"/>
    <col min="4827" max="4829" width="10.25" style="21" customWidth="1"/>
    <col min="4830" max="4830" width="12.75" style="21" customWidth="1"/>
    <col min="4831" max="4831" width="18.25" style="21" customWidth="1"/>
    <col min="4832" max="4838" width="7.75" style="21" customWidth="1"/>
    <col min="4839" max="5067" width="7.75" style="21"/>
    <col min="5068" max="5068" width="12.25" style="21" customWidth="1"/>
    <col min="5069" max="5069" width="16.25" style="21" customWidth="1"/>
    <col min="5070" max="5076" width="10.25" style="21" customWidth="1"/>
    <col min="5077" max="5077" width="13" style="21" customWidth="1"/>
    <col min="5078" max="5081" width="10.25" style="21" customWidth="1"/>
    <col min="5082" max="5082" width="14" style="21" customWidth="1"/>
    <col min="5083" max="5085" width="10.25" style="21" customWidth="1"/>
    <col min="5086" max="5086" width="12.75" style="21" customWidth="1"/>
    <col min="5087" max="5087" width="18.25" style="21" customWidth="1"/>
    <col min="5088" max="5094" width="7.75" style="21" customWidth="1"/>
    <col min="5095" max="5323" width="7.75" style="21"/>
    <col min="5324" max="5324" width="12.25" style="21" customWidth="1"/>
    <col min="5325" max="5325" width="16.25" style="21" customWidth="1"/>
    <col min="5326" max="5332" width="10.25" style="21" customWidth="1"/>
    <col min="5333" max="5333" width="13" style="21" customWidth="1"/>
    <col min="5334" max="5337" width="10.25" style="21" customWidth="1"/>
    <col min="5338" max="5338" width="14" style="21" customWidth="1"/>
    <col min="5339" max="5341" width="10.25" style="21" customWidth="1"/>
    <col min="5342" max="5342" width="12.75" style="21" customWidth="1"/>
    <col min="5343" max="5343" width="18.25" style="21" customWidth="1"/>
    <col min="5344" max="5350" width="7.75" style="21" customWidth="1"/>
    <col min="5351" max="5579" width="7.75" style="21"/>
    <col min="5580" max="5580" width="12.25" style="21" customWidth="1"/>
    <col min="5581" max="5581" width="16.25" style="21" customWidth="1"/>
    <col min="5582" max="5588" width="10.25" style="21" customWidth="1"/>
    <col min="5589" max="5589" width="13" style="21" customWidth="1"/>
    <col min="5590" max="5593" width="10.25" style="21" customWidth="1"/>
    <col min="5594" max="5594" width="14" style="21" customWidth="1"/>
    <col min="5595" max="5597" width="10.25" style="21" customWidth="1"/>
    <col min="5598" max="5598" width="12.75" style="21" customWidth="1"/>
    <col min="5599" max="5599" width="18.25" style="21" customWidth="1"/>
    <col min="5600" max="5606" width="7.75" style="21" customWidth="1"/>
    <col min="5607" max="5835" width="7.75" style="21"/>
    <col min="5836" max="5836" width="12.25" style="21" customWidth="1"/>
    <col min="5837" max="5837" width="16.25" style="21" customWidth="1"/>
    <col min="5838" max="5844" width="10.25" style="21" customWidth="1"/>
    <col min="5845" max="5845" width="13" style="21" customWidth="1"/>
    <col min="5846" max="5849" width="10.25" style="21" customWidth="1"/>
    <col min="5850" max="5850" width="14" style="21" customWidth="1"/>
    <col min="5851" max="5853" width="10.25" style="21" customWidth="1"/>
    <col min="5854" max="5854" width="12.75" style="21" customWidth="1"/>
    <col min="5855" max="5855" width="18.25" style="21" customWidth="1"/>
    <col min="5856" max="5862" width="7.75" style="21" customWidth="1"/>
    <col min="5863" max="6091" width="7.75" style="21"/>
    <col min="6092" max="6092" width="12.25" style="21" customWidth="1"/>
    <col min="6093" max="6093" width="16.25" style="21" customWidth="1"/>
    <col min="6094" max="6100" width="10.25" style="21" customWidth="1"/>
    <col min="6101" max="6101" width="13" style="21" customWidth="1"/>
    <col min="6102" max="6105" width="10.25" style="21" customWidth="1"/>
    <col min="6106" max="6106" width="14" style="21" customWidth="1"/>
    <col min="6107" max="6109" width="10.25" style="21" customWidth="1"/>
    <col min="6110" max="6110" width="12.75" style="21" customWidth="1"/>
    <col min="6111" max="6111" width="18.25" style="21" customWidth="1"/>
    <col min="6112" max="6118" width="7.75" style="21" customWidth="1"/>
    <col min="6119" max="6347" width="7.75" style="21"/>
    <col min="6348" max="6348" width="12.25" style="21" customWidth="1"/>
    <col min="6349" max="6349" width="16.25" style="21" customWidth="1"/>
    <col min="6350" max="6356" width="10.25" style="21" customWidth="1"/>
    <col min="6357" max="6357" width="13" style="21" customWidth="1"/>
    <col min="6358" max="6361" width="10.25" style="21" customWidth="1"/>
    <col min="6362" max="6362" width="14" style="21" customWidth="1"/>
    <col min="6363" max="6365" width="10.25" style="21" customWidth="1"/>
    <col min="6366" max="6366" width="12.75" style="21" customWidth="1"/>
    <col min="6367" max="6367" width="18.25" style="21" customWidth="1"/>
    <col min="6368" max="6374" width="7.75" style="21" customWidth="1"/>
    <col min="6375" max="6603" width="7.75" style="21"/>
    <col min="6604" max="6604" width="12.25" style="21" customWidth="1"/>
    <col min="6605" max="6605" width="16.25" style="21" customWidth="1"/>
    <col min="6606" max="6612" width="10.25" style="21" customWidth="1"/>
    <col min="6613" max="6613" width="13" style="21" customWidth="1"/>
    <col min="6614" max="6617" width="10.25" style="21" customWidth="1"/>
    <col min="6618" max="6618" width="14" style="21" customWidth="1"/>
    <col min="6619" max="6621" width="10.25" style="21" customWidth="1"/>
    <col min="6622" max="6622" width="12.75" style="21" customWidth="1"/>
    <col min="6623" max="6623" width="18.25" style="21" customWidth="1"/>
    <col min="6624" max="6630" width="7.75" style="21" customWidth="1"/>
    <col min="6631" max="6859" width="7.75" style="21"/>
    <col min="6860" max="6860" width="12.25" style="21" customWidth="1"/>
    <col min="6861" max="6861" width="16.25" style="21" customWidth="1"/>
    <col min="6862" max="6868" width="10.25" style="21" customWidth="1"/>
    <col min="6869" max="6869" width="13" style="21" customWidth="1"/>
    <col min="6870" max="6873" width="10.25" style="21" customWidth="1"/>
    <col min="6874" max="6874" width="14" style="21" customWidth="1"/>
    <col min="6875" max="6877" width="10.25" style="21" customWidth="1"/>
    <col min="6878" max="6878" width="12.75" style="21" customWidth="1"/>
    <col min="6879" max="6879" width="18.25" style="21" customWidth="1"/>
    <col min="6880" max="6886" width="7.75" style="21" customWidth="1"/>
    <col min="6887" max="7115" width="7.75" style="21"/>
    <col min="7116" max="7116" width="12.25" style="21" customWidth="1"/>
    <col min="7117" max="7117" width="16.25" style="21" customWidth="1"/>
    <col min="7118" max="7124" width="10.25" style="21" customWidth="1"/>
    <col min="7125" max="7125" width="13" style="21" customWidth="1"/>
    <col min="7126" max="7129" width="10.25" style="21" customWidth="1"/>
    <col min="7130" max="7130" width="14" style="21" customWidth="1"/>
    <col min="7131" max="7133" width="10.25" style="21" customWidth="1"/>
    <col min="7134" max="7134" width="12.75" style="21" customWidth="1"/>
    <col min="7135" max="7135" width="18.25" style="21" customWidth="1"/>
    <col min="7136" max="7142" width="7.75" style="21" customWidth="1"/>
    <col min="7143" max="7371" width="7.75" style="21"/>
    <col min="7372" max="7372" width="12.25" style="21" customWidth="1"/>
    <col min="7373" max="7373" width="16.25" style="21" customWidth="1"/>
    <col min="7374" max="7380" width="10.25" style="21" customWidth="1"/>
    <col min="7381" max="7381" width="13" style="21" customWidth="1"/>
    <col min="7382" max="7385" width="10.25" style="21" customWidth="1"/>
    <col min="7386" max="7386" width="14" style="21" customWidth="1"/>
    <col min="7387" max="7389" width="10.25" style="21" customWidth="1"/>
    <col min="7390" max="7390" width="12.75" style="21" customWidth="1"/>
    <col min="7391" max="7391" width="18.25" style="21" customWidth="1"/>
    <col min="7392" max="7398" width="7.75" style="21" customWidth="1"/>
    <col min="7399" max="7627" width="7.75" style="21"/>
    <col min="7628" max="7628" width="12.25" style="21" customWidth="1"/>
    <col min="7629" max="7629" width="16.25" style="21" customWidth="1"/>
    <col min="7630" max="7636" width="10.25" style="21" customWidth="1"/>
    <col min="7637" max="7637" width="13" style="21" customWidth="1"/>
    <col min="7638" max="7641" width="10.25" style="21" customWidth="1"/>
    <col min="7642" max="7642" width="14" style="21" customWidth="1"/>
    <col min="7643" max="7645" width="10.25" style="21" customWidth="1"/>
    <col min="7646" max="7646" width="12.75" style="21" customWidth="1"/>
    <col min="7647" max="7647" width="18.25" style="21" customWidth="1"/>
    <col min="7648" max="7654" width="7.75" style="21" customWidth="1"/>
    <col min="7655" max="7883" width="7.75" style="21"/>
    <col min="7884" max="7884" width="12.25" style="21" customWidth="1"/>
    <col min="7885" max="7885" width="16.25" style="21" customWidth="1"/>
    <col min="7886" max="7892" width="10.25" style="21" customWidth="1"/>
    <col min="7893" max="7893" width="13" style="21" customWidth="1"/>
    <col min="7894" max="7897" width="10.25" style="21" customWidth="1"/>
    <col min="7898" max="7898" width="14" style="21" customWidth="1"/>
    <col min="7899" max="7901" width="10.25" style="21" customWidth="1"/>
    <col min="7902" max="7902" width="12.75" style="21" customWidth="1"/>
    <col min="7903" max="7903" width="18.25" style="21" customWidth="1"/>
    <col min="7904" max="7910" width="7.75" style="21" customWidth="1"/>
    <col min="7911" max="8139" width="7.75" style="21"/>
    <col min="8140" max="8140" width="12.25" style="21" customWidth="1"/>
    <col min="8141" max="8141" width="16.25" style="21" customWidth="1"/>
    <col min="8142" max="8148" width="10.25" style="21" customWidth="1"/>
    <col min="8149" max="8149" width="13" style="21" customWidth="1"/>
    <col min="8150" max="8153" width="10.25" style="21" customWidth="1"/>
    <col min="8154" max="8154" width="14" style="21" customWidth="1"/>
    <col min="8155" max="8157" width="10.25" style="21" customWidth="1"/>
    <col min="8158" max="8158" width="12.75" style="21" customWidth="1"/>
    <col min="8159" max="8159" width="18.25" style="21" customWidth="1"/>
    <col min="8160" max="8166" width="7.75" style="21" customWidth="1"/>
    <col min="8167" max="8395" width="7.75" style="21"/>
    <col min="8396" max="8396" width="12.25" style="21" customWidth="1"/>
    <col min="8397" max="8397" width="16.25" style="21" customWidth="1"/>
    <col min="8398" max="8404" width="10.25" style="21" customWidth="1"/>
    <col min="8405" max="8405" width="13" style="21" customWidth="1"/>
    <col min="8406" max="8409" width="10.25" style="21" customWidth="1"/>
    <col min="8410" max="8410" width="14" style="21" customWidth="1"/>
    <col min="8411" max="8413" width="10.25" style="21" customWidth="1"/>
    <col min="8414" max="8414" width="12.75" style="21" customWidth="1"/>
    <col min="8415" max="8415" width="18.25" style="21" customWidth="1"/>
    <col min="8416" max="8422" width="7.75" style="21" customWidth="1"/>
    <col min="8423" max="8651" width="7.75" style="21"/>
    <col min="8652" max="8652" width="12.25" style="21" customWidth="1"/>
    <col min="8653" max="8653" width="16.25" style="21" customWidth="1"/>
    <col min="8654" max="8660" width="10.25" style="21" customWidth="1"/>
    <col min="8661" max="8661" width="13" style="21" customWidth="1"/>
    <col min="8662" max="8665" width="10.25" style="21" customWidth="1"/>
    <col min="8666" max="8666" width="14" style="21" customWidth="1"/>
    <col min="8667" max="8669" width="10.25" style="21" customWidth="1"/>
    <col min="8670" max="8670" width="12.75" style="21" customWidth="1"/>
    <col min="8671" max="8671" width="18.25" style="21" customWidth="1"/>
    <col min="8672" max="8678" width="7.75" style="21" customWidth="1"/>
    <col min="8679" max="8907" width="7.75" style="21"/>
    <col min="8908" max="8908" width="12.25" style="21" customWidth="1"/>
    <col min="8909" max="8909" width="16.25" style="21" customWidth="1"/>
    <col min="8910" max="8916" width="10.25" style="21" customWidth="1"/>
    <col min="8917" max="8917" width="13" style="21" customWidth="1"/>
    <col min="8918" max="8921" width="10.25" style="21" customWidth="1"/>
    <col min="8922" max="8922" width="14" style="21" customWidth="1"/>
    <col min="8923" max="8925" width="10.25" style="21" customWidth="1"/>
    <col min="8926" max="8926" width="12.75" style="21" customWidth="1"/>
    <col min="8927" max="8927" width="18.25" style="21" customWidth="1"/>
    <col min="8928" max="8934" width="7.75" style="21" customWidth="1"/>
    <col min="8935" max="9163" width="7.75" style="21"/>
    <col min="9164" max="9164" width="12.25" style="21" customWidth="1"/>
    <col min="9165" max="9165" width="16.25" style="21" customWidth="1"/>
    <col min="9166" max="9172" width="10.25" style="21" customWidth="1"/>
    <col min="9173" max="9173" width="13" style="21" customWidth="1"/>
    <col min="9174" max="9177" width="10.25" style="21" customWidth="1"/>
    <col min="9178" max="9178" width="14" style="21" customWidth="1"/>
    <col min="9179" max="9181" width="10.25" style="21" customWidth="1"/>
    <col min="9182" max="9182" width="12.75" style="21" customWidth="1"/>
    <col min="9183" max="9183" width="18.25" style="21" customWidth="1"/>
    <col min="9184" max="9190" width="7.75" style="21" customWidth="1"/>
    <col min="9191" max="9419" width="7.75" style="21"/>
    <col min="9420" max="9420" width="12.25" style="21" customWidth="1"/>
    <col min="9421" max="9421" width="16.25" style="21" customWidth="1"/>
    <col min="9422" max="9428" width="10.25" style="21" customWidth="1"/>
    <col min="9429" max="9429" width="13" style="21" customWidth="1"/>
    <col min="9430" max="9433" width="10.25" style="21" customWidth="1"/>
    <col min="9434" max="9434" width="14" style="21" customWidth="1"/>
    <col min="9435" max="9437" width="10.25" style="21" customWidth="1"/>
    <col min="9438" max="9438" width="12.75" style="21" customWidth="1"/>
    <col min="9439" max="9439" width="18.25" style="21" customWidth="1"/>
    <col min="9440" max="9446" width="7.75" style="21" customWidth="1"/>
    <col min="9447" max="9675" width="7.75" style="21"/>
    <col min="9676" max="9676" width="12.25" style="21" customWidth="1"/>
    <col min="9677" max="9677" width="16.25" style="21" customWidth="1"/>
    <col min="9678" max="9684" width="10.25" style="21" customWidth="1"/>
    <col min="9685" max="9685" width="13" style="21" customWidth="1"/>
    <col min="9686" max="9689" width="10.25" style="21" customWidth="1"/>
    <col min="9690" max="9690" width="14" style="21" customWidth="1"/>
    <col min="9691" max="9693" width="10.25" style="21" customWidth="1"/>
    <col min="9694" max="9694" width="12.75" style="21" customWidth="1"/>
    <col min="9695" max="9695" width="18.25" style="21" customWidth="1"/>
    <col min="9696" max="9702" width="7.75" style="21" customWidth="1"/>
    <col min="9703" max="9931" width="7.75" style="21"/>
    <col min="9932" max="9932" width="12.25" style="21" customWidth="1"/>
    <col min="9933" max="9933" width="16.25" style="21" customWidth="1"/>
    <col min="9934" max="9940" width="10.25" style="21" customWidth="1"/>
    <col min="9941" max="9941" width="13" style="21" customWidth="1"/>
    <col min="9942" max="9945" width="10.25" style="21" customWidth="1"/>
    <col min="9946" max="9946" width="14" style="21" customWidth="1"/>
    <col min="9947" max="9949" width="10.25" style="21" customWidth="1"/>
    <col min="9950" max="9950" width="12.75" style="21" customWidth="1"/>
    <col min="9951" max="9951" width="18.25" style="21" customWidth="1"/>
    <col min="9952" max="9958" width="7.75" style="21" customWidth="1"/>
    <col min="9959" max="10187" width="7.75" style="21"/>
    <col min="10188" max="10188" width="12.25" style="21" customWidth="1"/>
    <col min="10189" max="10189" width="16.25" style="21" customWidth="1"/>
    <col min="10190" max="10196" width="10.25" style="21" customWidth="1"/>
    <col min="10197" max="10197" width="13" style="21" customWidth="1"/>
    <col min="10198" max="10201" width="10.25" style="21" customWidth="1"/>
    <col min="10202" max="10202" width="14" style="21" customWidth="1"/>
    <col min="10203" max="10205" width="10.25" style="21" customWidth="1"/>
    <col min="10206" max="10206" width="12.75" style="21" customWidth="1"/>
    <col min="10207" max="10207" width="18.25" style="21" customWidth="1"/>
    <col min="10208" max="10214" width="7.75" style="21" customWidth="1"/>
    <col min="10215" max="10443" width="7.75" style="21"/>
    <col min="10444" max="10444" width="12.25" style="21" customWidth="1"/>
    <col min="10445" max="10445" width="16.25" style="21" customWidth="1"/>
    <col min="10446" max="10452" width="10.25" style="21" customWidth="1"/>
    <col min="10453" max="10453" width="13" style="21" customWidth="1"/>
    <col min="10454" max="10457" width="10.25" style="21" customWidth="1"/>
    <col min="10458" max="10458" width="14" style="21" customWidth="1"/>
    <col min="10459" max="10461" width="10.25" style="21" customWidth="1"/>
    <col min="10462" max="10462" width="12.75" style="21" customWidth="1"/>
    <col min="10463" max="10463" width="18.25" style="21" customWidth="1"/>
    <col min="10464" max="10470" width="7.75" style="21" customWidth="1"/>
    <col min="10471" max="10699" width="7.75" style="21"/>
    <col min="10700" max="10700" width="12.25" style="21" customWidth="1"/>
    <col min="10701" max="10701" width="16.25" style="21" customWidth="1"/>
    <col min="10702" max="10708" width="10.25" style="21" customWidth="1"/>
    <col min="10709" max="10709" width="13" style="21" customWidth="1"/>
    <col min="10710" max="10713" width="10.25" style="21" customWidth="1"/>
    <col min="10714" max="10714" width="14" style="21" customWidth="1"/>
    <col min="10715" max="10717" width="10.25" style="21" customWidth="1"/>
    <col min="10718" max="10718" width="12.75" style="21" customWidth="1"/>
    <col min="10719" max="10719" width="18.25" style="21" customWidth="1"/>
    <col min="10720" max="10726" width="7.75" style="21" customWidth="1"/>
    <col min="10727" max="10955" width="7.75" style="21"/>
    <col min="10956" max="10956" width="12.25" style="21" customWidth="1"/>
    <col min="10957" max="10957" width="16.25" style="21" customWidth="1"/>
    <col min="10958" max="10964" width="10.25" style="21" customWidth="1"/>
    <col min="10965" max="10965" width="13" style="21" customWidth="1"/>
    <col min="10966" max="10969" width="10.25" style="21" customWidth="1"/>
    <col min="10970" max="10970" width="14" style="21" customWidth="1"/>
    <col min="10971" max="10973" width="10.25" style="21" customWidth="1"/>
    <col min="10974" max="10974" width="12.75" style="21" customWidth="1"/>
    <col min="10975" max="10975" width="18.25" style="21" customWidth="1"/>
    <col min="10976" max="10982" width="7.75" style="21" customWidth="1"/>
    <col min="10983" max="11211" width="7.75" style="21"/>
    <col min="11212" max="11212" width="12.25" style="21" customWidth="1"/>
    <col min="11213" max="11213" width="16.25" style="21" customWidth="1"/>
    <col min="11214" max="11220" width="10.25" style="21" customWidth="1"/>
    <col min="11221" max="11221" width="13" style="21" customWidth="1"/>
    <col min="11222" max="11225" width="10.25" style="21" customWidth="1"/>
    <col min="11226" max="11226" width="14" style="21" customWidth="1"/>
    <col min="11227" max="11229" width="10.25" style="21" customWidth="1"/>
    <col min="11230" max="11230" width="12.75" style="21" customWidth="1"/>
    <col min="11231" max="11231" width="18.25" style="21" customWidth="1"/>
    <col min="11232" max="11238" width="7.75" style="21" customWidth="1"/>
    <col min="11239" max="11467" width="7.75" style="21"/>
    <col min="11468" max="11468" width="12.25" style="21" customWidth="1"/>
    <col min="11469" max="11469" width="16.25" style="21" customWidth="1"/>
    <col min="11470" max="11476" width="10.25" style="21" customWidth="1"/>
    <col min="11477" max="11477" width="13" style="21" customWidth="1"/>
    <col min="11478" max="11481" width="10.25" style="21" customWidth="1"/>
    <col min="11482" max="11482" width="14" style="21" customWidth="1"/>
    <col min="11483" max="11485" width="10.25" style="21" customWidth="1"/>
    <col min="11486" max="11486" width="12.75" style="21" customWidth="1"/>
    <col min="11487" max="11487" width="18.25" style="21" customWidth="1"/>
    <col min="11488" max="11494" width="7.75" style="21" customWidth="1"/>
    <col min="11495" max="11723" width="7.75" style="21"/>
    <col min="11724" max="11724" width="12.25" style="21" customWidth="1"/>
    <col min="11725" max="11725" width="16.25" style="21" customWidth="1"/>
    <col min="11726" max="11732" width="10.25" style="21" customWidth="1"/>
    <col min="11733" max="11733" width="13" style="21" customWidth="1"/>
    <col min="11734" max="11737" width="10.25" style="21" customWidth="1"/>
    <col min="11738" max="11738" width="14" style="21" customWidth="1"/>
    <col min="11739" max="11741" width="10.25" style="21" customWidth="1"/>
    <col min="11742" max="11742" width="12.75" style="21" customWidth="1"/>
    <col min="11743" max="11743" width="18.25" style="21" customWidth="1"/>
    <col min="11744" max="11750" width="7.75" style="21" customWidth="1"/>
    <col min="11751" max="11979" width="7.75" style="21"/>
    <col min="11980" max="11980" width="12.25" style="21" customWidth="1"/>
    <col min="11981" max="11981" width="16.25" style="21" customWidth="1"/>
    <col min="11982" max="11988" width="10.25" style="21" customWidth="1"/>
    <col min="11989" max="11989" width="13" style="21" customWidth="1"/>
    <col min="11990" max="11993" width="10.25" style="21" customWidth="1"/>
    <col min="11994" max="11994" width="14" style="21" customWidth="1"/>
    <col min="11995" max="11997" width="10.25" style="21" customWidth="1"/>
    <col min="11998" max="11998" width="12.75" style="21" customWidth="1"/>
    <col min="11999" max="11999" width="18.25" style="21" customWidth="1"/>
    <col min="12000" max="12006" width="7.75" style="21" customWidth="1"/>
    <col min="12007" max="12235" width="7.75" style="21"/>
    <col min="12236" max="12236" width="12.25" style="21" customWidth="1"/>
    <col min="12237" max="12237" width="16.25" style="21" customWidth="1"/>
    <col min="12238" max="12244" width="10.25" style="21" customWidth="1"/>
    <col min="12245" max="12245" width="13" style="21" customWidth="1"/>
    <col min="12246" max="12249" width="10.25" style="21" customWidth="1"/>
    <col min="12250" max="12250" width="14" style="21" customWidth="1"/>
    <col min="12251" max="12253" width="10.25" style="21" customWidth="1"/>
    <col min="12254" max="12254" width="12.75" style="21" customWidth="1"/>
    <col min="12255" max="12255" width="18.25" style="21" customWidth="1"/>
    <col min="12256" max="12262" width="7.75" style="21" customWidth="1"/>
    <col min="12263" max="12491" width="7.75" style="21"/>
    <col min="12492" max="12492" width="12.25" style="21" customWidth="1"/>
    <col min="12493" max="12493" width="16.25" style="21" customWidth="1"/>
    <col min="12494" max="12500" width="10.25" style="21" customWidth="1"/>
    <col min="12501" max="12501" width="13" style="21" customWidth="1"/>
    <col min="12502" max="12505" width="10.25" style="21" customWidth="1"/>
    <col min="12506" max="12506" width="14" style="21" customWidth="1"/>
    <col min="12507" max="12509" width="10.25" style="21" customWidth="1"/>
    <col min="12510" max="12510" width="12.75" style="21" customWidth="1"/>
    <col min="12511" max="12511" width="18.25" style="21" customWidth="1"/>
    <col min="12512" max="12518" width="7.75" style="21" customWidth="1"/>
    <col min="12519" max="12747" width="7.75" style="21"/>
    <col min="12748" max="12748" width="12.25" style="21" customWidth="1"/>
    <col min="12749" max="12749" width="16.25" style="21" customWidth="1"/>
    <col min="12750" max="12756" width="10.25" style="21" customWidth="1"/>
    <col min="12757" max="12757" width="13" style="21" customWidth="1"/>
    <col min="12758" max="12761" width="10.25" style="21" customWidth="1"/>
    <col min="12762" max="12762" width="14" style="21" customWidth="1"/>
    <col min="12763" max="12765" width="10.25" style="21" customWidth="1"/>
    <col min="12766" max="12766" width="12.75" style="21" customWidth="1"/>
    <col min="12767" max="12767" width="18.25" style="21" customWidth="1"/>
    <col min="12768" max="12774" width="7.75" style="21" customWidth="1"/>
    <col min="12775" max="13003" width="7.75" style="21"/>
    <col min="13004" max="13004" width="12.25" style="21" customWidth="1"/>
    <col min="13005" max="13005" width="16.25" style="21" customWidth="1"/>
    <col min="13006" max="13012" width="10.25" style="21" customWidth="1"/>
    <col min="13013" max="13013" width="13" style="21" customWidth="1"/>
    <col min="13014" max="13017" width="10.25" style="21" customWidth="1"/>
    <col min="13018" max="13018" width="14" style="21" customWidth="1"/>
    <col min="13019" max="13021" width="10.25" style="21" customWidth="1"/>
    <col min="13022" max="13022" width="12.75" style="21" customWidth="1"/>
    <col min="13023" max="13023" width="18.25" style="21" customWidth="1"/>
    <col min="13024" max="13030" width="7.75" style="21" customWidth="1"/>
    <col min="13031" max="13259" width="7.75" style="21"/>
    <col min="13260" max="13260" width="12.25" style="21" customWidth="1"/>
    <col min="13261" max="13261" width="16.25" style="21" customWidth="1"/>
    <col min="13262" max="13268" width="10.25" style="21" customWidth="1"/>
    <col min="13269" max="13269" width="13" style="21" customWidth="1"/>
    <col min="13270" max="13273" width="10.25" style="21" customWidth="1"/>
    <col min="13274" max="13274" width="14" style="21" customWidth="1"/>
    <col min="13275" max="13277" width="10.25" style="21" customWidth="1"/>
    <col min="13278" max="13278" width="12.75" style="21" customWidth="1"/>
    <col min="13279" max="13279" width="18.25" style="21" customWidth="1"/>
    <col min="13280" max="13286" width="7.75" style="21" customWidth="1"/>
    <col min="13287" max="13515" width="7.75" style="21"/>
    <col min="13516" max="13516" width="12.25" style="21" customWidth="1"/>
    <col min="13517" max="13517" width="16.25" style="21" customWidth="1"/>
    <col min="13518" max="13524" width="10.25" style="21" customWidth="1"/>
    <col min="13525" max="13525" width="13" style="21" customWidth="1"/>
    <col min="13526" max="13529" width="10.25" style="21" customWidth="1"/>
    <col min="13530" max="13530" width="14" style="21" customWidth="1"/>
    <col min="13531" max="13533" width="10.25" style="21" customWidth="1"/>
    <col min="13534" max="13534" width="12.75" style="21" customWidth="1"/>
    <col min="13535" max="13535" width="18.25" style="21" customWidth="1"/>
    <col min="13536" max="13542" width="7.75" style="21" customWidth="1"/>
    <col min="13543" max="13771" width="7.75" style="21"/>
    <col min="13772" max="13772" width="12.25" style="21" customWidth="1"/>
    <col min="13773" max="13773" width="16.25" style="21" customWidth="1"/>
    <col min="13774" max="13780" width="10.25" style="21" customWidth="1"/>
    <col min="13781" max="13781" width="13" style="21" customWidth="1"/>
    <col min="13782" max="13785" width="10.25" style="21" customWidth="1"/>
    <col min="13786" max="13786" width="14" style="21" customWidth="1"/>
    <col min="13787" max="13789" width="10.25" style="21" customWidth="1"/>
    <col min="13790" max="13790" width="12.75" style="21" customWidth="1"/>
    <col min="13791" max="13791" width="18.25" style="21" customWidth="1"/>
    <col min="13792" max="13798" width="7.75" style="21" customWidth="1"/>
    <col min="13799" max="14027" width="7.75" style="21"/>
    <col min="14028" max="14028" width="12.25" style="21" customWidth="1"/>
    <col min="14029" max="14029" width="16.25" style="21" customWidth="1"/>
    <col min="14030" max="14036" width="10.25" style="21" customWidth="1"/>
    <col min="14037" max="14037" width="13" style="21" customWidth="1"/>
    <col min="14038" max="14041" width="10.25" style="21" customWidth="1"/>
    <col min="14042" max="14042" width="14" style="21" customWidth="1"/>
    <col min="14043" max="14045" width="10.25" style="21" customWidth="1"/>
    <col min="14046" max="14046" width="12.75" style="21" customWidth="1"/>
    <col min="14047" max="14047" width="18.25" style="21" customWidth="1"/>
    <col min="14048" max="14054" width="7.75" style="21" customWidth="1"/>
    <col min="14055" max="14283" width="7.75" style="21"/>
    <col min="14284" max="14284" width="12.25" style="21" customWidth="1"/>
    <col min="14285" max="14285" width="16.25" style="21" customWidth="1"/>
    <col min="14286" max="14292" width="10.25" style="21" customWidth="1"/>
    <col min="14293" max="14293" width="13" style="21" customWidth="1"/>
    <col min="14294" max="14297" width="10.25" style="21" customWidth="1"/>
    <col min="14298" max="14298" width="14" style="21" customWidth="1"/>
    <col min="14299" max="14301" width="10.25" style="21" customWidth="1"/>
    <col min="14302" max="14302" width="12.75" style="21" customWidth="1"/>
    <col min="14303" max="14303" width="18.25" style="21" customWidth="1"/>
    <col min="14304" max="14310" width="7.75" style="21" customWidth="1"/>
    <col min="14311" max="14539" width="7.75" style="21"/>
    <col min="14540" max="14540" width="12.25" style="21" customWidth="1"/>
    <col min="14541" max="14541" width="16.25" style="21" customWidth="1"/>
    <col min="14542" max="14548" width="10.25" style="21" customWidth="1"/>
    <col min="14549" max="14549" width="13" style="21" customWidth="1"/>
    <col min="14550" max="14553" width="10.25" style="21" customWidth="1"/>
    <col min="14554" max="14554" width="14" style="21" customWidth="1"/>
    <col min="14555" max="14557" width="10.25" style="21" customWidth="1"/>
    <col min="14558" max="14558" width="12.75" style="21" customWidth="1"/>
    <col min="14559" max="14559" width="18.25" style="21" customWidth="1"/>
    <col min="14560" max="14566" width="7.75" style="21" customWidth="1"/>
    <col min="14567" max="14795" width="7.75" style="21"/>
    <col min="14796" max="14796" width="12.25" style="21" customWidth="1"/>
    <col min="14797" max="14797" width="16.25" style="21" customWidth="1"/>
    <col min="14798" max="14804" width="10.25" style="21" customWidth="1"/>
    <col min="14805" max="14805" width="13" style="21" customWidth="1"/>
    <col min="14806" max="14809" width="10.25" style="21" customWidth="1"/>
    <col min="14810" max="14810" width="14" style="21" customWidth="1"/>
    <col min="14811" max="14813" width="10.25" style="21" customWidth="1"/>
    <col min="14814" max="14814" width="12.75" style="21" customWidth="1"/>
    <col min="14815" max="14815" width="18.25" style="21" customWidth="1"/>
    <col min="14816" max="14822" width="7.75" style="21" customWidth="1"/>
    <col min="14823" max="15051" width="7.75" style="21"/>
    <col min="15052" max="15052" width="12.25" style="21" customWidth="1"/>
    <col min="15053" max="15053" width="16.25" style="21" customWidth="1"/>
    <col min="15054" max="15060" width="10.25" style="21" customWidth="1"/>
    <col min="15061" max="15061" width="13" style="21" customWidth="1"/>
    <col min="15062" max="15065" width="10.25" style="21" customWidth="1"/>
    <col min="15066" max="15066" width="14" style="21" customWidth="1"/>
    <col min="15067" max="15069" width="10.25" style="21" customWidth="1"/>
    <col min="15070" max="15070" width="12.75" style="21" customWidth="1"/>
    <col min="15071" max="15071" width="18.25" style="21" customWidth="1"/>
    <col min="15072" max="15078" width="7.75" style="21" customWidth="1"/>
    <col min="15079" max="15307" width="7.75" style="21"/>
    <col min="15308" max="15308" width="12.25" style="21" customWidth="1"/>
    <col min="15309" max="15309" width="16.25" style="21" customWidth="1"/>
    <col min="15310" max="15316" width="10.25" style="21" customWidth="1"/>
    <col min="15317" max="15317" width="13" style="21" customWidth="1"/>
    <col min="15318" max="15321" width="10.25" style="21" customWidth="1"/>
    <col min="15322" max="15322" width="14" style="21" customWidth="1"/>
    <col min="15323" max="15325" width="10.25" style="21" customWidth="1"/>
    <col min="15326" max="15326" width="12.75" style="21" customWidth="1"/>
    <col min="15327" max="15327" width="18.25" style="21" customWidth="1"/>
    <col min="15328" max="15334" width="7.75" style="21" customWidth="1"/>
    <col min="15335" max="15563" width="7.75" style="21"/>
    <col min="15564" max="15564" width="12.25" style="21" customWidth="1"/>
    <col min="15565" max="15565" width="16.25" style="21" customWidth="1"/>
    <col min="15566" max="15572" width="10.25" style="21" customWidth="1"/>
    <col min="15573" max="15573" width="13" style="21" customWidth="1"/>
    <col min="15574" max="15577" width="10.25" style="21" customWidth="1"/>
    <col min="15578" max="15578" width="14" style="21" customWidth="1"/>
    <col min="15579" max="15581" width="10.25" style="21" customWidth="1"/>
    <col min="15582" max="15582" width="12.75" style="21" customWidth="1"/>
    <col min="15583" max="15583" width="18.25" style="21" customWidth="1"/>
    <col min="15584" max="15590" width="7.75" style="21" customWidth="1"/>
    <col min="15591" max="15819" width="7.75" style="21"/>
    <col min="15820" max="15820" width="12.25" style="21" customWidth="1"/>
    <col min="15821" max="15821" width="16.25" style="21" customWidth="1"/>
    <col min="15822" max="15828" width="10.25" style="21" customWidth="1"/>
    <col min="15829" max="15829" width="13" style="21" customWidth="1"/>
    <col min="15830" max="15833" width="10.25" style="21" customWidth="1"/>
    <col min="15834" max="15834" width="14" style="21" customWidth="1"/>
    <col min="15835" max="15837" width="10.25" style="21" customWidth="1"/>
    <col min="15838" max="15838" width="12.75" style="21" customWidth="1"/>
    <col min="15839" max="15839" width="18.25" style="21" customWidth="1"/>
    <col min="15840" max="15846" width="7.75" style="21" customWidth="1"/>
    <col min="15847" max="16075" width="7.75" style="21"/>
    <col min="16076" max="16076" width="12.25" style="21" customWidth="1"/>
    <col min="16077" max="16077" width="16.25" style="21" customWidth="1"/>
    <col min="16078" max="16084" width="10.25" style="21" customWidth="1"/>
    <col min="16085" max="16085" width="13" style="21" customWidth="1"/>
    <col min="16086" max="16089" width="10.25" style="21" customWidth="1"/>
    <col min="16090" max="16090" width="14" style="21" customWidth="1"/>
    <col min="16091" max="16093" width="10.25" style="21" customWidth="1"/>
    <col min="16094" max="16094" width="12.75" style="21" customWidth="1"/>
    <col min="16095" max="16095" width="18.25" style="21" customWidth="1"/>
    <col min="16096" max="16102" width="7.75" style="21" customWidth="1"/>
    <col min="16103" max="16384" width="7.75" style="21"/>
  </cols>
  <sheetData>
    <row r="1" spans="1:20" ht="36" customHeight="1">
      <c r="A1" s="1211" t="s">
        <v>1317</v>
      </c>
      <c r="B1" s="1212"/>
      <c r="C1" s="1212"/>
      <c r="D1" s="1212"/>
      <c r="E1" s="1212"/>
      <c r="F1" s="1212"/>
      <c r="G1" s="1212"/>
      <c r="H1" s="1212"/>
      <c r="I1" s="1212"/>
      <c r="J1" s="1212"/>
      <c r="K1" s="1212"/>
      <c r="L1" s="1212"/>
      <c r="M1" s="1212"/>
      <c r="N1" s="1212"/>
      <c r="O1" s="1212"/>
      <c r="P1" s="1212"/>
      <c r="Q1" s="1212"/>
      <c r="R1" s="1212"/>
      <c r="S1" s="1212"/>
      <c r="T1" s="1212"/>
    </row>
    <row r="2" spans="1:20" ht="36" customHeight="1">
      <c r="A2" s="1023" t="s">
        <v>1318</v>
      </c>
      <c r="B2" s="1023"/>
      <c r="C2" s="1023"/>
      <c r="D2" s="1023"/>
      <c r="E2" s="1023"/>
      <c r="F2" s="1023"/>
      <c r="G2" s="1023"/>
      <c r="H2" s="1023"/>
      <c r="I2" s="1023"/>
      <c r="J2" s="1023"/>
      <c r="K2" s="1023"/>
      <c r="L2" s="1023"/>
      <c r="M2" s="1023"/>
      <c r="N2" s="1023"/>
      <c r="O2" s="1023"/>
      <c r="P2" s="1023"/>
      <c r="Q2" s="1023"/>
      <c r="R2" s="1023"/>
      <c r="S2" s="1023"/>
      <c r="T2" s="1023"/>
    </row>
    <row r="3" spans="1:20" ht="24.75" customHeight="1">
      <c r="A3" s="1105" t="s">
        <v>1185</v>
      </c>
      <c r="B3" s="1105"/>
      <c r="C3" s="1105"/>
      <c r="D3" s="1105"/>
      <c r="E3" s="1105"/>
      <c r="F3" s="1105"/>
      <c r="G3" s="1105"/>
      <c r="H3" s="1105"/>
      <c r="I3" s="1105"/>
      <c r="J3" s="1106"/>
      <c r="K3" s="1107" t="s">
        <v>427</v>
      </c>
      <c r="L3" s="1107"/>
      <c r="M3" s="1107"/>
      <c r="N3" s="1107"/>
      <c r="O3" s="1107"/>
      <c r="P3" s="1107"/>
      <c r="Q3" s="1107"/>
      <c r="R3" s="1107"/>
      <c r="S3" s="1107"/>
      <c r="T3" s="1108"/>
    </row>
    <row r="4" spans="1:20" s="27" customFormat="1" ht="18.75" customHeight="1">
      <c r="A4" s="1109" t="s">
        <v>759</v>
      </c>
      <c r="B4" s="1213" t="s">
        <v>482</v>
      </c>
      <c r="C4" s="1213" t="s">
        <v>588</v>
      </c>
      <c r="D4" s="1213" t="s">
        <v>792</v>
      </c>
      <c r="E4" s="1213" t="s">
        <v>483</v>
      </c>
      <c r="F4" s="1213" t="s">
        <v>484</v>
      </c>
      <c r="G4" s="1213" t="s">
        <v>485</v>
      </c>
      <c r="H4" s="1213" t="s">
        <v>486</v>
      </c>
      <c r="I4" s="1213" t="s">
        <v>487</v>
      </c>
      <c r="J4" s="1213" t="s">
        <v>488</v>
      </c>
      <c r="K4" s="1213" t="s">
        <v>489</v>
      </c>
      <c r="L4" s="1213" t="s">
        <v>490</v>
      </c>
      <c r="M4" s="1213" t="s">
        <v>491</v>
      </c>
      <c r="N4" s="1213" t="s">
        <v>492</v>
      </c>
      <c r="O4" s="1213" t="s">
        <v>493</v>
      </c>
      <c r="P4" s="1213" t="s">
        <v>494</v>
      </c>
      <c r="Q4" s="1213" t="s">
        <v>495</v>
      </c>
      <c r="R4" s="1213" t="s">
        <v>496</v>
      </c>
      <c r="S4" s="1110" t="s">
        <v>82</v>
      </c>
      <c r="T4" s="1110" t="s">
        <v>763</v>
      </c>
    </row>
    <row r="5" spans="1:20" s="27" customFormat="1" ht="15" customHeight="1">
      <c r="A5" s="1109"/>
      <c r="B5" s="1214"/>
      <c r="C5" s="1214"/>
      <c r="D5" s="1214"/>
      <c r="E5" s="1214"/>
      <c r="F5" s="1214"/>
      <c r="G5" s="1214"/>
      <c r="H5" s="1214"/>
      <c r="I5" s="1214"/>
      <c r="J5" s="1214"/>
      <c r="K5" s="1214"/>
      <c r="L5" s="1214"/>
      <c r="M5" s="1214"/>
      <c r="N5" s="1214"/>
      <c r="O5" s="1214"/>
      <c r="P5" s="1214"/>
      <c r="Q5" s="1214"/>
      <c r="R5" s="1214"/>
      <c r="S5" s="1157"/>
      <c r="T5" s="1157"/>
    </row>
    <row r="6" spans="1:20" s="27" customFormat="1" ht="17.25" customHeight="1">
      <c r="A6" s="1109"/>
      <c r="B6" s="1214"/>
      <c r="C6" s="1214"/>
      <c r="D6" s="1214"/>
      <c r="E6" s="1214"/>
      <c r="F6" s="1214"/>
      <c r="G6" s="1214"/>
      <c r="H6" s="1214"/>
      <c r="I6" s="1214"/>
      <c r="J6" s="1214"/>
      <c r="K6" s="1214"/>
      <c r="L6" s="1214"/>
      <c r="M6" s="1214"/>
      <c r="N6" s="1214"/>
      <c r="O6" s="1214"/>
      <c r="P6" s="1214"/>
      <c r="Q6" s="1214"/>
      <c r="R6" s="1214"/>
      <c r="S6" s="1157"/>
      <c r="T6" s="1157"/>
    </row>
    <row r="7" spans="1:20" s="27" customFormat="1" ht="91.5" customHeight="1">
      <c r="A7" s="1109"/>
      <c r="B7" s="1214"/>
      <c r="C7" s="1214"/>
      <c r="D7" s="1214"/>
      <c r="E7" s="1214"/>
      <c r="F7" s="1214"/>
      <c r="G7" s="1214"/>
      <c r="H7" s="1214"/>
      <c r="I7" s="1214"/>
      <c r="J7" s="1214"/>
      <c r="K7" s="1214"/>
      <c r="L7" s="1214"/>
      <c r="M7" s="1214"/>
      <c r="N7" s="1214"/>
      <c r="O7" s="1214"/>
      <c r="P7" s="1214"/>
      <c r="Q7" s="1214"/>
      <c r="R7" s="1214"/>
      <c r="S7" s="1157"/>
      <c r="T7" s="1157"/>
    </row>
    <row r="8" spans="1:20" ht="24.95" customHeight="1">
      <c r="A8" s="291" t="s">
        <v>101</v>
      </c>
      <c r="B8" s="913">
        <v>600681</v>
      </c>
      <c r="C8" s="913">
        <v>767587</v>
      </c>
      <c r="D8" s="913">
        <v>374225</v>
      </c>
      <c r="E8" s="913">
        <v>101119</v>
      </c>
      <c r="F8" s="913">
        <v>618464</v>
      </c>
      <c r="G8" s="913">
        <v>395569</v>
      </c>
      <c r="H8" s="913">
        <v>1690744.0740740742</v>
      </c>
      <c r="I8" s="913">
        <v>25387389</v>
      </c>
      <c r="J8" s="913">
        <v>156706</v>
      </c>
      <c r="K8" s="913">
        <v>216425</v>
      </c>
      <c r="L8" s="913">
        <v>3253</v>
      </c>
      <c r="M8" s="913">
        <v>306589</v>
      </c>
      <c r="N8" s="913">
        <v>5866378</v>
      </c>
      <c r="O8" s="913">
        <v>69727</v>
      </c>
      <c r="P8" s="913">
        <v>49220</v>
      </c>
      <c r="Q8" s="914">
        <v>465292</v>
      </c>
      <c r="R8" s="913">
        <v>1184384</v>
      </c>
      <c r="S8" s="885">
        <f>SUM(B8:R8)</f>
        <v>38253752.074074075</v>
      </c>
      <c r="T8" s="295" t="s">
        <v>2</v>
      </c>
    </row>
    <row r="9" spans="1:20" s="44" customFormat="1" ht="24.95" customHeight="1">
      <c r="A9" s="291" t="s">
        <v>698</v>
      </c>
      <c r="B9" s="915">
        <v>72821</v>
      </c>
      <c r="C9" s="915">
        <v>385284</v>
      </c>
      <c r="D9" s="915">
        <v>360463</v>
      </c>
      <c r="E9" s="915">
        <v>68520</v>
      </c>
      <c r="F9" s="915">
        <v>93743</v>
      </c>
      <c r="G9" s="915">
        <v>282636</v>
      </c>
      <c r="H9" s="915">
        <v>605438</v>
      </c>
      <c r="I9" s="915">
        <v>8241953</v>
      </c>
      <c r="J9" s="915">
        <v>28186</v>
      </c>
      <c r="K9" s="915">
        <v>181672</v>
      </c>
      <c r="L9" s="915">
        <v>68</v>
      </c>
      <c r="M9" s="915">
        <v>79936</v>
      </c>
      <c r="N9" s="915">
        <v>2723171</v>
      </c>
      <c r="O9" s="915">
        <v>100975</v>
      </c>
      <c r="P9" s="915">
        <v>13471</v>
      </c>
      <c r="Q9" s="915">
        <v>363705</v>
      </c>
      <c r="R9" s="915">
        <v>93542</v>
      </c>
      <c r="S9" s="885">
        <f>SUM(B9:R9)</f>
        <v>13695584</v>
      </c>
      <c r="T9" s="295" t="s">
        <v>887</v>
      </c>
    </row>
    <row r="10" spans="1:20" ht="24.95" customHeight="1">
      <c r="A10" s="291" t="s">
        <v>102</v>
      </c>
      <c r="B10" s="913">
        <v>108068</v>
      </c>
      <c r="C10" s="913">
        <v>125136</v>
      </c>
      <c r="D10" s="913">
        <v>533862</v>
      </c>
      <c r="E10" s="913">
        <v>319244</v>
      </c>
      <c r="F10" s="913">
        <v>100478</v>
      </c>
      <c r="G10" s="913">
        <v>128624</v>
      </c>
      <c r="H10" s="913">
        <v>826330</v>
      </c>
      <c r="I10" s="913">
        <v>7682692</v>
      </c>
      <c r="J10" s="913">
        <v>28628</v>
      </c>
      <c r="K10" s="913">
        <v>538599</v>
      </c>
      <c r="L10" s="913">
        <v>0</v>
      </c>
      <c r="M10" s="913">
        <v>84579</v>
      </c>
      <c r="N10" s="913">
        <v>4839738</v>
      </c>
      <c r="O10" s="913">
        <v>54975</v>
      </c>
      <c r="P10" s="913">
        <v>16856</v>
      </c>
      <c r="Q10" s="914">
        <v>366230</v>
      </c>
      <c r="R10" s="913">
        <v>1405876</v>
      </c>
      <c r="S10" s="885">
        <f>SUM(B10:R10)</f>
        <v>17159915</v>
      </c>
      <c r="T10" s="295" t="s">
        <v>5</v>
      </c>
    </row>
    <row r="11" spans="1:20" ht="24.95" customHeight="1">
      <c r="A11" s="291" t="s">
        <v>103</v>
      </c>
      <c r="B11" s="915">
        <v>33361</v>
      </c>
      <c r="C11" s="915">
        <v>615330</v>
      </c>
      <c r="D11" s="915">
        <v>696</v>
      </c>
      <c r="E11" s="915">
        <v>15619</v>
      </c>
      <c r="F11" s="915">
        <v>1180409</v>
      </c>
      <c r="G11" s="915">
        <v>138170</v>
      </c>
      <c r="H11" s="915">
        <v>281920</v>
      </c>
      <c r="I11" s="915">
        <v>5826861</v>
      </c>
      <c r="J11" s="915">
        <v>21461</v>
      </c>
      <c r="K11" s="915">
        <v>232493</v>
      </c>
      <c r="L11" s="915">
        <v>12490</v>
      </c>
      <c r="M11" s="915">
        <v>14844</v>
      </c>
      <c r="N11" s="915">
        <v>7654003</v>
      </c>
      <c r="O11" s="915">
        <v>7000</v>
      </c>
      <c r="P11" s="915">
        <v>3068</v>
      </c>
      <c r="Q11" s="915">
        <v>59079</v>
      </c>
      <c r="R11" s="915">
        <v>110283</v>
      </c>
      <c r="S11" s="885">
        <f>SUM(B11:R11)</f>
        <v>16207087</v>
      </c>
      <c r="T11" s="295" t="s">
        <v>7</v>
      </c>
    </row>
    <row r="12" spans="1:20" ht="24.95" customHeight="1">
      <c r="A12" s="291" t="s">
        <v>104</v>
      </c>
      <c r="B12" s="913">
        <v>223966</v>
      </c>
      <c r="C12" s="913">
        <v>116959</v>
      </c>
      <c r="D12" s="913">
        <v>18128</v>
      </c>
      <c r="E12" s="913">
        <v>203400</v>
      </c>
      <c r="F12" s="913">
        <v>150887</v>
      </c>
      <c r="G12" s="913">
        <v>214683</v>
      </c>
      <c r="H12" s="913">
        <v>1452676</v>
      </c>
      <c r="I12" s="913">
        <v>7660950</v>
      </c>
      <c r="J12" s="913">
        <v>21183</v>
      </c>
      <c r="K12" s="913">
        <v>544785</v>
      </c>
      <c r="L12" s="913">
        <v>0</v>
      </c>
      <c r="M12" s="913">
        <v>27430</v>
      </c>
      <c r="N12" s="913">
        <v>3020432</v>
      </c>
      <c r="O12" s="913">
        <v>24924</v>
      </c>
      <c r="P12" s="913">
        <v>8909</v>
      </c>
      <c r="Q12" s="914">
        <v>57859</v>
      </c>
      <c r="R12" s="913">
        <v>124334</v>
      </c>
      <c r="S12" s="885">
        <f>SUM(B12:R12)</f>
        <v>13871505</v>
      </c>
      <c r="T12" s="295" t="s">
        <v>8</v>
      </c>
    </row>
    <row r="13" spans="1:20" ht="24.95" customHeight="1">
      <c r="A13" s="291" t="s">
        <v>105</v>
      </c>
      <c r="B13" s="915">
        <v>29462</v>
      </c>
      <c r="C13" s="915">
        <v>283945</v>
      </c>
      <c r="D13" s="915">
        <v>22208</v>
      </c>
      <c r="E13" s="915">
        <v>312312</v>
      </c>
      <c r="F13" s="915">
        <v>619170</v>
      </c>
      <c r="G13" s="915">
        <v>511211</v>
      </c>
      <c r="H13" s="915">
        <v>1426753</v>
      </c>
      <c r="I13" s="915">
        <v>14830329</v>
      </c>
      <c r="J13" s="915">
        <v>13138</v>
      </c>
      <c r="K13" s="915">
        <v>427937</v>
      </c>
      <c r="L13" s="915">
        <v>3060</v>
      </c>
      <c r="M13" s="915">
        <v>509820</v>
      </c>
      <c r="N13" s="915">
        <v>9357380</v>
      </c>
      <c r="O13" s="915">
        <v>8902</v>
      </c>
      <c r="P13" s="915">
        <v>3201</v>
      </c>
      <c r="Q13" s="915">
        <v>361207</v>
      </c>
      <c r="R13" s="915">
        <v>628822</v>
      </c>
      <c r="S13" s="885">
        <f t="shared" ref="S13:S28" si="0">SUM(B13:R13)</f>
        <v>29348857</v>
      </c>
      <c r="T13" s="295" t="s">
        <v>10</v>
      </c>
    </row>
    <row r="14" spans="1:20" ht="24.95" customHeight="1">
      <c r="A14" s="291" t="s">
        <v>39</v>
      </c>
      <c r="B14" s="913">
        <v>188162</v>
      </c>
      <c r="C14" s="913">
        <v>328926</v>
      </c>
      <c r="D14" s="913">
        <v>318738</v>
      </c>
      <c r="E14" s="913">
        <v>12146</v>
      </c>
      <c r="F14" s="913">
        <v>200309</v>
      </c>
      <c r="G14" s="913">
        <v>730420</v>
      </c>
      <c r="H14" s="913">
        <v>952436</v>
      </c>
      <c r="I14" s="913">
        <v>6391391</v>
      </c>
      <c r="J14" s="913">
        <v>47372</v>
      </c>
      <c r="K14" s="913">
        <v>75198</v>
      </c>
      <c r="L14" s="913">
        <v>1377</v>
      </c>
      <c r="M14" s="913">
        <v>72839</v>
      </c>
      <c r="N14" s="913">
        <v>3521504</v>
      </c>
      <c r="O14" s="913">
        <v>26569</v>
      </c>
      <c r="P14" s="913">
        <v>12631</v>
      </c>
      <c r="Q14" s="914">
        <v>654667</v>
      </c>
      <c r="R14" s="913">
        <v>130914</v>
      </c>
      <c r="S14" s="885">
        <f t="shared" si="0"/>
        <v>13665599</v>
      </c>
      <c r="T14" s="295" t="s">
        <v>11</v>
      </c>
    </row>
    <row r="15" spans="1:20" ht="24.95" customHeight="1">
      <c r="A15" s="291" t="s">
        <v>108</v>
      </c>
      <c r="B15" s="915">
        <v>63295</v>
      </c>
      <c r="C15" s="915">
        <v>126979</v>
      </c>
      <c r="D15" s="915">
        <v>174334</v>
      </c>
      <c r="E15" s="915">
        <v>4064</v>
      </c>
      <c r="F15" s="915">
        <v>243047</v>
      </c>
      <c r="G15" s="915">
        <v>103559</v>
      </c>
      <c r="H15" s="915">
        <v>528928</v>
      </c>
      <c r="I15" s="915">
        <v>6852940</v>
      </c>
      <c r="J15" s="915">
        <v>25765</v>
      </c>
      <c r="K15" s="915">
        <v>29598</v>
      </c>
      <c r="L15" s="915">
        <v>30</v>
      </c>
      <c r="M15" s="915">
        <v>44691</v>
      </c>
      <c r="N15" s="915">
        <v>1688520</v>
      </c>
      <c r="O15" s="915">
        <v>79877</v>
      </c>
      <c r="P15" s="915">
        <v>4035</v>
      </c>
      <c r="Q15" s="915">
        <v>226972</v>
      </c>
      <c r="R15" s="915">
        <v>10906</v>
      </c>
      <c r="S15" s="885">
        <f t="shared" si="0"/>
        <v>10207540</v>
      </c>
      <c r="T15" s="921" t="s">
        <v>13</v>
      </c>
    </row>
    <row r="16" spans="1:20" ht="24.95" customHeight="1">
      <c r="A16" s="291" t="s">
        <v>121</v>
      </c>
      <c r="B16" s="913">
        <v>14152</v>
      </c>
      <c r="C16" s="913">
        <v>69775</v>
      </c>
      <c r="D16" s="913">
        <v>6285</v>
      </c>
      <c r="E16" s="913">
        <v>14159</v>
      </c>
      <c r="F16" s="913">
        <v>105374</v>
      </c>
      <c r="G16" s="913">
        <v>75382</v>
      </c>
      <c r="H16" s="913">
        <v>257994</v>
      </c>
      <c r="I16" s="913">
        <v>2227661</v>
      </c>
      <c r="J16" s="913">
        <v>2674</v>
      </c>
      <c r="K16" s="913">
        <v>32758</v>
      </c>
      <c r="L16" s="913">
        <v>5151</v>
      </c>
      <c r="M16" s="913">
        <v>17884</v>
      </c>
      <c r="N16" s="913">
        <v>933085</v>
      </c>
      <c r="O16" s="913">
        <v>2626</v>
      </c>
      <c r="P16" s="913">
        <v>1123</v>
      </c>
      <c r="Q16" s="914">
        <v>74295</v>
      </c>
      <c r="R16" s="913">
        <v>9754</v>
      </c>
      <c r="S16" s="885">
        <f t="shared" si="0"/>
        <v>3850132</v>
      </c>
      <c r="T16" s="295" t="s">
        <v>15</v>
      </c>
    </row>
    <row r="17" spans="1:20" ht="24.95" customHeight="1">
      <c r="A17" s="291" t="s">
        <v>109</v>
      </c>
      <c r="B17" s="915">
        <v>52553</v>
      </c>
      <c r="C17" s="915">
        <v>273928</v>
      </c>
      <c r="D17" s="915">
        <v>48685</v>
      </c>
      <c r="E17" s="915">
        <v>42074</v>
      </c>
      <c r="F17" s="915">
        <v>196406</v>
      </c>
      <c r="G17" s="915">
        <v>106665</v>
      </c>
      <c r="H17" s="915">
        <v>695324</v>
      </c>
      <c r="I17" s="915">
        <v>6019355</v>
      </c>
      <c r="J17" s="915">
        <v>27073</v>
      </c>
      <c r="K17" s="915">
        <v>155726</v>
      </c>
      <c r="L17" s="915">
        <v>2988</v>
      </c>
      <c r="M17" s="915">
        <v>17592</v>
      </c>
      <c r="N17" s="915">
        <v>2841860</v>
      </c>
      <c r="O17" s="915">
        <v>12496</v>
      </c>
      <c r="P17" s="915">
        <v>5185</v>
      </c>
      <c r="Q17" s="915">
        <v>132635</v>
      </c>
      <c r="R17" s="915">
        <v>19328</v>
      </c>
      <c r="S17" s="885">
        <f t="shared" si="0"/>
        <v>10649873</v>
      </c>
      <c r="T17" s="295" t="s">
        <v>17</v>
      </c>
    </row>
    <row r="18" spans="1:20" ht="24.95" customHeight="1">
      <c r="A18" s="291" t="s">
        <v>40</v>
      </c>
      <c r="B18" s="913">
        <v>1618</v>
      </c>
      <c r="C18" s="913">
        <v>67406</v>
      </c>
      <c r="D18" s="913">
        <v>370</v>
      </c>
      <c r="E18" s="913">
        <v>25768</v>
      </c>
      <c r="F18" s="913">
        <v>333962</v>
      </c>
      <c r="G18" s="913">
        <v>143925</v>
      </c>
      <c r="H18" s="913">
        <v>289402</v>
      </c>
      <c r="I18" s="913">
        <v>1442348</v>
      </c>
      <c r="J18" s="913">
        <v>2062</v>
      </c>
      <c r="K18" s="913">
        <v>140756</v>
      </c>
      <c r="L18" s="913">
        <v>4056</v>
      </c>
      <c r="M18" s="913">
        <v>13802</v>
      </c>
      <c r="N18" s="913">
        <v>1479818</v>
      </c>
      <c r="O18" s="913">
        <v>872</v>
      </c>
      <c r="P18" s="913">
        <v>228</v>
      </c>
      <c r="Q18" s="914">
        <v>21340</v>
      </c>
      <c r="R18" s="913">
        <v>60613</v>
      </c>
      <c r="S18" s="885">
        <f t="shared" si="0"/>
        <v>4028346</v>
      </c>
      <c r="T18" s="295" t="s">
        <v>18</v>
      </c>
    </row>
    <row r="19" spans="1:20" ht="24.95" customHeight="1">
      <c r="A19" s="291" t="s">
        <v>110</v>
      </c>
      <c r="B19" s="915">
        <v>13974</v>
      </c>
      <c r="C19" s="915">
        <v>116769</v>
      </c>
      <c r="D19" s="915">
        <v>72246</v>
      </c>
      <c r="E19" s="915">
        <v>31127</v>
      </c>
      <c r="F19" s="915">
        <v>53539</v>
      </c>
      <c r="G19" s="915">
        <v>44760</v>
      </c>
      <c r="H19" s="915">
        <v>277542</v>
      </c>
      <c r="I19" s="915">
        <v>2967340</v>
      </c>
      <c r="J19" s="915">
        <v>8638</v>
      </c>
      <c r="K19" s="915">
        <v>73177</v>
      </c>
      <c r="L19" s="915">
        <v>0</v>
      </c>
      <c r="M19" s="915">
        <v>8750</v>
      </c>
      <c r="N19" s="915">
        <v>1282152</v>
      </c>
      <c r="O19" s="915">
        <v>16611</v>
      </c>
      <c r="P19" s="915">
        <v>451</v>
      </c>
      <c r="Q19" s="915">
        <v>116411</v>
      </c>
      <c r="R19" s="915">
        <v>15889</v>
      </c>
      <c r="S19" s="885">
        <f t="shared" si="0"/>
        <v>5099376</v>
      </c>
      <c r="T19" s="295" t="s">
        <v>20</v>
      </c>
    </row>
    <row r="20" spans="1:20" ht="24.95" customHeight="1">
      <c r="A20" s="291" t="s">
        <v>21</v>
      </c>
      <c r="B20" s="913">
        <v>37843</v>
      </c>
      <c r="C20" s="913">
        <v>103970</v>
      </c>
      <c r="D20" s="913">
        <v>1332</v>
      </c>
      <c r="E20" s="913">
        <v>63321</v>
      </c>
      <c r="F20" s="913">
        <v>45582</v>
      </c>
      <c r="G20" s="913">
        <v>61462</v>
      </c>
      <c r="H20" s="913">
        <v>443562</v>
      </c>
      <c r="I20" s="913">
        <v>3728326</v>
      </c>
      <c r="J20" s="913">
        <v>6370</v>
      </c>
      <c r="K20" s="913">
        <v>62118</v>
      </c>
      <c r="L20" s="913">
        <v>34</v>
      </c>
      <c r="M20" s="913">
        <v>4518</v>
      </c>
      <c r="N20" s="913">
        <v>1101262</v>
      </c>
      <c r="O20" s="913">
        <v>1412</v>
      </c>
      <c r="P20" s="913">
        <v>1001</v>
      </c>
      <c r="Q20" s="914">
        <v>39410</v>
      </c>
      <c r="R20" s="913">
        <v>104661</v>
      </c>
      <c r="S20" s="885">
        <f t="shared" si="0"/>
        <v>5806184</v>
      </c>
      <c r="T20" s="295" t="s">
        <v>22</v>
      </c>
    </row>
    <row r="21" spans="1:20" ht="24.95" customHeight="1">
      <c r="A21" s="291" t="s">
        <v>112</v>
      </c>
      <c r="B21" s="915">
        <v>9025</v>
      </c>
      <c r="C21" s="915">
        <v>42795</v>
      </c>
      <c r="D21" s="915">
        <v>53993</v>
      </c>
      <c r="E21" s="915">
        <v>24593</v>
      </c>
      <c r="F21" s="915">
        <v>23951</v>
      </c>
      <c r="G21" s="915">
        <v>22190</v>
      </c>
      <c r="H21" s="915">
        <v>311658</v>
      </c>
      <c r="I21" s="915">
        <v>1935558</v>
      </c>
      <c r="J21" s="915">
        <v>7012</v>
      </c>
      <c r="K21" s="915">
        <v>29648</v>
      </c>
      <c r="L21" s="915">
        <v>4</v>
      </c>
      <c r="M21" s="915">
        <v>18120</v>
      </c>
      <c r="N21" s="915">
        <v>294577</v>
      </c>
      <c r="O21" s="915">
        <v>4360</v>
      </c>
      <c r="P21" s="915">
        <v>493</v>
      </c>
      <c r="Q21" s="915">
        <v>42523</v>
      </c>
      <c r="R21" s="915">
        <v>8283</v>
      </c>
      <c r="S21" s="885">
        <f t="shared" si="0"/>
        <v>2828783</v>
      </c>
      <c r="T21" s="295" t="s">
        <v>1346</v>
      </c>
    </row>
    <row r="22" spans="1:20" ht="24.95" customHeight="1">
      <c r="A22" s="291" t="s">
        <v>24</v>
      </c>
      <c r="B22" s="913">
        <v>82075</v>
      </c>
      <c r="C22" s="913">
        <v>350319</v>
      </c>
      <c r="D22" s="913">
        <v>5829</v>
      </c>
      <c r="E22" s="913">
        <v>44492</v>
      </c>
      <c r="F22" s="913">
        <v>127716</v>
      </c>
      <c r="G22" s="913">
        <v>184910</v>
      </c>
      <c r="H22" s="913">
        <v>738737</v>
      </c>
      <c r="I22" s="913">
        <v>7324840</v>
      </c>
      <c r="J22" s="913">
        <v>30239</v>
      </c>
      <c r="K22" s="913">
        <v>75064</v>
      </c>
      <c r="L22" s="913">
        <v>4894</v>
      </c>
      <c r="M22" s="913">
        <v>100958</v>
      </c>
      <c r="N22" s="913">
        <v>2435788</v>
      </c>
      <c r="O22" s="913">
        <v>26979</v>
      </c>
      <c r="P22" s="913">
        <v>10143</v>
      </c>
      <c r="Q22" s="914">
        <v>279135</v>
      </c>
      <c r="R22" s="913">
        <v>765107</v>
      </c>
      <c r="S22" s="885">
        <f t="shared" si="0"/>
        <v>12587225</v>
      </c>
      <c r="T22" s="295" t="s">
        <v>25</v>
      </c>
    </row>
    <row r="23" spans="1:20" ht="24.95" customHeight="1">
      <c r="A23" s="291" t="s">
        <v>113</v>
      </c>
      <c r="B23" s="915">
        <v>46192</v>
      </c>
      <c r="C23" s="915">
        <v>187216</v>
      </c>
      <c r="D23" s="915">
        <v>104385</v>
      </c>
      <c r="E23" s="915">
        <v>74935</v>
      </c>
      <c r="F23" s="915">
        <v>300097</v>
      </c>
      <c r="G23" s="915">
        <v>234702</v>
      </c>
      <c r="H23" s="915">
        <v>811218</v>
      </c>
      <c r="I23" s="915">
        <v>5033766</v>
      </c>
      <c r="J23" s="915">
        <v>183298</v>
      </c>
      <c r="K23" s="915">
        <v>120585</v>
      </c>
      <c r="L23" s="915">
        <v>0</v>
      </c>
      <c r="M23" s="915">
        <v>20100</v>
      </c>
      <c r="N23" s="915">
        <v>1980793</v>
      </c>
      <c r="O23" s="915">
        <v>1000</v>
      </c>
      <c r="P23" s="915">
        <v>787</v>
      </c>
      <c r="Q23" s="915">
        <v>643976</v>
      </c>
      <c r="R23" s="915">
        <v>191769</v>
      </c>
      <c r="S23" s="885">
        <f t="shared" si="0"/>
        <v>9934819</v>
      </c>
      <c r="T23" s="295" t="s">
        <v>114</v>
      </c>
    </row>
    <row r="24" spans="1:20" ht="24.95" customHeight="1">
      <c r="A24" s="291" t="s">
        <v>115</v>
      </c>
      <c r="B24" s="913">
        <v>113657</v>
      </c>
      <c r="C24" s="913">
        <v>58461</v>
      </c>
      <c r="D24" s="913">
        <v>42669</v>
      </c>
      <c r="E24" s="913">
        <v>20865</v>
      </c>
      <c r="F24" s="913">
        <v>120615</v>
      </c>
      <c r="G24" s="913">
        <v>160080</v>
      </c>
      <c r="H24" s="913">
        <v>356116</v>
      </c>
      <c r="I24" s="913">
        <v>2910508</v>
      </c>
      <c r="J24" s="913">
        <v>1945</v>
      </c>
      <c r="K24" s="913">
        <v>155170</v>
      </c>
      <c r="L24" s="913">
        <v>805</v>
      </c>
      <c r="M24" s="913">
        <v>36108</v>
      </c>
      <c r="N24" s="913">
        <v>1719513</v>
      </c>
      <c r="O24" s="913">
        <v>2632</v>
      </c>
      <c r="P24" s="913">
        <v>262</v>
      </c>
      <c r="Q24" s="914">
        <v>56412</v>
      </c>
      <c r="R24" s="913">
        <v>106289</v>
      </c>
      <c r="S24" s="885">
        <f t="shared" si="0"/>
        <v>5862107</v>
      </c>
      <c r="T24" s="295" t="s">
        <v>145</v>
      </c>
    </row>
    <row r="25" spans="1:20" s="45" customFormat="1" ht="24.95" customHeight="1">
      <c r="A25" s="291" t="s">
        <v>29</v>
      </c>
      <c r="B25" s="915">
        <v>4182</v>
      </c>
      <c r="C25" s="915">
        <v>54259</v>
      </c>
      <c r="D25" s="915">
        <v>12</v>
      </c>
      <c r="E25" s="915">
        <v>63097</v>
      </c>
      <c r="F25" s="915">
        <v>212622</v>
      </c>
      <c r="G25" s="915">
        <v>68851</v>
      </c>
      <c r="H25" s="915">
        <v>296416</v>
      </c>
      <c r="I25" s="915">
        <v>1963290</v>
      </c>
      <c r="J25" s="915">
        <v>1338</v>
      </c>
      <c r="K25" s="915">
        <v>36848</v>
      </c>
      <c r="L25" s="915">
        <v>3</v>
      </c>
      <c r="M25" s="915">
        <v>11240</v>
      </c>
      <c r="N25" s="915">
        <v>881675</v>
      </c>
      <c r="O25" s="915">
        <v>732</v>
      </c>
      <c r="P25" s="915">
        <v>0</v>
      </c>
      <c r="Q25" s="915">
        <v>63963</v>
      </c>
      <c r="R25" s="915">
        <v>13239</v>
      </c>
      <c r="S25" s="885">
        <f t="shared" si="0"/>
        <v>3671767</v>
      </c>
      <c r="T25" s="295" t="s">
        <v>30</v>
      </c>
    </row>
    <row r="26" spans="1:20" ht="24.95" customHeight="1">
      <c r="A26" s="322" t="s">
        <v>31</v>
      </c>
      <c r="B26" s="913">
        <v>3828</v>
      </c>
      <c r="C26" s="913">
        <v>22291</v>
      </c>
      <c r="D26" s="913">
        <v>21874</v>
      </c>
      <c r="E26" s="913">
        <v>157176</v>
      </c>
      <c r="F26" s="913">
        <v>165847</v>
      </c>
      <c r="G26" s="913">
        <v>21953</v>
      </c>
      <c r="H26" s="913">
        <v>179911</v>
      </c>
      <c r="I26" s="913">
        <v>629124</v>
      </c>
      <c r="J26" s="913">
        <v>6819</v>
      </c>
      <c r="K26" s="913">
        <v>17488</v>
      </c>
      <c r="L26" s="913">
        <v>0</v>
      </c>
      <c r="M26" s="913">
        <v>2003</v>
      </c>
      <c r="N26" s="913">
        <v>999021</v>
      </c>
      <c r="O26" s="913">
        <v>8180</v>
      </c>
      <c r="P26" s="913">
        <v>184</v>
      </c>
      <c r="Q26" s="914">
        <v>0</v>
      </c>
      <c r="R26" s="913">
        <v>2123</v>
      </c>
      <c r="S26" s="885">
        <f t="shared" si="0"/>
        <v>2237822</v>
      </c>
      <c r="T26" s="324" t="s">
        <v>32</v>
      </c>
    </row>
    <row r="27" spans="1:20" ht="24.95" customHeight="1">
      <c r="A27" s="294" t="s">
        <v>33</v>
      </c>
      <c r="B27" s="915">
        <v>7782</v>
      </c>
      <c r="C27" s="915">
        <v>26698</v>
      </c>
      <c r="D27" s="915">
        <v>42606</v>
      </c>
      <c r="E27" s="915">
        <v>8529</v>
      </c>
      <c r="F27" s="915">
        <v>14712</v>
      </c>
      <c r="G27" s="915">
        <v>13334</v>
      </c>
      <c r="H27" s="915">
        <v>101647</v>
      </c>
      <c r="I27" s="915">
        <v>1305069</v>
      </c>
      <c r="J27" s="915">
        <v>0</v>
      </c>
      <c r="K27" s="915">
        <v>39998</v>
      </c>
      <c r="L27" s="915">
        <v>0</v>
      </c>
      <c r="M27" s="915">
        <v>3440</v>
      </c>
      <c r="N27" s="915">
        <v>298903</v>
      </c>
      <c r="O27" s="915">
        <v>81</v>
      </c>
      <c r="P27" s="915">
        <v>2262</v>
      </c>
      <c r="Q27" s="915">
        <v>9346</v>
      </c>
      <c r="R27" s="915">
        <v>67547</v>
      </c>
      <c r="S27" s="885">
        <f t="shared" si="0"/>
        <v>1941954</v>
      </c>
      <c r="T27" s="295" t="s">
        <v>34</v>
      </c>
    </row>
    <row r="28" spans="1:20" ht="24.95" customHeight="1">
      <c r="A28" s="323" t="s">
        <v>57</v>
      </c>
      <c r="B28" s="320">
        <f t="shared" ref="B28:R28" si="1">SUM(B8:B27)</f>
        <v>1706697</v>
      </c>
      <c r="C28" s="320">
        <f t="shared" si="1"/>
        <v>4124033</v>
      </c>
      <c r="D28" s="320">
        <f t="shared" si="1"/>
        <v>2202940</v>
      </c>
      <c r="E28" s="320">
        <f t="shared" si="1"/>
        <v>1606560</v>
      </c>
      <c r="F28" s="320">
        <f t="shared" si="1"/>
        <v>4906930</v>
      </c>
      <c r="G28" s="320">
        <f t="shared" si="1"/>
        <v>3643086</v>
      </c>
      <c r="H28" s="320">
        <f t="shared" si="1"/>
        <v>12524752.074074075</v>
      </c>
      <c r="I28" s="320">
        <f t="shared" si="1"/>
        <v>120361690</v>
      </c>
      <c r="J28" s="320">
        <f t="shared" si="1"/>
        <v>619907</v>
      </c>
      <c r="K28" s="320">
        <f t="shared" si="1"/>
        <v>3186043</v>
      </c>
      <c r="L28" s="320">
        <f t="shared" si="1"/>
        <v>38213</v>
      </c>
      <c r="M28" s="320">
        <f t="shared" si="1"/>
        <v>1395243</v>
      </c>
      <c r="N28" s="320">
        <f t="shared" si="1"/>
        <v>54919573</v>
      </c>
      <c r="O28" s="320">
        <f t="shared" si="1"/>
        <v>450930</v>
      </c>
      <c r="P28" s="320">
        <f t="shared" si="1"/>
        <v>133510</v>
      </c>
      <c r="Q28" s="320">
        <f t="shared" si="1"/>
        <v>4034457</v>
      </c>
      <c r="R28" s="320">
        <f t="shared" si="1"/>
        <v>5053663</v>
      </c>
      <c r="S28" s="320">
        <f t="shared" si="0"/>
        <v>220908227.07407409</v>
      </c>
      <c r="T28" s="325" t="s">
        <v>36</v>
      </c>
    </row>
  </sheetData>
  <mergeCells count="24">
    <mergeCell ref="B4:B7"/>
    <mergeCell ref="C4:C7"/>
    <mergeCell ref="A4:A7"/>
    <mergeCell ref="L4:L7"/>
    <mergeCell ref="T4:T7"/>
    <mergeCell ref="N4:N7"/>
    <mergeCell ref="O4:O7"/>
    <mergeCell ref="P4:P7"/>
    <mergeCell ref="A1:T1"/>
    <mergeCell ref="A2:T2"/>
    <mergeCell ref="A3:J3"/>
    <mergeCell ref="K3:T3"/>
    <mergeCell ref="Q4:Q7"/>
    <mergeCell ref="R4:R7"/>
    <mergeCell ref="S4:S7"/>
    <mergeCell ref="M4:M7"/>
    <mergeCell ref="D4:D7"/>
    <mergeCell ref="E4:E7"/>
    <mergeCell ref="F4:F7"/>
    <mergeCell ref="G4:G7"/>
    <mergeCell ref="H4:H7"/>
    <mergeCell ref="I4:I7"/>
    <mergeCell ref="J4:J7"/>
    <mergeCell ref="K4:K7"/>
  </mergeCells>
  <printOptions horizontalCentered="1" verticalCentered="1"/>
  <pageMargins left="0.11811023622047245" right="0.11811023622047245" top="0.51181102362204722" bottom="0.51181102362204722" header="0.51181102362204722" footer="0.51181102362204722"/>
  <pageSetup paperSize="9" scale="57" orientation="landscape" horizontalDpi="4294967292" verticalDpi="4294967292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657"/>
  </sheetPr>
  <dimension ref="A1:C18"/>
  <sheetViews>
    <sheetView rightToLeft="1" zoomScaleNormal="100" workbookViewId="0">
      <selection sqref="A1:C2"/>
    </sheetView>
  </sheetViews>
  <sheetFormatPr defaultRowHeight="33" customHeight="1"/>
  <cols>
    <col min="1" max="1" width="55.75" style="832" customWidth="1"/>
    <col min="2" max="2" width="19.75" style="832" customWidth="1"/>
    <col min="3" max="3" width="55.75" style="832" customWidth="1"/>
    <col min="4" max="229" width="9.125" style="832"/>
    <col min="230" max="230" width="43.75" style="832" customWidth="1"/>
    <col min="231" max="231" width="14.875" style="832" customWidth="1"/>
    <col min="232" max="232" width="43.75" style="832" customWidth="1"/>
    <col min="233" max="485" width="9.125" style="832"/>
    <col min="486" max="486" width="43.75" style="832" customWidth="1"/>
    <col min="487" max="487" width="14.875" style="832" customWidth="1"/>
    <col min="488" max="488" width="43.75" style="832" customWidth="1"/>
    <col min="489" max="741" width="9.125" style="832"/>
    <col min="742" max="742" width="43.75" style="832" customWidth="1"/>
    <col min="743" max="743" width="14.875" style="832" customWidth="1"/>
    <col min="744" max="744" width="43.75" style="832" customWidth="1"/>
    <col min="745" max="997" width="9.125" style="832"/>
    <col min="998" max="998" width="43.75" style="832" customWidth="1"/>
    <col min="999" max="999" width="14.875" style="832" customWidth="1"/>
    <col min="1000" max="1000" width="43.75" style="832" customWidth="1"/>
    <col min="1001" max="1253" width="9.125" style="832"/>
    <col min="1254" max="1254" width="43.75" style="832" customWidth="1"/>
    <col min="1255" max="1255" width="14.875" style="832" customWidth="1"/>
    <col min="1256" max="1256" width="43.75" style="832" customWidth="1"/>
    <col min="1257" max="1509" width="9.125" style="832"/>
    <col min="1510" max="1510" width="43.75" style="832" customWidth="1"/>
    <col min="1511" max="1511" width="14.875" style="832" customWidth="1"/>
    <col min="1512" max="1512" width="43.75" style="832" customWidth="1"/>
    <col min="1513" max="1765" width="9.125" style="832"/>
    <col min="1766" max="1766" width="43.75" style="832" customWidth="1"/>
    <col min="1767" max="1767" width="14.875" style="832" customWidth="1"/>
    <col min="1768" max="1768" width="43.75" style="832" customWidth="1"/>
    <col min="1769" max="2021" width="9.125" style="832"/>
    <col min="2022" max="2022" width="43.75" style="832" customWidth="1"/>
    <col min="2023" max="2023" width="14.875" style="832" customWidth="1"/>
    <col min="2024" max="2024" width="43.75" style="832" customWidth="1"/>
    <col min="2025" max="2277" width="9.125" style="832"/>
    <col min="2278" max="2278" width="43.75" style="832" customWidth="1"/>
    <col min="2279" max="2279" width="14.875" style="832" customWidth="1"/>
    <col min="2280" max="2280" width="43.75" style="832" customWidth="1"/>
    <col min="2281" max="2533" width="9.125" style="832"/>
    <col min="2534" max="2534" width="43.75" style="832" customWidth="1"/>
    <col min="2535" max="2535" width="14.875" style="832" customWidth="1"/>
    <col min="2536" max="2536" width="43.75" style="832" customWidth="1"/>
    <col min="2537" max="2789" width="9.125" style="832"/>
    <col min="2790" max="2790" width="43.75" style="832" customWidth="1"/>
    <col min="2791" max="2791" width="14.875" style="832" customWidth="1"/>
    <col min="2792" max="2792" width="43.75" style="832" customWidth="1"/>
    <col min="2793" max="3045" width="9.125" style="832"/>
    <col min="3046" max="3046" width="43.75" style="832" customWidth="1"/>
    <col min="3047" max="3047" width="14.875" style="832" customWidth="1"/>
    <col min="3048" max="3048" width="43.75" style="832" customWidth="1"/>
    <col min="3049" max="3301" width="9.125" style="832"/>
    <col min="3302" max="3302" width="43.75" style="832" customWidth="1"/>
    <col min="3303" max="3303" width="14.875" style="832" customWidth="1"/>
    <col min="3304" max="3304" width="43.75" style="832" customWidth="1"/>
    <col min="3305" max="3557" width="9.125" style="832"/>
    <col min="3558" max="3558" width="43.75" style="832" customWidth="1"/>
    <col min="3559" max="3559" width="14.875" style="832" customWidth="1"/>
    <col min="3560" max="3560" width="43.75" style="832" customWidth="1"/>
    <col min="3561" max="3813" width="9.125" style="832"/>
    <col min="3814" max="3814" width="43.75" style="832" customWidth="1"/>
    <col min="3815" max="3815" width="14.875" style="832" customWidth="1"/>
    <col min="3816" max="3816" width="43.75" style="832" customWidth="1"/>
    <col min="3817" max="4069" width="9.125" style="832"/>
    <col min="4070" max="4070" width="43.75" style="832" customWidth="1"/>
    <col min="4071" max="4071" width="14.875" style="832" customWidth="1"/>
    <col min="4072" max="4072" width="43.75" style="832" customWidth="1"/>
    <col min="4073" max="4325" width="9.125" style="832"/>
    <col min="4326" max="4326" width="43.75" style="832" customWidth="1"/>
    <col min="4327" max="4327" width="14.875" style="832" customWidth="1"/>
    <col min="4328" max="4328" width="43.75" style="832" customWidth="1"/>
    <col min="4329" max="4581" width="9.125" style="832"/>
    <col min="4582" max="4582" width="43.75" style="832" customWidth="1"/>
    <col min="4583" max="4583" width="14.875" style="832" customWidth="1"/>
    <col min="4584" max="4584" width="43.75" style="832" customWidth="1"/>
    <col min="4585" max="4837" width="9.125" style="832"/>
    <col min="4838" max="4838" width="43.75" style="832" customWidth="1"/>
    <col min="4839" max="4839" width="14.875" style="832" customWidth="1"/>
    <col min="4840" max="4840" width="43.75" style="832" customWidth="1"/>
    <col min="4841" max="5093" width="9.125" style="832"/>
    <col min="5094" max="5094" width="43.75" style="832" customWidth="1"/>
    <col min="5095" max="5095" width="14.875" style="832" customWidth="1"/>
    <col min="5096" max="5096" width="43.75" style="832" customWidth="1"/>
    <col min="5097" max="5349" width="9.125" style="832"/>
    <col min="5350" max="5350" width="43.75" style="832" customWidth="1"/>
    <col min="5351" max="5351" width="14.875" style="832" customWidth="1"/>
    <col min="5352" max="5352" width="43.75" style="832" customWidth="1"/>
    <col min="5353" max="5605" width="9.125" style="832"/>
    <col min="5606" max="5606" width="43.75" style="832" customWidth="1"/>
    <col min="5607" max="5607" width="14.875" style="832" customWidth="1"/>
    <col min="5608" max="5608" width="43.75" style="832" customWidth="1"/>
    <col min="5609" max="5861" width="9.125" style="832"/>
    <col min="5862" max="5862" width="43.75" style="832" customWidth="1"/>
    <col min="5863" max="5863" width="14.875" style="832" customWidth="1"/>
    <col min="5864" max="5864" width="43.75" style="832" customWidth="1"/>
    <col min="5865" max="6117" width="9.125" style="832"/>
    <col min="6118" max="6118" width="43.75" style="832" customWidth="1"/>
    <col min="6119" max="6119" width="14.875" style="832" customWidth="1"/>
    <col min="6120" max="6120" width="43.75" style="832" customWidth="1"/>
    <col min="6121" max="6373" width="9.125" style="832"/>
    <col min="6374" max="6374" width="43.75" style="832" customWidth="1"/>
    <col min="6375" max="6375" width="14.875" style="832" customWidth="1"/>
    <col min="6376" max="6376" width="43.75" style="832" customWidth="1"/>
    <col min="6377" max="6629" width="9.125" style="832"/>
    <col min="6630" max="6630" width="43.75" style="832" customWidth="1"/>
    <col min="6631" max="6631" width="14.875" style="832" customWidth="1"/>
    <col min="6632" max="6632" width="43.75" style="832" customWidth="1"/>
    <col min="6633" max="6885" width="9.125" style="832"/>
    <col min="6886" max="6886" width="43.75" style="832" customWidth="1"/>
    <col min="6887" max="6887" width="14.875" style="832" customWidth="1"/>
    <col min="6888" max="6888" width="43.75" style="832" customWidth="1"/>
    <col min="6889" max="7141" width="9.125" style="832"/>
    <col min="7142" max="7142" width="43.75" style="832" customWidth="1"/>
    <col min="7143" max="7143" width="14.875" style="832" customWidth="1"/>
    <col min="7144" max="7144" width="43.75" style="832" customWidth="1"/>
    <col min="7145" max="7397" width="9.125" style="832"/>
    <col min="7398" max="7398" width="43.75" style="832" customWidth="1"/>
    <col min="7399" max="7399" width="14.875" style="832" customWidth="1"/>
    <col min="7400" max="7400" width="43.75" style="832" customWidth="1"/>
    <col min="7401" max="7653" width="9.125" style="832"/>
    <col min="7654" max="7654" width="43.75" style="832" customWidth="1"/>
    <col min="7655" max="7655" width="14.875" style="832" customWidth="1"/>
    <col min="7656" max="7656" width="43.75" style="832" customWidth="1"/>
    <col min="7657" max="7909" width="9.125" style="832"/>
    <col min="7910" max="7910" width="43.75" style="832" customWidth="1"/>
    <col min="7911" max="7911" width="14.875" style="832" customWidth="1"/>
    <col min="7912" max="7912" width="43.75" style="832" customWidth="1"/>
    <col min="7913" max="8165" width="9.125" style="832"/>
    <col min="8166" max="8166" width="43.75" style="832" customWidth="1"/>
    <col min="8167" max="8167" width="14.875" style="832" customWidth="1"/>
    <col min="8168" max="8168" width="43.75" style="832" customWidth="1"/>
    <col min="8169" max="8421" width="9.125" style="832"/>
    <col min="8422" max="8422" width="43.75" style="832" customWidth="1"/>
    <col min="8423" max="8423" width="14.875" style="832" customWidth="1"/>
    <col min="8424" max="8424" width="43.75" style="832" customWidth="1"/>
    <col min="8425" max="8677" width="9.125" style="832"/>
    <col min="8678" max="8678" width="43.75" style="832" customWidth="1"/>
    <col min="8679" max="8679" width="14.875" style="832" customWidth="1"/>
    <col min="8680" max="8680" width="43.75" style="832" customWidth="1"/>
    <col min="8681" max="8933" width="9.125" style="832"/>
    <col min="8934" max="8934" width="43.75" style="832" customWidth="1"/>
    <col min="8935" max="8935" width="14.875" style="832" customWidth="1"/>
    <col min="8936" max="8936" width="43.75" style="832" customWidth="1"/>
    <col min="8937" max="9189" width="9.125" style="832"/>
    <col min="9190" max="9190" width="43.75" style="832" customWidth="1"/>
    <col min="9191" max="9191" width="14.875" style="832" customWidth="1"/>
    <col min="9192" max="9192" width="43.75" style="832" customWidth="1"/>
    <col min="9193" max="9445" width="9.125" style="832"/>
    <col min="9446" max="9446" width="43.75" style="832" customWidth="1"/>
    <col min="9447" max="9447" width="14.875" style="832" customWidth="1"/>
    <col min="9448" max="9448" width="43.75" style="832" customWidth="1"/>
    <col min="9449" max="9701" width="9.125" style="832"/>
    <col min="9702" max="9702" width="43.75" style="832" customWidth="1"/>
    <col min="9703" max="9703" width="14.875" style="832" customWidth="1"/>
    <col min="9704" max="9704" width="43.75" style="832" customWidth="1"/>
    <col min="9705" max="9957" width="9.125" style="832"/>
    <col min="9958" max="9958" width="43.75" style="832" customWidth="1"/>
    <col min="9959" max="9959" width="14.875" style="832" customWidth="1"/>
    <col min="9960" max="9960" width="43.75" style="832" customWidth="1"/>
    <col min="9961" max="10213" width="9.125" style="832"/>
    <col min="10214" max="10214" width="43.75" style="832" customWidth="1"/>
    <col min="10215" max="10215" width="14.875" style="832" customWidth="1"/>
    <col min="10216" max="10216" width="43.75" style="832" customWidth="1"/>
    <col min="10217" max="10469" width="9.125" style="832"/>
    <col min="10470" max="10470" width="43.75" style="832" customWidth="1"/>
    <col min="10471" max="10471" width="14.875" style="832" customWidth="1"/>
    <col min="10472" max="10472" width="43.75" style="832" customWidth="1"/>
    <col min="10473" max="10725" width="9.125" style="832"/>
    <col min="10726" max="10726" width="43.75" style="832" customWidth="1"/>
    <col min="10727" max="10727" width="14.875" style="832" customWidth="1"/>
    <col min="10728" max="10728" width="43.75" style="832" customWidth="1"/>
    <col min="10729" max="10981" width="9.125" style="832"/>
    <col min="10982" max="10982" width="43.75" style="832" customWidth="1"/>
    <col min="10983" max="10983" width="14.875" style="832" customWidth="1"/>
    <col min="10984" max="10984" width="43.75" style="832" customWidth="1"/>
    <col min="10985" max="11237" width="9.125" style="832"/>
    <col min="11238" max="11238" width="43.75" style="832" customWidth="1"/>
    <col min="11239" max="11239" width="14.875" style="832" customWidth="1"/>
    <col min="11240" max="11240" width="43.75" style="832" customWidth="1"/>
    <col min="11241" max="11493" width="9.125" style="832"/>
    <col min="11494" max="11494" width="43.75" style="832" customWidth="1"/>
    <col min="11495" max="11495" width="14.875" style="832" customWidth="1"/>
    <col min="11496" max="11496" width="43.75" style="832" customWidth="1"/>
    <col min="11497" max="11749" width="9.125" style="832"/>
    <col min="11750" max="11750" width="43.75" style="832" customWidth="1"/>
    <col min="11751" max="11751" width="14.875" style="832" customWidth="1"/>
    <col min="11752" max="11752" width="43.75" style="832" customWidth="1"/>
    <col min="11753" max="12005" width="9.125" style="832"/>
    <col min="12006" max="12006" width="43.75" style="832" customWidth="1"/>
    <col min="12007" max="12007" width="14.875" style="832" customWidth="1"/>
    <col min="12008" max="12008" width="43.75" style="832" customWidth="1"/>
    <col min="12009" max="12261" width="9.125" style="832"/>
    <col min="12262" max="12262" width="43.75" style="832" customWidth="1"/>
    <col min="12263" max="12263" width="14.875" style="832" customWidth="1"/>
    <col min="12264" max="12264" width="43.75" style="832" customWidth="1"/>
    <col min="12265" max="12517" width="9.125" style="832"/>
    <col min="12518" max="12518" width="43.75" style="832" customWidth="1"/>
    <col min="12519" max="12519" width="14.875" style="832" customWidth="1"/>
    <col min="12520" max="12520" width="43.75" style="832" customWidth="1"/>
    <col min="12521" max="12773" width="9.125" style="832"/>
    <col min="12774" max="12774" width="43.75" style="832" customWidth="1"/>
    <col min="12775" max="12775" width="14.875" style="832" customWidth="1"/>
    <col min="12776" max="12776" width="43.75" style="832" customWidth="1"/>
    <col min="12777" max="13029" width="9.125" style="832"/>
    <col min="13030" max="13030" width="43.75" style="832" customWidth="1"/>
    <col min="13031" max="13031" width="14.875" style="832" customWidth="1"/>
    <col min="13032" max="13032" width="43.75" style="832" customWidth="1"/>
    <col min="13033" max="13285" width="9.125" style="832"/>
    <col min="13286" max="13286" width="43.75" style="832" customWidth="1"/>
    <col min="13287" max="13287" width="14.875" style="832" customWidth="1"/>
    <col min="13288" max="13288" width="43.75" style="832" customWidth="1"/>
    <col min="13289" max="13541" width="9.125" style="832"/>
    <col min="13542" max="13542" width="43.75" style="832" customWidth="1"/>
    <col min="13543" max="13543" width="14.875" style="832" customWidth="1"/>
    <col min="13544" max="13544" width="43.75" style="832" customWidth="1"/>
    <col min="13545" max="13797" width="9.125" style="832"/>
    <col min="13798" max="13798" width="43.75" style="832" customWidth="1"/>
    <col min="13799" max="13799" width="14.875" style="832" customWidth="1"/>
    <col min="13800" max="13800" width="43.75" style="832" customWidth="1"/>
    <col min="13801" max="14053" width="9.125" style="832"/>
    <col min="14054" max="14054" width="43.75" style="832" customWidth="1"/>
    <col min="14055" max="14055" width="14.875" style="832" customWidth="1"/>
    <col min="14056" max="14056" width="43.75" style="832" customWidth="1"/>
    <col min="14057" max="14309" width="9.125" style="832"/>
    <col min="14310" max="14310" width="43.75" style="832" customWidth="1"/>
    <col min="14311" max="14311" width="14.875" style="832" customWidth="1"/>
    <col min="14312" max="14312" width="43.75" style="832" customWidth="1"/>
    <col min="14313" max="14565" width="9.125" style="832"/>
    <col min="14566" max="14566" width="43.75" style="832" customWidth="1"/>
    <col min="14567" max="14567" width="14.875" style="832" customWidth="1"/>
    <col min="14568" max="14568" width="43.75" style="832" customWidth="1"/>
    <col min="14569" max="14821" width="9.125" style="832"/>
    <col min="14822" max="14822" width="43.75" style="832" customWidth="1"/>
    <col min="14823" max="14823" width="14.875" style="832" customWidth="1"/>
    <col min="14824" max="14824" width="43.75" style="832" customWidth="1"/>
    <col min="14825" max="15077" width="9.125" style="832"/>
    <col min="15078" max="15078" width="43.75" style="832" customWidth="1"/>
    <col min="15079" max="15079" width="14.875" style="832" customWidth="1"/>
    <col min="15080" max="15080" width="43.75" style="832" customWidth="1"/>
    <col min="15081" max="15333" width="9.125" style="832"/>
    <col min="15334" max="15334" width="43.75" style="832" customWidth="1"/>
    <col min="15335" max="15335" width="14.875" style="832" customWidth="1"/>
    <col min="15336" max="15336" width="43.75" style="832" customWidth="1"/>
    <col min="15337" max="15589" width="9.125" style="832"/>
    <col min="15590" max="15590" width="43.75" style="832" customWidth="1"/>
    <col min="15591" max="15591" width="14.875" style="832" customWidth="1"/>
    <col min="15592" max="15592" width="43.75" style="832" customWidth="1"/>
    <col min="15593" max="15845" width="9.125" style="832"/>
    <col min="15846" max="15846" width="43.75" style="832" customWidth="1"/>
    <col min="15847" max="15847" width="14.875" style="832" customWidth="1"/>
    <col min="15848" max="15848" width="43.75" style="832" customWidth="1"/>
    <col min="15849" max="16101" width="9.125" style="832"/>
    <col min="16102" max="16102" width="43.75" style="832" customWidth="1"/>
    <col min="16103" max="16103" width="14.875" style="832" customWidth="1"/>
    <col min="16104" max="16104" width="43.75" style="832" customWidth="1"/>
    <col min="16105" max="16384" width="9.125" style="832"/>
  </cols>
  <sheetData>
    <row r="1" spans="1:3" s="504" customFormat="1" ht="46.5" customHeight="1">
      <c r="A1" s="1189" t="s">
        <v>1301</v>
      </c>
      <c r="B1" s="1190"/>
      <c r="C1" s="1190"/>
    </row>
    <row r="2" spans="1:3" s="514" customFormat="1" ht="33" customHeight="1">
      <c r="A2" s="1215" t="s">
        <v>1302</v>
      </c>
      <c r="B2" s="1216"/>
      <c r="C2" s="1217"/>
    </row>
    <row r="3" spans="1:3" s="514" customFormat="1" ht="18.75">
      <c r="A3" s="1105" t="s">
        <v>1013</v>
      </c>
      <c r="B3" s="1106"/>
      <c r="C3" s="825" t="s">
        <v>1365</v>
      </c>
    </row>
    <row r="4" spans="1:3" ht="72" customHeight="1">
      <c r="A4" s="824" t="s">
        <v>1303</v>
      </c>
      <c r="B4" s="835" t="s">
        <v>1305</v>
      </c>
      <c r="C4" s="824" t="s">
        <v>1304</v>
      </c>
    </row>
    <row r="5" spans="1:3" ht="33" customHeight="1">
      <c r="A5" s="833" t="s">
        <v>1341</v>
      </c>
      <c r="B5" s="537">
        <v>6512649</v>
      </c>
      <c r="C5" s="834" t="s">
        <v>1342</v>
      </c>
    </row>
    <row r="6" spans="1:3" ht="33" customHeight="1">
      <c r="A6" s="833" t="s">
        <v>1307</v>
      </c>
      <c r="B6" s="537">
        <v>103248</v>
      </c>
      <c r="C6" s="834" t="s">
        <v>1308</v>
      </c>
    </row>
    <row r="7" spans="1:3" ht="33" customHeight="1">
      <c r="A7" s="833" t="s">
        <v>1309</v>
      </c>
      <c r="B7" s="535">
        <v>11256</v>
      </c>
      <c r="C7" s="834" t="s">
        <v>1310</v>
      </c>
    </row>
    <row r="8" spans="1:3" ht="33" customHeight="1">
      <c r="A8" s="833" t="s">
        <v>1306</v>
      </c>
      <c r="B8" s="537">
        <v>1520740</v>
      </c>
      <c r="C8" s="834" t="s">
        <v>1284</v>
      </c>
    </row>
    <row r="9" spans="1:3" ht="33" customHeight="1">
      <c r="A9" s="833" t="s">
        <v>1285</v>
      </c>
      <c r="B9" s="535">
        <v>1264875</v>
      </c>
      <c r="C9" s="834" t="s">
        <v>1286</v>
      </c>
    </row>
    <row r="10" spans="1:3" ht="33" customHeight="1">
      <c r="A10" s="833" t="s">
        <v>1287</v>
      </c>
      <c r="B10" s="537">
        <v>428492</v>
      </c>
      <c r="C10" s="834" t="s">
        <v>901</v>
      </c>
    </row>
    <row r="11" spans="1:3" ht="33" customHeight="1">
      <c r="A11" s="833" t="s">
        <v>1288</v>
      </c>
      <c r="B11" s="535">
        <v>40849</v>
      </c>
      <c r="C11" s="834" t="s">
        <v>1289</v>
      </c>
    </row>
    <row r="12" spans="1:3" ht="33" customHeight="1">
      <c r="A12" s="833" t="s">
        <v>1290</v>
      </c>
      <c r="B12" s="537">
        <v>34762</v>
      </c>
      <c r="C12" s="834" t="s">
        <v>1291</v>
      </c>
    </row>
    <row r="13" spans="1:3" ht="33" customHeight="1">
      <c r="A13" s="833" t="s">
        <v>1292</v>
      </c>
      <c r="B13" s="535">
        <v>38518</v>
      </c>
      <c r="C13" s="834" t="s">
        <v>1293</v>
      </c>
    </row>
    <row r="14" spans="1:3" ht="33" customHeight="1">
      <c r="A14" s="833" t="s">
        <v>1294</v>
      </c>
      <c r="B14" s="537">
        <v>32676</v>
      </c>
      <c r="C14" s="834" t="s">
        <v>1295</v>
      </c>
    </row>
    <row r="15" spans="1:3" ht="33" customHeight="1">
      <c r="A15" s="833" t="s">
        <v>1296</v>
      </c>
      <c r="B15" s="535">
        <v>38332</v>
      </c>
      <c r="C15" s="834" t="s">
        <v>1297</v>
      </c>
    </row>
    <row r="16" spans="1:3" ht="33" customHeight="1">
      <c r="A16" s="833" t="s">
        <v>1298</v>
      </c>
      <c r="B16" s="537">
        <v>9170</v>
      </c>
      <c r="C16" s="834" t="s">
        <v>1299</v>
      </c>
    </row>
    <row r="17" spans="1:3" ht="33" customHeight="1">
      <c r="A17" s="833" t="s">
        <v>1311</v>
      </c>
      <c r="B17" s="535">
        <v>5966</v>
      </c>
      <c r="C17" s="834" t="s">
        <v>1300</v>
      </c>
    </row>
    <row r="18" spans="1:3" ht="33" customHeight="1">
      <c r="A18" s="833" t="s">
        <v>73</v>
      </c>
      <c r="B18" s="537">
        <v>286263</v>
      </c>
      <c r="C18" s="834" t="s">
        <v>74</v>
      </c>
    </row>
  </sheetData>
  <mergeCells count="3">
    <mergeCell ref="A1:C1"/>
    <mergeCell ref="A2:C2"/>
    <mergeCell ref="A3:B3"/>
  </mergeCells>
  <pageMargins left="0.7" right="0.7" top="0.75" bottom="0.75" header="0.3" footer="0.3"/>
  <pageSetup scale="68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rgb="FF008657"/>
    <pageSetUpPr fitToPage="1"/>
  </sheetPr>
  <dimension ref="A1:N20"/>
  <sheetViews>
    <sheetView showGridLines="0" rightToLeft="1" zoomScaleNormal="100" workbookViewId="0">
      <selection activeCell="E4" sqref="E4"/>
    </sheetView>
  </sheetViews>
  <sheetFormatPr defaultColWidth="7.75" defaultRowHeight="15.75"/>
  <cols>
    <col min="1" max="1" width="31.75" style="117" customWidth="1"/>
    <col min="2" max="2" width="19.75" style="117" hidden="1" customWidth="1"/>
    <col min="3" max="8" width="19.75" style="117" customWidth="1"/>
    <col min="9" max="9" width="31.75" style="117" customWidth="1"/>
    <col min="10" max="10" width="11.25" style="117" bestFit="1" customWidth="1"/>
    <col min="11" max="11" width="31.375" style="117" customWidth="1"/>
    <col min="12" max="12" width="16" style="117" customWidth="1"/>
    <col min="13" max="13" width="9" style="117" bestFit="1" customWidth="1"/>
    <col min="14" max="256" width="7.75" style="117"/>
    <col min="257" max="257" width="13.25" style="117" customWidth="1"/>
    <col min="258" max="258" width="16.25" style="117" customWidth="1"/>
    <col min="259" max="259" width="18.875" style="117" customWidth="1"/>
    <col min="260" max="260" width="12.875" style="117" customWidth="1"/>
    <col min="261" max="261" width="13.875" style="117" customWidth="1"/>
    <col min="262" max="262" width="14.125" style="117" customWidth="1"/>
    <col min="263" max="263" width="13.875" style="117" customWidth="1"/>
    <col min="264" max="264" width="14.125" style="117" customWidth="1"/>
    <col min="265" max="266" width="7.75" style="117"/>
    <col min="267" max="267" width="31.375" style="117" customWidth="1"/>
    <col min="268" max="512" width="7.75" style="117"/>
    <col min="513" max="513" width="13.25" style="117" customWidth="1"/>
    <col min="514" max="514" width="16.25" style="117" customWidth="1"/>
    <col min="515" max="515" width="18.875" style="117" customWidth="1"/>
    <col min="516" max="516" width="12.875" style="117" customWidth="1"/>
    <col min="517" max="517" width="13.875" style="117" customWidth="1"/>
    <col min="518" max="518" width="14.125" style="117" customWidth="1"/>
    <col min="519" max="519" width="13.875" style="117" customWidth="1"/>
    <col min="520" max="520" width="14.125" style="117" customWidth="1"/>
    <col min="521" max="522" width="7.75" style="117"/>
    <col min="523" max="523" width="31.375" style="117" customWidth="1"/>
    <col min="524" max="768" width="7.75" style="117"/>
    <col min="769" max="769" width="13.25" style="117" customWidth="1"/>
    <col min="770" max="770" width="16.25" style="117" customWidth="1"/>
    <col min="771" max="771" width="18.875" style="117" customWidth="1"/>
    <col min="772" max="772" width="12.875" style="117" customWidth="1"/>
    <col min="773" max="773" width="13.875" style="117" customWidth="1"/>
    <col min="774" max="774" width="14.125" style="117" customWidth="1"/>
    <col min="775" max="775" width="13.875" style="117" customWidth="1"/>
    <col min="776" max="776" width="14.125" style="117" customWidth="1"/>
    <col min="777" max="778" width="7.75" style="117"/>
    <col min="779" max="779" width="31.375" style="117" customWidth="1"/>
    <col min="780" max="1024" width="7.75" style="117"/>
    <col min="1025" max="1025" width="13.25" style="117" customWidth="1"/>
    <col min="1026" max="1026" width="16.25" style="117" customWidth="1"/>
    <col min="1027" max="1027" width="18.875" style="117" customWidth="1"/>
    <col min="1028" max="1028" width="12.875" style="117" customWidth="1"/>
    <col min="1029" max="1029" width="13.875" style="117" customWidth="1"/>
    <col min="1030" max="1030" width="14.125" style="117" customWidth="1"/>
    <col min="1031" max="1031" width="13.875" style="117" customWidth="1"/>
    <col min="1032" max="1032" width="14.125" style="117" customWidth="1"/>
    <col min="1033" max="1034" width="7.75" style="117"/>
    <col min="1035" max="1035" width="31.375" style="117" customWidth="1"/>
    <col min="1036" max="1280" width="7.75" style="117"/>
    <col min="1281" max="1281" width="13.25" style="117" customWidth="1"/>
    <col min="1282" max="1282" width="16.25" style="117" customWidth="1"/>
    <col min="1283" max="1283" width="18.875" style="117" customWidth="1"/>
    <col min="1284" max="1284" width="12.875" style="117" customWidth="1"/>
    <col min="1285" max="1285" width="13.875" style="117" customWidth="1"/>
    <col min="1286" max="1286" width="14.125" style="117" customWidth="1"/>
    <col min="1287" max="1287" width="13.875" style="117" customWidth="1"/>
    <col min="1288" max="1288" width="14.125" style="117" customWidth="1"/>
    <col min="1289" max="1290" width="7.75" style="117"/>
    <col min="1291" max="1291" width="31.375" style="117" customWidth="1"/>
    <col min="1292" max="1536" width="7.75" style="117"/>
    <col min="1537" max="1537" width="13.25" style="117" customWidth="1"/>
    <col min="1538" max="1538" width="16.25" style="117" customWidth="1"/>
    <col min="1539" max="1539" width="18.875" style="117" customWidth="1"/>
    <col min="1540" max="1540" width="12.875" style="117" customWidth="1"/>
    <col min="1541" max="1541" width="13.875" style="117" customWidth="1"/>
    <col min="1542" max="1542" width="14.125" style="117" customWidth="1"/>
    <col min="1543" max="1543" width="13.875" style="117" customWidth="1"/>
    <col min="1544" max="1544" width="14.125" style="117" customWidth="1"/>
    <col min="1545" max="1546" width="7.75" style="117"/>
    <col min="1547" max="1547" width="31.375" style="117" customWidth="1"/>
    <col min="1548" max="1792" width="7.75" style="117"/>
    <col min="1793" max="1793" width="13.25" style="117" customWidth="1"/>
    <col min="1794" max="1794" width="16.25" style="117" customWidth="1"/>
    <col min="1795" max="1795" width="18.875" style="117" customWidth="1"/>
    <col min="1796" max="1796" width="12.875" style="117" customWidth="1"/>
    <col min="1797" max="1797" width="13.875" style="117" customWidth="1"/>
    <col min="1798" max="1798" width="14.125" style="117" customWidth="1"/>
    <col min="1799" max="1799" width="13.875" style="117" customWidth="1"/>
    <col min="1800" max="1800" width="14.125" style="117" customWidth="1"/>
    <col min="1801" max="1802" width="7.75" style="117"/>
    <col min="1803" max="1803" width="31.375" style="117" customWidth="1"/>
    <col min="1804" max="2048" width="7.75" style="117"/>
    <col min="2049" max="2049" width="13.25" style="117" customWidth="1"/>
    <col min="2050" max="2050" width="16.25" style="117" customWidth="1"/>
    <col min="2051" max="2051" width="18.875" style="117" customWidth="1"/>
    <col min="2052" max="2052" width="12.875" style="117" customWidth="1"/>
    <col min="2053" max="2053" width="13.875" style="117" customWidth="1"/>
    <col min="2054" max="2054" width="14.125" style="117" customWidth="1"/>
    <col min="2055" max="2055" width="13.875" style="117" customWidth="1"/>
    <col min="2056" max="2056" width="14.125" style="117" customWidth="1"/>
    <col min="2057" max="2058" width="7.75" style="117"/>
    <col min="2059" max="2059" width="31.375" style="117" customWidth="1"/>
    <col min="2060" max="2304" width="7.75" style="117"/>
    <col min="2305" max="2305" width="13.25" style="117" customWidth="1"/>
    <col min="2306" max="2306" width="16.25" style="117" customWidth="1"/>
    <col min="2307" max="2307" width="18.875" style="117" customWidth="1"/>
    <col min="2308" max="2308" width="12.875" style="117" customWidth="1"/>
    <col min="2309" max="2309" width="13.875" style="117" customWidth="1"/>
    <col min="2310" max="2310" width="14.125" style="117" customWidth="1"/>
    <col min="2311" max="2311" width="13.875" style="117" customWidth="1"/>
    <col min="2312" max="2312" width="14.125" style="117" customWidth="1"/>
    <col min="2313" max="2314" width="7.75" style="117"/>
    <col min="2315" max="2315" width="31.375" style="117" customWidth="1"/>
    <col min="2316" max="2560" width="7.75" style="117"/>
    <col min="2561" max="2561" width="13.25" style="117" customWidth="1"/>
    <col min="2562" max="2562" width="16.25" style="117" customWidth="1"/>
    <col min="2563" max="2563" width="18.875" style="117" customWidth="1"/>
    <col min="2564" max="2564" width="12.875" style="117" customWidth="1"/>
    <col min="2565" max="2565" width="13.875" style="117" customWidth="1"/>
    <col min="2566" max="2566" width="14.125" style="117" customWidth="1"/>
    <col min="2567" max="2567" width="13.875" style="117" customWidth="1"/>
    <col min="2568" max="2568" width="14.125" style="117" customWidth="1"/>
    <col min="2569" max="2570" width="7.75" style="117"/>
    <col min="2571" max="2571" width="31.375" style="117" customWidth="1"/>
    <col min="2572" max="2816" width="7.75" style="117"/>
    <col min="2817" max="2817" width="13.25" style="117" customWidth="1"/>
    <col min="2818" max="2818" width="16.25" style="117" customWidth="1"/>
    <col min="2819" max="2819" width="18.875" style="117" customWidth="1"/>
    <col min="2820" max="2820" width="12.875" style="117" customWidth="1"/>
    <col min="2821" max="2821" width="13.875" style="117" customWidth="1"/>
    <col min="2822" max="2822" width="14.125" style="117" customWidth="1"/>
    <col min="2823" max="2823" width="13.875" style="117" customWidth="1"/>
    <col min="2824" max="2824" width="14.125" style="117" customWidth="1"/>
    <col min="2825" max="2826" width="7.75" style="117"/>
    <col min="2827" max="2827" width="31.375" style="117" customWidth="1"/>
    <col min="2828" max="3072" width="7.75" style="117"/>
    <col min="3073" max="3073" width="13.25" style="117" customWidth="1"/>
    <col min="3074" max="3074" width="16.25" style="117" customWidth="1"/>
    <col min="3075" max="3075" width="18.875" style="117" customWidth="1"/>
    <col min="3076" max="3076" width="12.875" style="117" customWidth="1"/>
    <col min="3077" max="3077" width="13.875" style="117" customWidth="1"/>
    <col min="3078" max="3078" width="14.125" style="117" customWidth="1"/>
    <col min="3079" max="3079" width="13.875" style="117" customWidth="1"/>
    <col min="3080" max="3080" width="14.125" style="117" customWidth="1"/>
    <col min="3081" max="3082" width="7.75" style="117"/>
    <col min="3083" max="3083" width="31.375" style="117" customWidth="1"/>
    <col min="3084" max="3328" width="7.75" style="117"/>
    <col min="3329" max="3329" width="13.25" style="117" customWidth="1"/>
    <col min="3330" max="3330" width="16.25" style="117" customWidth="1"/>
    <col min="3331" max="3331" width="18.875" style="117" customWidth="1"/>
    <col min="3332" max="3332" width="12.875" style="117" customWidth="1"/>
    <col min="3333" max="3333" width="13.875" style="117" customWidth="1"/>
    <col min="3334" max="3334" width="14.125" style="117" customWidth="1"/>
    <col min="3335" max="3335" width="13.875" style="117" customWidth="1"/>
    <col min="3336" max="3336" width="14.125" style="117" customWidth="1"/>
    <col min="3337" max="3338" width="7.75" style="117"/>
    <col min="3339" max="3339" width="31.375" style="117" customWidth="1"/>
    <col min="3340" max="3584" width="7.75" style="117"/>
    <col min="3585" max="3585" width="13.25" style="117" customWidth="1"/>
    <col min="3586" max="3586" width="16.25" style="117" customWidth="1"/>
    <col min="3587" max="3587" width="18.875" style="117" customWidth="1"/>
    <col min="3588" max="3588" width="12.875" style="117" customWidth="1"/>
    <col min="3589" max="3589" width="13.875" style="117" customWidth="1"/>
    <col min="3590" max="3590" width="14.125" style="117" customWidth="1"/>
    <col min="3591" max="3591" width="13.875" style="117" customWidth="1"/>
    <col min="3592" max="3592" width="14.125" style="117" customWidth="1"/>
    <col min="3593" max="3594" width="7.75" style="117"/>
    <col min="3595" max="3595" width="31.375" style="117" customWidth="1"/>
    <col min="3596" max="3840" width="7.75" style="117"/>
    <col min="3841" max="3841" width="13.25" style="117" customWidth="1"/>
    <col min="3842" max="3842" width="16.25" style="117" customWidth="1"/>
    <col min="3843" max="3843" width="18.875" style="117" customWidth="1"/>
    <col min="3844" max="3844" width="12.875" style="117" customWidth="1"/>
    <col min="3845" max="3845" width="13.875" style="117" customWidth="1"/>
    <col min="3846" max="3846" width="14.125" style="117" customWidth="1"/>
    <col min="3847" max="3847" width="13.875" style="117" customWidth="1"/>
    <col min="3848" max="3848" width="14.125" style="117" customWidth="1"/>
    <col min="3849" max="3850" width="7.75" style="117"/>
    <col min="3851" max="3851" width="31.375" style="117" customWidth="1"/>
    <col min="3852" max="4096" width="7.75" style="117"/>
    <col min="4097" max="4097" width="13.25" style="117" customWidth="1"/>
    <col min="4098" max="4098" width="16.25" style="117" customWidth="1"/>
    <col min="4099" max="4099" width="18.875" style="117" customWidth="1"/>
    <col min="4100" max="4100" width="12.875" style="117" customWidth="1"/>
    <col min="4101" max="4101" width="13.875" style="117" customWidth="1"/>
    <col min="4102" max="4102" width="14.125" style="117" customWidth="1"/>
    <col min="4103" max="4103" width="13.875" style="117" customWidth="1"/>
    <col min="4104" max="4104" width="14.125" style="117" customWidth="1"/>
    <col min="4105" max="4106" width="7.75" style="117"/>
    <col min="4107" max="4107" width="31.375" style="117" customWidth="1"/>
    <col min="4108" max="4352" width="7.75" style="117"/>
    <col min="4353" max="4353" width="13.25" style="117" customWidth="1"/>
    <col min="4354" max="4354" width="16.25" style="117" customWidth="1"/>
    <col min="4355" max="4355" width="18.875" style="117" customWidth="1"/>
    <col min="4356" max="4356" width="12.875" style="117" customWidth="1"/>
    <col min="4357" max="4357" width="13.875" style="117" customWidth="1"/>
    <col min="4358" max="4358" width="14.125" style="117" customWidth="1"/>
    <col min="4359" max="4359" width="13.875" style="117" customWidth="1"/>
    <col min="4360" max="4360" width="14.125" style="117" customWidth="1"/>
    <col min="4361" max="4362" width="7.75" style="117"/>
    <col min="4363" max="4363" width="31.375" style="117" customWidth="1"/>
    <col min="4364" max="4608" width="7.75" style="117"/>
    <col min="4609" max="4609" width="13.25" style="117" customWidth="1"/>
    <col min="4610" max="4610" width="16.25" style="117" customWidth="1"/>
    <col min="4611" max="4611" width="18.875" style="117" customWidth="1"/>
    <col min="4612" max="4612" width="12.875" style="117" customWidth="1"/>
    <col min="4613" max="4613" width="13.875" style="117" customWidth="1"/>
    <col min="4614" max="4614" width="14.125" style="117" customWidth="1"/>
    <col min="4615" max="4615" width="13.875" style="117" customWidth="1"/>
    <col min="4616" max="4616" width="14.125" style="117" customWidth="1"/>
    <col min="4617" max="4618" width="7.75" style="117"/>
    <col min="4619" max="4619" width="31.375" style="117" customWidth="1"/>
    <col min="4620" max="4864" width="7.75" style="117"/>
    <col min="4865" max="4865" width="13.25" style="117" customWidth="1"/>
    <col min="4866" max="4866" width="16.25" style="117" customWidth="1"/>
    <col min="4867" max="4867" width="18.875" style="117" customWidth="1"/>
    <col min="4868" max="4868" width="12.875" style="117" customWidth="1"/>
    <col min="4869" max="4869" width="13.875" style="117" customWidth="1"/>
    <col min="4870" max="4870" width="14.125" style="117" customWidth="1"/>
    <col min="4871" max="4871" width="13.875" style="117" customWidth="1"/>
    <col min="4872" max="4872" width="14.125" style="117" customWidth="1"/>
    <col min="4873" max="4874" width="7.75" style="117"/>
    <col min="4875" max="4875" width="31.375" style="117" customWidth="1"/>
    <col min="4876" max="5120" width="7.75" style="117"/>
    <col min="5121" max="5121" width="13.25" style="117" customWidth="1"/>
    <col min="5122" max="5122" width="16.25" style="117" customWidth="1"/>
    <col min="5123" max="5123" width="18.875" style="117" customWidth="1"/>
    <col min="5124" max="5124" width="12.875" style="117" customWidth="1"/>
    <col min="5125" max="5125" width="13.875" style="117" customWidth="1"/>
    <col min="5126" max="5126" width="14.125" style="117" customWidth="1"/>
    <col min="5127" max="5127" width="13.875" style="117" customWidth="1"/>
    <col min="5128" max="5128" width="14.125" style="117" customWidth="1"/>
    <col min="5129" max="5130" width="7.75" style="117"/>
    <col min="5131" max="5131" width="31.375" style="117" customWidth="1"/>
    <col min="5132" max="5376" width="7.75" style="117"/>
    <col min="5377" max="5377" width="13.25" style="117" customWidth="1"/>
    <col min="5378" max="5378" width="16.25" style="117" customWidth="1"/>
    <col min="5379" max="5379" width="18.875" style="117" customWidth="1"/>
    <col min="5380" max="5380" width="12.875" style="117" customWidth="1"/>
    <col min="5381" max="5381" width="13.875" style="117" customWidth="1"/>
    <col min="5382" max="5382" width="14.125" style="117" customWidth="1"/>
    <col min="5383" max="5383" width="13.875" style="117" customWidth="1"/>
    <col min="5384" max="5384" width="14.125" style="117" customWidth="1"/>
    <col min="5385" max="5386" width="7.75" style="117"/>
    <col min="5387" max="5387" width="31.375" style="117" customWidth="1"/>
    <col min="5388" max="5632" width="7.75" style="117"/>
    <col min="5633" max="5633" width="13.25" style="117" customWidth="1"/>
    <col min="5634" max="5634" width="16.25" style="117" customWidth="1"/>
    <col min="5635" max="5635" width="18.875" style="117" customWidth="1"/>
    <col min="5636" max="5636" width="12.875" style="117" customWidth="1"/>
    <col min="5637" max="5637" width="13.875" style="117" customWidth="1"/>
    <col min="5638" max="5638" width="14.125" style="117" customWidth="1"/>
    <col min="5639" max="5639" width="13.875" style="117" customWidth="1"/>
    <col min="5640" max="5640" width="14.125" style="117" customWidth="1"/>
    <col min="5641" max="5642" width="7.75" style="117"/>
    <col min="5643" max="5643" width="31.375" style="117" customWidth="1"/>
    <col min="5644" max="5888" width="7.75" style="117"/>
    <col min="5889" max="5889" width="13.25" style="117" customWidth="1"/>
    <col min="5890" max="5890" width="16.25" style="117" customWidth="1"/>
    <col min="5891" max="5891" width="18.875" style="117" customWidth="1"/>
    <col min="5892" max="5892" width="12.875" style="117" customWidth="1"/>
    <col min="5893" max="5893" width="13.875" style="117" customWidth="1"/>
    <col min="5894" max="5894" width="14.125" style="117" customWidth="1"/>
    <col min="5895" max="5895" width="13.875" style="117" customWidth="1"/>
    <col min="5896" max="5896" width="14.125" style="117" customWidth="1"/>
    <col min="5897" max="5898" width="7.75" style="117"/>
    <col min="5899" max="5899" width="31.375" style="117" customWidth="1"/>
    <col min="5900" max="6144" width="7.75" style="117"/>
    <col min="6145" max="6145" width="13.25" style="117" customWidth="1"/>
    <col min="6146" max="6146" width="16.25" style="117" customWidth="1"/>
    <col min="6147" max="6147" width="18.875" style="117" customWidth="1"/>
    <col min="6148" max="6148" width="12.875" style="117" customWidth="1"/>
    <col min="6149" max="6149" width="13.875" style="117" customWidth="1"/>
    <col min="6150" max="6150" width="14.125" style="117" customWidth="1"/>
    <col min="6151" max="6151" width="13.875" style="117" customWidth="1"/>
    <col min="6152" max="6152" width="14.125" style="117" customWidth="1"/>
    <col min="6153" max="6154" width="7.75" style="117"/>
    <col min="6155" max="6155" width="31.375" style="117" customWidth="1"/>
    <col min="6156" max="6400" width="7.75" style="117"/>
    <col min="6401" max="6401" width="13.25" style="117" customWidth="1"/>
    <col min="6402" max="6402" width="16.25" style="117" customWidth="1"/>
    <col min="6403" max="6403" width="18.875" style="117" customWidth="1"/>
    <col min="6404" max="6404" width="12.875" style="117" customWidth="1"/>
    <col min="6405" max="6405" width="13.875" style="117" customWidth="1"/>
    <col min="6406" max="6406" width="14.125" style="117" customWidth="1"/>
    <col min="6407" max="6407" width="13.875" style="117" customWidth="1"/>
    <col min="6408" max="6408" width="14.125" style="117" customWidth="1"/>
    <col min="6409" max="6410" width="7.75" style="117"/>
    <col min="6411" max="6411" width="31.375" style="117" customWidth="1"/>
    <col min="6412" max="6656" width="7.75" style="117"/>
    <col min="6657" max="6657" width="13.25" style="117" customWidth="1"/>
    <col min="6658" max="6658" width="16.25" style="117" customWidth="1"/>
    <col min="6659" max="6659" width="18.875" style="117" customWidth="1"/>
    <col min="6660" max="6660" width="12.875" style="117" customWidth="1"/>
    <col min="6661" max="6661" width="13.875" style="117" customWidth="1"/>
    <col min="6662" max="6662" width="14.125" style="117" customWidth="1"/>
    <col min="6663" max="6663" width="13.875" style="117" customWidth="1"/>
    <col min="6664" max="6664" width="14.125" style="117" customWidth="1"/>
    <col min="6665" max="6666" width="7.75" style="117"/>
    <col min="6667" max="6667" width="31.375" style="117" customWidth="1"/>
    <col min="6668" max="6912" width="7.75" style="117"/>
    <col min="6913" max="6913" width="13.25" style="117" customWidth="1"/>
    <col min="6914" max="6914" width="16.25" style="117" customWidth="1"/>
    <col min="6915" max="6915" width="18.875" style="117" customWidth="1"/>
    <col min="6916" max="6916" width="12.875" style="117" customWidth="1"/>
    <col min="6917" max="6917" width="13.875" style="117" customWidth="1"/>
    <col min="6918" max="6918" width="14.125" style="117" customWidth="1"/>
    <col min="6919" max="6919" width="13.875" style="117" customWidth="1"/>
    <col min="6920" max="6920" width="14.125" style="117" customWidth="1"/>
    <col min="6921" max="6922" width="7.75" style="117"/>
    <col min="6923" max="6923" width="31.375" style="117" customWidth="1"/>
    <col min="6924" max="7168" width="7.75" style="117"/>
    <col min="7169" max="7169" width="13.25" style="117" customWidth="1"/>
    <col min="7170" max="7170" width="16.25" style="117" customWidth="1"/>
    <col min="7171" max="7171" width="18.875" style="117" customWidth="1"/>
    <col min="7172" max="7172" width="12.875" style="117" customWidth="1"/>
    <col min="7173" max="7173" width="13.875" style="117" customWidth="1"/>
    <col min="7174" max="7174" width="14.125" style="117" customWidth="1"/>
    <col min="7175" max="7175" width="13.875" style="117" customWidth="1"/>
    <col min="7176" max="7176" width="14.125" style="117" customWidth="1"/>
    <col min="7177" max="7178" width="7.75" style="117"/>
    <col min="7179" max="7179" width="31.375" style="117" customWidth="1"/>
    <col min="7180" max="7424" width="7.75" style="117"/>
    <col min="7425" max="7425" width="13.25" style="117" customWidth="1"/>
    <col min="7426" max="7426" width="16.25" style="117" customWidth="1"/>
    <col min="7427" max="7427" width="18.875" style="117" customWidth="1"/>
    <col min="7428" max="7428" width="12.875" style="117" customWidth="1"/>
    <col min="7429" max="7429" width="13.875" style="117" customWidth="1"/>
    <col min="7430" max="7430" width="14.125" style="117" customWidth="1"/>
    <col min="7431" max="7431" width="13.875" style="117" customWidth="1"/>
    <col min="7432" max="7432" width="14.125" style="117" customWidth="1"/>
    <col min="7433" max="7434" width="7.75" style="117"/>
    <col min="7435" max="7435" width="31.375" style="117" customWidth="1"/>
    <col min="7436" max="7680" width="7.75" style="117"/>
    <col min="7681" max="7681" width="13.25" style="117" customWidth="1"/>
    <col min="7682" max="7682" width="16.25" style="117" customWidth="1"/>
    <col min="7683" max="7683" width="18.875" style="117" customWidth="1"/>
    <col min="7684" max="7684" width="12.875" style="117" customWidth="1"/>
    <col min="7685" max="7685" width="13.875" style="117" customWidth="1"/>
    <col min="7686" max="7686" width="14.125" style="117" customWidth="1"/>
    <col min="7687" max="7687" width="13.875" style="117" customWidth="1"/>
    <col min="7688" max="7688" width="14.125" style="117" customWidth="1"/>
    <col min="7689" max="7690" width="7.75" style="117"/>
    <col min="7691" max="7691" width="31.375" style="117" customWidth="1"/>
    <col min="7692" max="7936" width="7.75" style="117"/>
    <col min="7937" max="7937" width="13.25" style="117" customWidth="1"/>
    <col min="7938" max="7938" width="16.25" style="117" customWidth="1"/>
    <col min="7939" max="7939" width="18.875" style="117" customWidth="1"/>
    <col min="7940" max="7940" width="12.875" style="117" customWidth="1"/>
    <col min="7941" max="7941" width="13.875" style="117" customWidth="1"/>
    <col min="7942" max="7942" width="14.125" style="117" customWidth="1"/>
    <col min="7943" max="7943" width="13.875" style="117" customWidth="1"/>
    <col min="7944" max="7944" width="14.125" style="117" customWidth="1"/>
    <col min="7945" max="7946" width="7.75" style="117"/>
    <col min="7947" max="7947" width="31.375" style="117" customWidth="1"/>
    <col min="7948" max="8192" width="7.75" style="117"/>
    <col min="8193" max="8193" width="13.25" style="117" customWidth="1"/>
    <col min="8194" max="8194" width="16.25" style="117" customWidth="1"/>
    <col min="8195" max="8195" width="18.875" style="117" customWidth="1"/>
    <col min="8196" max="8196" width="12.875" style="117" customWidth="1"/>
    <col min="8197" max="8197" width="13.875" style="117" customWidth="1"/>
    <col min="8198" max="8198" width="14.125" style="117" customWidth="1"/>
    <col min="8199" max="8199" width="13.875" style="117" customWidth="1"/>
    <col min="8200" max="8200" width="14.125" style="117" customWidth="1"/>
    <col min="8201" max="8202" width="7.75" style="117"/>
    <col min="8203" max="8203" width="31.375" style="117" customWidth="1"/>
    <col min="8204" max="8448" width="7.75" style="117"/>
    <col min="8449" max="8449" width="13.25" style="117" customWidth="1"/>
    <col min="8450" max="8450" width="16.25" style="117" customWidth="1"/>
    <col min="8451" max="8451" width="18.875" style="117" customWidth="1"/>
    <col min="8452" max="8452" width="12.875" style="117" customWidth="1"/>
    <col min="8453" max="8453" width="13.875" style="117" customWidth="1"/>
    <col min="8454" max="8454" width="14.125" style="117" customWidth="1"/>
    <col min="8455" max="8455" width="13.875" style="117" customWidth="1"/>
    <col min="8456" max="8456" width="14.125" style="117" customWidth="1"/>
    <col min="8457" max="8458" width="7.75" style="117"/>
    <col min="8459" max="8459" width="31.375" style="117" customWidth="1"/>
    <col min="8460" max="8704" width="7.75" style="117"/>
    <col min="8705" max="8705" width="13.25" style="117" customWidth="1"/>
    <col min="8706" max="8706" width="16.25" style="117" customWidth="1"/>
    <col min="8707" max="8707" width="18.875" style="117" customWidth="1"/>
    <col min="8708" max="8708" width="12.875" style="117" customWidth="1"/>
    <col min="8709" max="8709" width="13.875" style="117" customWidth="1"/>
    <col min="8710" max="8710" width="14.125" style="117" customWidth="1"/>
    <col min="8711" max="8711" width="13.875" style="117" customWidth="1"/>
    <col min="8712" max="8712" width="14.125" style="117" customWidth="1"/>
    <col min="8713" max="8714" width="7.75" style="117"/>
    <col min="8715" max="8715" width="31.375" style="117" customWidth="1"/>
    <col min="8716" max="8960" width="7.75" style="117"/>
    <col min="8961" max="8961" width="13.25" style="117" customWidth="1"/>
    <col min="8962" max="8962" width="16.25" style="117" customWidth="1"/>
    <col min="8963" max="8963" width="18.875" style="117" customWidth="1"/>
    <col min="8964" max="8964" width="12.875" style="117" customWidth="1"/>
    <col min="8965" max="8965" width="13.875" style="117" customWidth="1"/>
    <col min="8966" max="8966" width="14.125" style="117" customWidth="1"/>
    <col min="8967" max="8967" width="13.875" style="117" customWidth="1"/>
    <col min="8968" max="8968" width="14.125" style="117" customWidth="1"/>
    <col min="8969" max="8970" width="7.75" style="117"/>
    <col min="8971" max="8971" width="31.375" style="117" customWidth="1"/>
    <col min="8972" max="9216" width="7.75" style="117"/>
    <col min="9217" max="9217" width="13.25" style="117" customWidth="1"/>
    <col min="9218" max="9218" width="16.25" style="117" customWidth="1"/>
    <col min="9219" max="9219" width="18.875" style="117" customWidth="1"/>
    <col min="9220" max="9220" width="12.875" style="117" customWidth="1"/>
    <col min="9221" max="9221" width="13.875" style="117" customWidth="1"/>
    <col min="9222" max="9222" width="14.125" style="117" customWidth="1"/>
    <col min="9223" max="9223" width="13.875" style="117" customWidth="1"/>
    <col min="9224" max="9224" width="14.125" style="117" customWidth="1"/>
    <col min="9225" max="9226" width="7.75" style="117"/>
    <col min="9227" max="9227" width="31.375" style="117" customWidth="1"/>
    <col min="9228" max="9472" width="7.75" style="117"/>
    <col min="9473" max="9473" width="13.25" style="117" customWidth="1"/>
    <col min="9474" max="9474" width="16.25" style="117" customWidth="1"/>
    <col min="9475" max="9475" width="18.875" style="117" customWidth="1"/>
    <col min="9476" max="9476" width="12.875" style="117" customWidth="1"/>
    <col min="9477" max="9477" width="13.875" style="117" customWidth="1"/>
    <col min="9478" max="9478" width="14.125" style="117" customWidth="1"/>
    <col min="9479" max="9479" width="13.875" style="117" customWidth="1"/>
    <col min="9480" max="9480" width="14.125" style="117" customWidth="1"/>
    <col min="9481" max="9482" width="7.75" style="117"/>
    <col min="9483" max="9483" width="31.375" style="117" customWidth="1"/>
    <col min="9484" max="9728" width="7.75" style="117"/>
    <col min="9729" max="9729" width="13.25" style="117" customWidth="1"/>
    <col min="9730" max="9730" width="16.25" style="117" customWidth="1"/>
    <col min="9731" max="9731" width="18.875" style="117" customWidth="1"/>
    <col min="9732" max="9732" width="12.875" style="117" customWidth="1"/>
    <col min="9733" max="9733" width="13.875" style="117" customWidth="1"/>
    <col min="9734" max="9734" width="14.125" style="117" customWidth="1"/>
    <col min="9735" max="9735" width="13.875" style="117" customWidth="1"/>
    <col min="9736" max="9736" width="14.125" style="117" customWidth="1"/>
    <col min="9737" max="9738" width="7.75" style="117"/>
    <col min="9739" max="9739" width="31.375" style="117" customWidth="1"/>
    <col min="9740" max="9984" width="7.75" style="117"/>
    <col min="9985" max="9985" width="13.25" style="117" customWidth="1"/>
    <col min="9986" max="9986" width="16.25" style="117" customWidth="1"/>
    <col min="9987" max="9987" width="18.875" style="117" customWidth="1"/>
    <col min="9988" max="9988" width="12.875" style="117" customWidth="1"/>
    <col min="9989" max="9989" width="13.875" style="117" customWidth="1"/>
    <col min="9990" max="9990" width="14.125" style="117" customWidth="1"/>
    <col min="9991" max="9991" width="13.875" style="117" customWidth="1"/>
    <col min="9992" max="9992" width="14.125" style="117" customWidth="1"/>
    <col min="9993" max="9994" width="7.75" style="117"/>
    <col min="9995" max="9995" width="31.375" style="117" customWidth="1"/>
    <col min="9996" max="10240" width="7.75" style="117"/>
    <col min="10241" max="10241" width="13.25" style="117" customWidth="1"/>
    <col min="10242" max="10242" width="16.25" style="117" customWidth="1"/>
    <col min="10243" max="10243" width="18.875" style="117" customWidth="1"/>
    <col min="10244" max="10244" width="12.875" style="117" customWidth="1"/>
    <col min="10245" max="10245" width="13.875" style="117" customWidth="1"/>
    <col min="10246" max="10246" width="14.125" style="117" customWidth="1"/>
    <col min="10247" max="10247" width="13.875" style="117" customWidth="1"/>
    <col min="10248" max="10248" width="14.125" style="117" customWidth="1"/>
    <col min="10249" max="10250" width="7.75" style="117"/>
    <col min="10251" max="10251" width="31.375" style="117" customWidth="1"/>
    <col min="10252" max="10496" width="7.75" style="117"/>
    <col min="10497" max="10497" width="13.25" style="117" customWidth="1"/>
    <col min="10498" max="10498" width="16.25" style="117" customWidth="1"/>
    <col min="10499" max="10499" width="18.875" style="117" customWidth="1"/>
    <col min="10500" max="10500" width="12.875" style="117" customWidth="1"/>
    <col min="10501" max="10501" width="13.875" style="117" customWidth="1"/>
    <col min="10502" max="10502" width="14.125" style="117" customWidth="1"/>
    <col min="10503" max="10503" width="13.875" style="117" customWidth="1"/>
    <col min="10504" max="10504" width="14.125" style="117" customWidth="1"/>
    <col min="10505" max="10506" width="7.75" style="117"/>
    <col min="10507" max="10507" width="31.375" style="117" customWidth="1"/>
    <col min="10508" max="10752" width="7.75" style="117"/>
    <col min="10753" max="10753" width="13.25" style="117" customWidth="1"/>
    <col min="10754" max="10754" width="16.25" style="117" customWidth="1"/>
    <col min="10755" max="10755" width="18.875" style="117" customWidth="1"/>
    <col min="10756" max="10756" width="12.875" style="117" customWidth="1"/>
    <col min="10757" max="10757" width="13.875" style="117" customWidth="1"/>
    <col min="10758" max="10758" width="14.125" style="117" customWidth="1"/>
    <col min="10759" max="10759" width="13.875" style="117" customWidth="1"/>
    <col min="10760" max="10760" width="14.125" style="117" customWidth="1"/>
    <col min="10761" max="10762" width="7.75" style="117"/>
    <col min="10763" max="10763" width="31.375" style="117" customWidth="1"/>
    <col min="10764" max="11008" width="7.75" style="117"/>
    <col min="11009" max="11009" width="13.25" style="117" customWidth="1"/>
    <col min="11010" max="11010" width="16.25" style="117" customWidth="1"/>
    <col min="11011" max="11011" width="18.875" style="117" customWidth="1"/>
    <col min="11012" max="11012" width="12.875" style="117" customWidth="1"/>
    <col min="11013" max="11013" width="13.875" style="117" customWidth="1"/>
    <col min="11014" max="11014" width="14.125" style="117" customWidth="1"/>
    <col min="11015" max="11015" width="13.875" style="117" customWidth="1"/>
    <col min="11016" max="11016" width="14.125" style="117" customWidth="1"/>
    <col min="11017" max="11018" width="7.75" style="117"/>
    <col min="11019" max="11019" width="31.375" style="117" customWidth="1"/>
    <col min="11020" max="11264" width="7.75" style="117"/>
    <col min="11265" max="11265" width="13.25" style="117" customWidth="1"/>
    <col min="11266" max="11266" width="16.25" style="117" customWidth="1"/>
    <col min="11267" max="11267" width="18.875" style="117" customWidth="1"/>
    <col min="11268" max="11268" width="12.875" style="117" customWidth="1"/>
    <col min="11269" max="11269" width="13.875" style="117" customWidth="1"/>
    <col min="11270" max="11270" width="14.125" style="117" customWidth="1"/>
    <col min="11271" max="11271" width="13.875" style="117" customWidth="1"/>
    <col min="11272" max="11272" width="14.125" style="117" customWidth="1"/>
    <col min="11273" max="11274" width="7.75" style="117"/>
    <col min="11275" max="11275" width="31.375" style="117" customWidth="1"/>
    <col min="11276" max="11520" width="7.75" style="117"/>
    <col min="11521" max="11521" width="13.25" style="117" customWidth="1"/>
    <col min="11522" max="11522" width="16.25" style="117" customWidth="1"/>
    <col min="11523" max="11523" width="18.875" style="117" customWidth="1"/>
    <col min="11524" max="11524" width="12.875" style="117" customWidth="1"/>
    <col min="11525" max="11525" width="13.875" style="117" customWidth="1"/>
    <col min="11526" max="11526" width="14.125" style="117" customWidth="1"/>
    <col min="11527" max="11527" width="13.875" style="117" customWidth="1"/>
    <col min="11528" max="11528" width="14.125" style="117" customWidth="1"/>
    <col min="11529" max="11530" width="7.75" style="117"/>
    <col min="11531" max="11531" width="31.375" style="117" customWidth="1"/>
    <col min="11532" max="11776" width="7.75" style="117"/>
    <col min="11777" max="11777" width="13.25" style="117" customWidth="1"/>
    <col min="11778" max="11778" width="16.25" style="117" customWidth="1"/>
    <col min="11779" max="11779" width="18.875" style="117" customWidth="1"/>
    <col min="11780" max="11780" width="12.875" style="117" customWidth="1"/>
    <col min="11781" max="11781" width="13.875" style="117" customWidth="1"/>
    <col min="11782" max="11782" width="14.125" style="117" customWidth="1"/>
    <col min="11783" max="11783" width="13.875" style="117" customWidth="1"/>
    <col min="11784" max="11784" width="14.125" style="117" customWidth="1"/>
    <col min="11785" max="11786" width="7.75" style="117"/>
    <col min="11787" max="11787" width="31.375" style="117" customWidth="1"/>
    <col min="11788" max="12032" width="7.75" style="117"/>
    <col min="12033" max="12033" width="13.25" style="117" customWidth="1"/>
    <col min="12034" max="12034" width="16.25" style="117" customWidth="1"/>
    <col min="12035" max="12035" width="18.875" style="117" customWidth="1"/>
    <col min="12036" max="12036" width="12.875" style="117" customWidth="1"/>
    <col min="12037" max="12037" width="13.875" style="117" customWidth="1"/>
    <col min="12038" max="12038" width="14.125" style="117" customWidth="1"/>
    <col min="12039" max="12039" width="13.875" style="117" customWidth="1"/>
    <col min="12040" max="12040" width="14.125" style="117" customWidth="1"/>
    <col min="12041" max="12042" width="7.75" style="117"/>
    <col min="12043" max="12043" width="31.375" style="117" customWidth="1"/>
    <col min="12044" max="12288" width="7.75" style="117"/>
    <col min="12289" max="12289" width="13.25" style="117" customWidth="1"/>
    <col min="12290" max="12290" width="16.25" style="117" customWidth="1"/>
    <col min="12291" max="12291" width="18.875" style="117" customWidth="1"/>
    <col min="12292" max="12292" width="12.875" style="117" customWidth="1"/>
    <col min="12293" max="12293" width="13.875" style="117" customWidth="1"/>
    <col min="12294" max="12294" width="14.125" style="117" customWidth="1"/>
    <col min="12295" max="12295" width="13.875" style="117" customWidth="1"/>
    <col min="12296" max="12296" width="14.125" style="117" customWidth="1"/>
    <col min="12297" max="12298" width="7.75" style="117"/>
    <col min="12299" max="12299" width="31.375" style="117" customWidth="1"/>
    <col min="12300" max="12544" width="7.75" style="117"/>
    <col min="12545" max="12545" width="13.25" style="117" customWidth="1"/>
    <col min="12546" max="12546" width="16.25" style="117" customWidth="1"/>
    <col min="12547" max="12547" width="18.875" style="117" customWidth="1"/>
    <col min="12548" max="12548" width="12.875" style="117" customWidth="1"/>
    <col min="12549" max="12549" width="13.875" style="117" customWidth="1"/>
    <col min="12550" max="12550" width="14.125" style="117" customWidth="1"/>
    <col min="12551" max="12551" width="13.875" style="117" customWidth="1"/>
    <col min="12552" max="12552" width="14.125" style="117" customWidth="1"/>
    <col min="12553" max="12554" width="7.75" style="117"/>
    <col min="12555" max="12555" width="31.375" style="117" customWidth="1"/>
    <col min="12556" max="12800" width="7.75" style="117"/>
    <col min="12801" max="12801" width="13.25" style="117" customWidth="1"/>
    <col min="12802" max="12802" width="16.25" style="117" customWidth="1"/>
    <col min="12803" max="12803" width="18.875" style="117" customWidth="1"/>
    <col min="12804" max="12804" width="12.875" style="117" customWidth="1"/>
    <col min="12805" max="12805" width="13.875" style="117" customWidth="1"/>
    <col min="12806" max="12806" width="14.125" style="117" customWidth="1"/>
    <col min="12807" max="12807" width="13.875" style="117" customWidth="1"/>
    <col min="12808" max="12808" width="14.125" style="117" customWidth="1"/>
    <col min="12809" max="12810" width="7.75" style="117"/>
    <col min="12811" max="12811" width="31.375" style="117" customWidth="1"/>
    <col min="12812" max="13056" width="7.75" style="117"/>
    <col min="13057" max="13057" width="13.25" style="117" customWidth="1"/>
    <col min="13058" max="13058" width="16.25" style="117" customWidth="1"/>
    <col min="13059" max="13059" width="18.875" style="117" customWidth="1"/>
    <col min="13060" max="13060" width="12.875" style="117" customWidth="1"/>
    <col min="13061" max="13061" width="13.875" style="117" customWidth="1"/>
    <col min="13062" max="13062" width="14.125" style="117" customWidth="1"/>
    <col min="13063" max="13063" width="13.875" style="117" customWidth="1"/>
    <col min="13064" max="13064" width="14.125" style="117" customWidth="1"/>
    <col min="13065" max="13066" width="7.75" style="117"/>
    <col min="13067" max="13067" width="31.375" style="117" customWidth="1"/>
    <col min="13068" max="13312" width="7.75" style="117"/>
    <col min="13313" max="13313" width="13.25" style="117" customWidth="1"/>
    <col min="13314" max="13314" width="16.25" style="117" customWidth="1"/>
    <col min="13315" max="13315" width="18.875" style="117" customWidth="1"/>
    <col min="13316" max="13316" width="12.875" style="117" customWidth="1"/>
    <col min="13317" max="13317" width="13.875" style="117" customWidth="1"/>
    <col min="13318" max="13318" width="14.125" style="117" customWidth="1"/>
    <col min="13319" max="13319" width="13.875" style="117" customWidth="1"/>
    <col min="13320" max="13320" width="14.125" style="117" customWidth="1"/>
    <col min="13321" max="13322" width="7.75" style="117"/>
    <col min="13323" max="13323" width="31.375" style="117" customWidth="1"/>
    <col min="13324" max="13568" width="7.75" style="117"/>
    <col min="13569" max="13569" width="13.25" style="117" customWidth="1"/>
    <col min="13570" max="13570" width="16.25" style="117" customWidth="1"/>
    <col min="13571" max="13571" width="18.875" style="117" customWidth="1"/>
    <col min="13572" max="13572" width="12.875" style="117" customWidth="1"/>
    <col min="13573" max="13573" width="13.875" style="117" customWidth="1"/>
    <col min="13574" max="13574" width="14.125" style="117" customWidth="1"/>
    <col min="13575" max="13575" width="13.875" style="117" customWidth="1"/>
    <col min="13576" max="13576" width="14.125" style="117" customWidth="1"/>
    <col min="13577" max="13578" width="7.75" style="117"/>
    <col min="13579" max="13579" width="31.375" style="117" customWidth="1"/>
    <col min="13580" max="13824" width="7.75" style="117"/>
    <col min="13825" max="13825" width="13.25" style="117" customWidth="1"/>
    <col min="13826" max="13826" width="16.25" style="117" customWidth="1"/>
    <col min="13827" max="13827" width="18.875" style="117" customWidth="1"/>
    <col min="13828" max="13828" width="12.875" style="117" customWidth="1"/>
    <col min="13829" max="13829" width="13.875" style="117" customWidth="1"/>
    <col min="13830" max="13830" width="14.125" style="117" customWidth="1"/>
    <col min="13831" max="13831" width="13.875" style="117" customWidth="1"/>
    <col min="13832" max="13832" width="14.125" style="117" customWidth="1"/>
    <col min="13833" max="13834" width="7.75" style="117"/>
    <col min="13835" max="13835" width="31.375" style="117" customWidth="1"/>
    <col min="13836" max="14080" width="7.75" style="117"/>
    <col min="14081" max="14081" width="13.25" style="117" customWidth="1"/>
    <col min="14082" max="14082" width="16.25" style="117" customWidth="1"/>
    <col min="14083" max="14083" width="18.875" style="117" customWidth="1"/>
    <col min="14084" max="14084" width="12.875" style="117" customWidth="1"/>
    <col min="14085" max="14085" width="13.875" style="117" customWidth="1"/>
    <col min="14086" max="14086" width="14.125" style="117" customWidth="1"/>
    <col min="14087" max="14087" width="13.875" style="117" customWidth="1"/>
    <col min="14088" max="14088" width="14.125" style="117" customWidth="1"/>
    <col min="14089" max="14090" width="7.75" style="117"/>
    <col min="14091" max="14091" width="31.375" style="117" customWidth="1"/>
    <col min="14092" max="14336" width="7.75" style="117"/>
    <col min="14337" max="14337" width="13.25" style="117" customWidth="1"/>
    <col min="14338" max="14338" width="16.25" style="117" customWidth="1"/>
    <col min="14339" max="14339" width="18.875" style="117" customWidth="1"/>
    <col min="14340" max="14340" width="12.875" style="117" customWidth="1"/>
    <col min="14341" max="14341" width="13.875" style="117" customWidth="1"/>
    <col min="14342" max="14342" width="14.125" style="117" customWidth="1"/>
    <col min="14343" max="14343" width="13.875" style="117" customWidth="1"/>
    <col min="14344" max="14344" width="14.125" style="117" customWidth="1"/>
    <col min="14345" max="14346" width="7.75" style="117"/>
    <col min="14347" max="14347" width="31.375" style="117" customWidth="1"/>
    <col min="14348" max="14592" width="7.75" style="117"/>
    <col min="14593" max="14593" width="13.25" style="117" customWidth="1"/>
    <col min="14594" max="14594" width="16.25" style="117" customWidth="1"/>
    <col min="14595" max="14595" width="18.875" style="117" customWidth="1"/>
    <col min="14596" max="14596" width="12.875" style="117" customWidth="1"/>
    <col min="14597" max="14597" width="13.875" style="117" customWidth="1"/>
    <col min="14598" max="14598" width="14.125" style="117" customWidth="1"/>
    <col min="14599" max="14599" width="13.875" style="117" customWidth="1"/>
    <col min="14600" max="14600" width="14.125" style="117" customWidth="1"/>
    <col min="14601" max="14602" width="7.75" style="117"/>
    <col min="14603" max="14603" width="31.375" style="117" customWidth="1"/>
    <col min="14604" max="14848" width="7.75" style="117"/>
    <col min="14849" max="14849" width="13.25" style="117" customWidth="1"/>
    <col min="14850" max="14850" width="16.25" style="117" customWidth="1"/>
    <col min="14851" max="14851" width="18.875" style="117" customWidth="1"/>
    <col min="14852" max="14852" width="12.875" style="117" customWidth="1"/>
    <col min="14853" max="14853" width="13.875" style="117" customWidth="1"/>
    <col min="14854" max="14854" width="14.125" style="117" customWidth="1"/>
    <col min="14855" max="14855" width="13.875" style="117" customWidth="1"/>
    <col min="14856" max="14856" width="14.125" style="117" customWidth="1"/>
    <col min="14857" max="14858" width="7.75" style="117"/>
    <col min="14859" max="14859" width="31.375" style="117" customWidth="1"/>
    <col min="14860" max="15104" width="7.75" style="117"/>
    <col min="15105" max="15105" width="13.25" style="117" customWidth="1"/>
    <col min="15106" max="15106" width="16.25" style="117" customWidth="1"/>
    <col min="15107" max="15107" width="18.875" style="117" customWidth="1"/>
    <col min="15108" max="15108" width="12.875" style="117" customWidth="1"/>
    <col min="15109" max="15109" width="13.875" style="117" customWidth="1"/>
    <col min="15110" max="15110" width="14.125" style="117" customWidth="1"/>
    <col min="15111" max="15111" width="13.875" style="117" customWidth="1"/>
    <col min="15112" max="15112" width="14.125" style="117" customWidth="1"/>
    <col min="15113" max="15114" width="7.75" style="117"/>
    <col min="15115" max="15115" width="31.375" style="117" customWidth="1"/>
    <col min="15116" max="15360" width="7.75" style="117"/>
    <col min="15361" max="15361" width="13.25" style="117" customWidth="1"/>
    <col min="15362" max="15362" width="16.25" style="117" customWidth="1"/>
    <col min="15363" max="15363" width="18.875" style="117" customWidth="1"/>
    <col min="15364" max="15364" width="12.875" style="117" customWidth="1"/>
    <col min="15365" max="15365" width="13.875" style="117" customWidth="1"/>
    <col min="15366" max="15366" width="14.125" style="117" customWidth="1"/>
    <col min="15367" max="15367" width="13.875" style="117" customWidth="1"/>
    <col min="15368" max="15368" width="14.125" style="117" customWidth="1"/>
    <col min="15369" max="15370" width="7.75" style="117"/>
    <col min="15371" max="15371" width="31.375" style="117" customWidth="1"/>
    <col min="15372" max="15616" width="7.75" style="117"/>
    <col min="15617" max="15617" width="13.25" style="117" customWidth="1"/>
    <col min="15618" max="15618" width="16.25" style="117" customWidth="1"/>
    <col min="15619" max="15619" width="18.875" style="117" customWidth="1"/>
    <col min="15620" max="15620" width="12.875" style="117" customWidth="1"/>
    <col min="15621" max="15621" width="13.875" style="117" customWidth="1"/>
    <col min="15622" max="15622" width="14.125" style="117" customWidth="1"/>
    <col min="15623" max="15623" width="13.875" style="117" customWidth="1"/>
    <col min="15624" max="15624" width="14.125" style="117" customWidth="1"/>
    <col min="15625" max="15626" width="7.75" style="117"/>
    <col min="15627" max="15627" width="31.375" style="117" customWidth="1"/>
    <col min="15628" max="15872" width="7.75" style="117"/>
    <col min="15873" max="15873" width="13.25" style="117" customWidth="1"/>
    <col min="15874" max="15874" width="16.25" style="117" customWidth="1"/>
    <col min="15875" max="15875" width="18.875" style="117" customWidth="1"/>
    <col min="15876" max="15876" width="12.875" style="117" customWidth="1"/>
    <col min="15877" max="15877" width="13.875" style="117" customWidth="1"/>
    <col min="15878" max="15878" width="14.125" style="117" customWidth="1"/>
    <col min="15879" max="15879" width="13.875" style="117" customWidth="1"/>
    <col min="15880" max="15880" width="14.125" style="117" customWidth="1"/>
    <col min="15881" max="15882" width="7.75" style="117"/>
    <col min="15883" max="15883" width="31.375" style="117" customWidth="1"/>
    <col min="15884" max="16128" width="7.75" style="117"/>
    <col min="16129" max="16129" width="13.25" style="117" customWidth="1"/>
    <col min="16130" max="16130" width="16.25" style="117" customWidth="1"/>
    <col min="16131" max="16131" width="18.875" style="117" customWidth="1"/>
    <col min="16132" max="16132" width="12.875" style="117" customWidth="1"/>
    <col min="16133" max="16133" width="13.875" style="117" customWidth="1"/>
    <col min="16134" max="16134" width="14.125" style="117" customWidth="1"/>
    <col min="16135" max="16135" width="13.875" style="117" customWidth="1"/>
    <col min="16136" max="16136" width="14.125" style="117" customWidth="1"/>
    <col min="16137" max="16138" width="7.75" style="117"/>
    <col min="16139" max="16139" width="31.375" style="117" customWidth="1"/>
    <col min="16140" max="16384" width="7.75" style="117"/>
  </cols>
  <sheetData>
    <row r="1" spans="1:14" ht="27.75" customHeight="1">
      <c r="A1" s="1189" t="s">
        <v>622</v>
      </c>
      <c r="B1" s="1190"/>
      <c r="C1" s="1190"/>
      <c r="D1" s="1190"/>
      <c r="E1" s="1190"/>
      <c r="F1" s="1190"/>
      <c r="G1" s="1190"/>
      <c r="H1" s="1190"/>
      <c r="I1" s="1190"/>
    </row>
    <row r="2" spans="1:14" ht="53.25" customHeight="1">
      <c r="A2" s="1162" t="s">
        <v>1040</v>
      </c>
      <c r="B2" s="1162"/>
      <c r="C2" s="1162"/>
      <c r="D2" s="1162"/>
      <c r="E2" s="1162"/>
      <c r="F2" s="1162"/>
      <c r="G2" s="1162"/>
      <c r="H2" s="1162"/>
      <c r="I2" s="1162"/>
    </row>
    <row r="3" spans="1:14" ht="18.75">
      <c r="A3" s="1105" t="s">
        <v>986</v>
      </c>
      <c r="B3" s="1105"/>
      <c r="C3" s="1105"/>
      <c r="D3" s="1106"/>
      <c r="E3" s="1107" t="s">
        <v>1364</v>
      </c>
      <c r="F3" s="1107"/>
      <c r="G3" s="1107"/>
      <c r="H3" s="1107"/>
      <c r="I3" s="1108"/>
    </row>
    <row r="4" spans="1:14" ht="54.95" customHeight="1">
      <c r="A4" s="292" t="s">
        <v>128</v>
      </c>
      <c r="B4" s="407" t="s">
        <v>656</v>
      </c>
      <c r="C4" s="407" t="s">
        <v>657</v>
      </c>
      <c r="D4" s="407" t="s">
        <v>658</v>
      </c>
      <c r="E4" s="407" t="s">
        <v>659</v>
      </c>
      <c r="F4" s="642" t="s">
        <v>832</v>
      </c>
      <c r="G4" s="292" t="s">
        <v>1077</v>
      </c>
      <c r="H4" s="839" t="s">
        <v>1198</v>
      </c>
      <c r="I4" s="292" t="s">
        <v>499</v>
      </c>
    </row>
    <row r="5" spans="1:14" ht="54.95" customHeight="1">
      <c r="A5" s="270" t="s">
        <v>746</v>
      </c>
      <c r="B5" s="296">
        <v>152823467</v>
      </c>
      <c r="C5" s="296">
        <v>171955903</v>
      </c>
      <c r="D5" s="296">
        <v>178613513</v>
      </c>
      <c r="E5" s="296">
        <v>169418188</v>
      </c>
      <c r="F5" s="530">
        <v>186386454</v>
      </c>
      <c r="G5" s="296">
        <v>188021504</v>
      </c>
      <c r="H5" s="530">
        <v>220908227.07407409</v>
      </c>
      <c r="I5" s="270" t="s">
        <v>747</v>
      </c>
      <c r="K5" s="122"/>
      <c r="L5" s="122"/>
      <c r="M5" s="122"/>
      <c r="N5" s="122"/>
    </row>
    <row r="6" spans="1:14" ht="54.95" customHeight="1">
      <c r="A6" s="270" t="s">
        <v>793</v>
      </c>
      <c r="B6" s="309">
        <v>6916016</v>
      </c>
      <c r="C6" s="309">
        <v>7774283</v>
      </c>
      <c r="D6" s="309">
        <v>8141097</v>
      </c>
      <c r="E6" s="321">
        <v>6461305</v>
      </c>
      <c r="F6" s="321">
        <v>8055497</v>
      </c>
      <c r="G6" s="321">
        <v>8179282</v>
      </c>
      <c r="H6" s="321">
        <v>9146844</v>
      </c>
      <c r="I6" s="270" t="s">
        <v>750</v>
      </c>
      <c r="K6" s="123"/>
    </row>
    <row r="7" spans="1:14" ht="54.95" customHeight="1">
      <c r="A7" s="270" t="s">
        <v>749</v>
      </c>
      <c r="B7" s="296">
        <v>1147548</v>
      </c>
      <c r="C7" s="296">
        <v>1584863</v>
      </c>
      <c r="D7" s="296">
        <v>1688597</v>
      </c>
      <c r="E7" s="296">
        <v>973684</v>
      </c>
      <c r="F7" s="530">
        <v>1525453</v>
      </c>
      <c r="G7" s="296">
        <v>1729972</v>
      </c>
      <c r="H7" s="530">
        <v>1672965</v>
      </c>
      <c r="I7" s="270" t="s">
        <v>748</v>
      </c>
    </row>
    <row r="8" spans="1:14">
      <c r="A8" s="1218"/>
      <c r="B8" s="1219"/>
      <c r="C8" s="1219"/>
    </row>
    <row r="9" spans="1:14">
      <c r="A9" s="124"/>
      <c r="B9" s="123"/>
      <c r="C9" s="123"/>
      <c r="D9" s="123"/>
      <c r="E9" s="123"/>
    </row>
    <row r="11" spans="1:14">
      <c r="B11" s="125"/>
      <c r="C11" s="125"/>
      <c r="D11" s="125"/>
      <c r="E11" s="125"/>
      <c r="F11" s="125"/>
      <c r="G11" s="125"/>
      <c r="H11" s="125"/>
    </row>
    <row r="12" spans="1:14">
      <c r="B12" s="125"/>
      <c r="C12" s="125"/>
      <c r="D12" s="125"/>
      <c r="E12" s="125"/>
      <c r="F12" s="125"/>
      <c r="G12" s="125"/>
      <c r="H12" s="125"/>
      <c r="J12" s="206"/>
    </row>
    <row r="13" spans="1:14">
      <c r="B13" s="125"/>
      <c r="C13" s="125"/>
      <c r="D13" s="125"/>
      <c r="E13" s="125"/>
      <c r="F13" s="126"/>
      <c r="G13" s="126"/>
      <c r="H13" s="126"/>
    </row>
    <row r="14" spans="1:14">
      <c r="B14" s="125"/>
      <c r="C14" s="125"/>
      <c r="D14" s="125"/>
      <c r="E14" s="125"/>
      <c r="F14" s="125"/>
      <c r="G14" s="125"/>
      <c r="H14" s="125"/>
    </row>
    <row r="15" spans="1:14">
      <c r="B15" s="125"/>
      <c r="C15" s="125"/>
      <c r="D15" s="125"/>
      <c r="E15" s="125"/>
      <c r="F15" s="125"/>
      <c r="G15" s="125"/>
      <c r="H15" s="125"/>
    </row>
    <row r="16" spans="1:14">
      <c r="B16" s="125"/>
      <c r="C16" s="125"/>
      <c r="D16" s="125"/>
      <c r="E16" s="125"/>
      <c r="F16" s="125"/>
      <c r="G16" s="125"/>
      <c r="H16" s="125"/>
    </row>
    <row r="17" spans="2:8">
      <c r="B17" s="125"/>
      <c r="C17" s="125"/>
      <c r="D17" s="125"/>
      <c r="E17" s="125"/>
      <c r="F17" s="125"/>
      <c r="G17" s="125"/>
      <c r="H17" s="125"/>
    </row>
    <row r="18" spans="2:8">
      <c r="B18" s="125"/>
      <c r="C18" s="125"/>
      <c r="D18" s="125"/>
      <c r="E18" s="125"/>
      <c r="F18" s="125"/>
      <c r="G18" s="125"/>
      <c r="H18" s="125"/>
    </row>
    <row r="19" spans="2:8">
      <c r="B19" s="125"/>
      <c r="C19" s="125"/>
      <c r="D19" s="125"/>
      <c r="E19" s="125"/>
      <c r="F19" s="125"/>
      <c r="G19" s="125"/>
      <c r="H19" s="125"/>
    </row>
    <row r="20" spans="2:8">
      <c r="B20" s="125"/>
      <c r="C20" s="125"/>
      <c r="D20" s="125"/>
      <c r="E20" s="125"/>
      <c r="F20" s="125"/>
      <c r="G20" s="125"/>
      <c r="H20" s="125"/>
    </row>
  </sheetData>
  <mergeCells count="5">
    <mergeCell ref="A8:C8"/>
    <mergeCell ref="A1:I1"/>
    <mergeCell ref="A2:I2"/>
    <mergeCell ref="A3:D3"/>
    <mergeCell ref="E3:I3"/>
  </mergeCells>
  <printOptions horizontalCentered="1" verticalCentered="1"/>
  <pageMargins left="0.7" right="0.7" top="1" bottom="1" header="0.5" footer="0.5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8657"/>
    <pageSetUpPr fitToPage="1"/>
  </sheetPr>
  <dimension ref="A1:M54"/>
  <sheetViews>
    <sheetView rightToLeft="1" zoomScale="80" zoomScaleNormal="80" workbookViewId="0">
      <selection activeCell="D35" sqref="D35"/>
    </sheetView>
  </sheetViews>
  <sheetFormatPr defaultColWidth="13.375" defaultRowHeight="14.25"/>
  <cols>
    <col min="1" max="7" width="25.75" style="216" customWidth="1"/>
    <col min="8" max="9" width="13.375" style="216" customWidth="1"/>
    <col min="10" max="230" width="13.375" style="216"/>
    <col min="231" max="237" width="17.375" style="216" customWidth="1"/>
    <col min="238" max="238" width="13.375" style="216" customWidth="1"/>
    <col min="239" max="486" width="13.375" style="216"/>
    <col min="487" max="493" width="17.375" style="216" customWidth="1"/>
    <col min="494" max="494" width="13.375" style="216" customWidth="1"/>
    <col min="495" max="742" width="13.375" style="216"/>
    <col min="743" max="749" width="17.375" style="216" customWidth="1"/>
    <col min="750" max="750" width="13.375" style="216" customWidth="1"/>
    <col min="751" max="998" width="13.375" style="216"/>
    <col min="999" max="1005" width="17.375" style="216" customWidth="1"/>
    <col min="1006" max="1006" width="13.375" style="216" customWidth="1"/>
    <col min="1007" max="1254" width="13.375" style="216"/>
    <col min="1255" max="1261" width="17.375" style="216" customWidth="1"/>
    <col min="1262" max="1262" width="13.375" style="216" customWidth="1"/>
    <col min="1263" max="1510" width="13.375" style="216"/>
    <col min="1511" max="1517" width="17.375" style="216" customWidth="1"/>
    <col min="1518" max="1518" width="13.375" style="216" customWidth="1"/>
    <col min="1519" max="1766" width="13.375" style="216"/>
    <col min="1767" max="1773" width="17.375" style="216" customWidth="1"/>
    <col min="1774" max="1774" width="13.375" style="216" customWidth="1"/>
    <col min="1775" max="2022" width="13.375" style="216"/>
    <col min="2023" max="2029" width="17.375" style="216" customWidth="1"/>
    <col min="2030" max="2030" width="13.375" style="216" customWidth="1"/>
    <col min="2031" max="2278" width="13.375" style="216"/>
    <col min="2279" max="2285" width="17.375" style="216" customWidth="1"/>
    <col min="2286" max="2286" width="13.375" style="216" customWidth="1"/>
    <col min="2287" max="2534" width="13.375" style="216"/>
    <col min="2535" max="2541" width="17.375" style="216" customWidth="1"/>
    <col min="2542" max="2542" width="13.375" style="216" customWidth="1"/>
    <col min="2543" max="2790" width="13.375" style="216"/>
    <col min="2791" max="2797" width="17.375" style="216" customWidth="1"/>
    <col min="2798" max="2798" width="13.375" style="216" customWidth="1"/>
    <col min="2799" max="3046" width="13.375" style="216"/>
    <col min="3047" max="3053" width="17.375" style="216" customWidth="1"/>
    <col min="3054" max="3054" width="13.375" style="216" customWidth="1"/>
    <col min="3055" max="3302" width="13.375" style="216"/>
    <col min="3303" max="3309" width="17.375" style="216" customWidth="1"/>
    <col min="3310" max="3310" width="13.375" style="216" customWidth="1"/>
    <col min="3311" max="3558" width="13.375" style="216"/>
    <col min="3559" max="3565" width="17.375" style="216" customWidth="1"/>
    <col min="3566" max="3566" width="13.375" style="216" customWidth="1"/>
    <col min="3567" max="3814" width="13.375" style="216"/>
    <col min="3815" max="3821" width="17.375" style="216" customWidth="1"/>
    <col min="3822" max="3822" width="13.375" style="216" customWidth="1"/>
    <col min="3823" max="4070" width="13.375" style="216"/>
    <col min="4071" max="4077" width="17.375" style="216" customWidth="1"/>
    <col min="4078" max="4078" width="13.375" style="216" customWidth="1"/>
    <col min="4079" max="4326" width="13.375" style="216"/>
    <col min="4327" max="4333" width="17.375" style="216" customWidth="1"/>
    <col min="4334" max="4334" width="13.375" style="216" customWidth="1"/>
    <col min="4335" max="4582" width="13.375" style="216"/>
    <col min="4583" max="4589" width="17.375" style="216" customWidth="1"/>
    <col min="4590" max="4590" width="13.375" style="216" customWidth="1"/>
    <col min="4591" max="4838" width="13.375" style="216"/>
    <col min="4839" max="4845" width="17.375" style="216" customWidth="1"/>
    <col min="4846" max="4846" width="13.375" style="216" customWidth="1"/>
    <col min="4847" max="5094" width="13.375" style="216"/>
    <col min="5095" max="5101" width="17.375" style="216" customWidth="1"/>
    <col min="5102" max="5102" width="13.375" style="216" customWidth="1"/>
    <col min="5103" max="5350" width="13.375" style="216"/>
    <col min="5351" max="5357" width="17.375" style="216" customWidth="1"/>
    <col min="5358" max="5358" width="13.375" style="216" customWidth="1"/>
    <col min="5359" max="5606" width="13.375" style="216"/>
    <col min="5607" max="5613" width="17.375" style="216" customWidth="1"/>
    <col min="5614" max="5614" width="13.375" style="216" customWidth="1"/>
    <col min="5615" max="5862" width="13.375" style="216"/>
    <col min="5863" max="5869" width="17.375" style="216" customWidth="1"/>
    <col min="5870" max="5870" width="13.375" style="216" customWidth="1"/>
    <col min="5871" max="6118" width="13.375" style="216"/>
    <col min="6119" max="6125" width="17.375" style="216" customWidth="1"/>
    <col min="6126" max="6126" width="13.375" style="216" customWidth="1"/>
    <col min="6127" max="6374" width="13.375" style="216"/>
    <col min="6375" max="6381" width="17.375" style="216" customWidth="1"/>
    <col min="6382" max="6382" width="13.375" style="216" customWidth="1"/>
    <col min="6383" max="6630" width="13.375" style="216"/>
    <col min="6631" max="6637" width="17.375" style="216" customWidth="1"/>
    <col min="6638" max="6638" width="13.375" style="216" customWidth="1"/>
    <col min="6639" max="6886" width="13.375" style="216"/>
    <col min="6887" max="6893" width="17.375" style="216" customWidth="1"/>
    <col min="6894" max="6894" width="13.375" style="216" customWidth="1"/>
    <col min="6895" max="7142" width="13.375" style="216"/>
    <col min="7143" max="7149" width="17.375" style="216" customWidth="1"/>
    <col min="7150" max="7150" width="13.375" style="216" customWidth="1"/>
    <col min="7151" max="7398" width="13.375" style="216"/>
    <col min="7399" max="7405" width="17.375" style="216" customWidth="1"/>
    <col min="7406" max="7406" width="13.375" style="216" customWidth="1"/>
    <col min="7407" max="7654" width="13.375" style="216"/>
    <col min="7655" max="7661" width="17.375" style="216" customWidth="1"/>
    <col min="7662" max="7662" width="13.375" style="216" customWidth="1"/>
    <col min="7663" max="7910" width="13.375" style="216"/>
    <col min="7911" max="7917" width="17.375" style="216" customWidth="1"/>
    <col min="7918" max="7918" width="13.375" style="216" customWidth="1"/>
    <col min="7919" max="8166" width="13.375" style="216"/>
    <col min="8167" max="8173" width="17.375" style="216" customWidth="1"/>
    <col min="8174" max="8174" width="13.375" style="216" customWidth="1"/>
    <col min="8175" max="8422" width="13.375" style="216"/>
    <col min="8423" max="8429" width="17.375" style="216" customWidth="1"/>
    <col min="8430" max="8430" width="13.375" style="216" customWidth="1"/>
    <col min="8431" max="8678" width="13.375" style="216"/>
    <col min="8679" max="8685" width="17.375" style="216" customWidth="1"/>
    <col min="8686" max="8686" width="13.375" style="216" customWidth="1"/>
    <col min="8687" max="8934" width="13.375" style="216"/>
    <col min="8935" max="8941" width="17.375" style="216" customWidth="1"/>
    <col min="8942" max="8942" width="13.375" style="216" customWidth="1"/>
    <col min="8943" max="9190" width="13.375" style="216"/>
    <col min="9191" max="9197" width="17.375" style="216" customWidth="1"/>
    <col min="9198" max="9198" width="13.375" style="216" customWidth="1"/>
    <col min="9199" max="9446" width="13.375" style="216"/>
    <col min="9447" max="9453" width="17.375" style="216" customWidth="1"/>
    <col min="9454" max="9454" width="13.375" style="216" customWidth="1"/>
    <col min="9455" max="9702" width="13.375" style="216"/>
    <col min="9703" max="9709" width="17.375" style="216" customWidth="1"/>
    <col min="9710" max="9710" width="13.375" style="216" customWidth="1"/>
    <col min="9711" max="9958" width="13.375" style="216"/>
    <col min="9959" max="9965" width="17.375" style="216" customWidth="1"/>
    <col min="9966" max="9966" width="13.375" style="216" customWidth="1"/>
    <col min="9967" max="10214" width="13.375" style="216"/>
    <col min="10215" max="10221" width="17.375" style="216" customWidth="1"/>
    <col min="10222" max="10222" width="13.375" style="216" customWidth="1"/>
    <col min="10223" max="10470" width="13.375" style="216"/>
    <col min="10471" max="10477" width="17.375" style="216" customWidth="1"/>
    <col min="10478" max="10478" width="13.375" style="216" customWidth="1"/>
    <col min="10479" max="10726" width="13.375" style="216"/>
    <col min="10727" max="10733" width="17.375" style="216" customWidth="1"/>
    <col min="10734" max="10734" width="13.375" style="216" customWidth="1"/>
    <col min="10735" max="10982" width="13.375" style="216"/>
    <col min="10983" max="10989" width="17.375" style="216" customWidth="1"/>
    <col min="10990" max="10990" width="13.375" style="216" customWidth="1"/>
    <col min="10991" max="11238" width="13.375" style="216"/>
    <col min="11239" max="11245" width="17.375" style="216" customWidth="1"/>
    <col min="11246" max="11246" width="13.375" style="216" customWidth="1"/>
    <col min="11247" max="11494" width="13.375" style="216"/>
    <col min="11495" max="11501" width="17.375" style="216" customWidth="1"/>
    <col min="11502" max="11502" width="13.375" style="216" customWidth="1"/>
    <col min="11503" max="11750" width="13.375" style="216"/>
    <col min="11751" max="11757" width="17.375" style="216" customWidth="1"/>
    <col min="11758" max="11758" width="13.375" style="216" customWidth="1"/>
    <col min="11759" max="12006" width="13.375" style="216"/>
    <col min="12007" max="12013" width="17.375" style="216" customWidth="1"/>
    <col min="12014" max="12014" width="13.375" style="216" customWidth="1"/>
    <col min="12015" max="12262" width="13.375" style="216"/>
    <col min="12263" max="12269" width="17.375" style="216" customWidth="1"/>
    <col min="12270" max="12270" width="13.375" style="216" customWidth="1"/>
    <col min="12271" max="12518" width="13.375" style="216"/>
    <col min="12519" max="12525" width="17.375" style="216" customWidth="1"/>
    <col min="12526" max="12526" width="13.375" style="216" customWidth="1"/>
    <col min="12527" max="12774" width="13.375" style="216"/>
    <col min="12775" max="12781" width="17.375" style="216" customWidth="1"/>
    <col min="12782" max="12782" width="13.375" style="216" customWidth="1"/>
    <col min="12783" max="13030" width="13.375" style="216"/>
    <col min="13031" max="13037" width="17.375" style="216" customWidth="1"/>
    <col min="13038" max="13038" width="13.375" style="216" customWidth="1"/>
    <col min="13039" max="13286" width="13.375" style="216"/>
    <col min="13287" max="13293" width="17.375" style="216" customWidth="1"/>
    <col min="13294" max="13294" width="13.375" style="216" customWidth="1"/>
    <col min="13295" max="13542" width="13.375" style="216"/>
    <col min="13543" max="13549" width="17.375" style="216" customWidth="1"/>
    <col min="13550" max="13550" width="13.375" style="216" customWidth="1"/>
    <col min="13551" max="13798" width="13.375" style="216"/>
    <col min="13799" max="13805" width="17.375" style="216" customWidth="1"/>
    <col min="13806" max="13806" width="13.375" style="216" customWidth="1"/>
    <col min="13807" max="14054" width="13.375" style="216"/>
    <col min="14055" max="14061" width="17.375" style="216" customWidth="1"/>
    <col min="14062" max="14062" width="13.375" style="216" customWidth="1"/>
    <col min="14063" max="14310" width="13.375" style="216"/>
    <col min="14311" max="14317" width="17.375" style="216" customWidth="1"/>
    <col min="14318" max="14318" width="13.375" style="216" customWidth="1"/>
    <col min="14319" max="14566" width="13.375" style="216"/>
    <col min="14567" max="14573" width="17.375" style="216" customWidth="1"/>
    <col min="14574" max="14574" width="13.375" style="216" customWidth="1"/>
    <col min="14575" max="14822" width="13.375" style="216"/>
    <col min="14823" max="14829" width="17.375" style="216" customWidth="1"/>
    <col min="14830" max="14830" width="13.375" style="216" customWidth="1"/>
    <col min="14831" max="15078" width="13.375" style="216"/>
    <col min="15079" max="15085" width="17.375" style="216" customWidth="1"/>
    <col min="15086" max="15086" width="13.375" style="216" customWidth="1"/>
    <col min="15087" max="15334" width="13.375" style="216"/>
    <col min="15335" max="15341" width="17.375" style="216" customWidth="1"/>
    <col min="15342" max="15342" width="13.375" style="216" customWidth="1"/>
    <col min="15343" max="15590" width="13.375" style="216"/>
    <col min="15591" max="15597" width="17.375" style="216" customWidth="1"/>
    <col min="15598" max="15598" width="13.375" style="216" customWidth="1"/>
    <col min="15599" max="15846" width="13.375" style="216"/>
    <col min="15847" max="15853" width="17.375" style="216" customWidth="1"/>
    <col min="15854" max="15854" width="13.375" style="216" customWidth="1"/>
    <col min="15855" max="16102" width="13.375" style="216"/>
    <col min="16103" max="16109" width="17.375" style="216" customWidth="1"/>
    <col min="16110" max="16110" width="13.375" style="216" customWidth="1"/>
    <col min="16111" max="16384" width="13.375" style="216"/>
  </cols>
  <sheetData>
    <row r="1" spans="1:13" s="641" customFormat="1" ht="33" customHeight="1">
      <c r="A1" s="1022" t="s">
        <v>1235</v>
      </c>
      <c r="B1" s="1022"/>
      <c r="C1" s="1022"/>
      <c r="D1" s="1022"/>
      <c r="E1" s="1022"/>
      <c r="F1" s="1022"/>
      <c r="G1" s="1022"/>
      <c r="H1" s="768"/>
    </row>
    <row r="2" spans="1:13" s="641" customFormat="1" ht="33" customHeight="1">
      <c r="A2" s="1028" t="s">
        <v>1236</v>
      </c>
      <c r="B2" s="1028"/>
      <c r="C2" s="1028"/>
      <c r="D2" s="1028"/>
      <c r="E2" s="1028"/>
      <c r="F2" s="1028"/>
      <c r="G2" s="1028"/>
      <c r="H2" s="768"/>
    </row>
    <row r="3" spans="1:13" s="947" customFormat="1" ht="21.75" customHeight="1">
      <c r="A3" s="1030" t="s">
        <v>138</v>
      </c>
      <c r="B3" s="1030"/>
      <c r="C3" s="1031"/>
      <c r="D3" s="1032" t="s">
        <v>139</v>
      </c>
      <c r="E3" s="1032"/>
      <c r="F3" s="1032"/>
      <c r="G3" s="1033"/>
      <c r="H3" s="946"/>
    </row>
    <row r="4" spans="1:13" s="215" customFormat="1" ht="44.25" customHeight="1">
      <c r="A4" s="1020" t="s">
        <v>759</v>
      </c>
      <c r="B4" s="1020" t="s">
        <v>80</v>
      </c>
      <c r="C4" s="1020"/>
      <c r="D4" s="1020" t="s">
        <v>81</v>
      </c>
      <c r="E4" s="1020"/>
      <c r="F4" s="164" t="s">
        <v>52</v>
      </c>
      <c r="G4" s="1020" t="s">
        <v>762</v>
      </c>
      <c r="H4" s="346"/>
    </row>
    <row r="5" spans="1:13" s="215" customFormat="1" ht="42" customHeight="1">
      <c r="A5" s="1020" t="s">
        <v>37</v>
      </c>
      <c r="B5" s="164" t="s">
        <v>83</v>
      </c>
      <c r="C5" s="164" t="s">
        <v>84</v>
      </c>
      <c r="D5" s="164" t="s">
        <v>83</v>
      </c>
      <c r="E5" s="164" t="s">
        <v>84</v>
      </c>
      <c r="F5" s="164" t="s">
        <v>36</v>
      </c>
      <c r="G5" s="1020"/>
      <c r="H5" s="346"/>
    </row>
    <row r="6" spans="1:13" s="641" customFormat="1" ht="24.95" customHeight="1">
      <c r="A6" s="586" t="s">
        <v>1</v>
      </c>
      <c r="B6" s="930">
        <v>1135364</v>
      </c>
      <c r="C6" s="930">
        <v>1351550</v>
      </c>
      <c r="D6" s="930">
        <v>130920</v>
      </c>
      <c r="E6" s="930">
        <v>105459</v>
      </c>
      <c r="F6" s="545">
        <f>SUM(B6:E6)</f>
        <v>2723293</v>
      </c>
      <c r="G6" s="586" t="s">
        <v>2</v>
      </c>
      <c r="H6" s="769"/>
      <c r="J6" s="924"/>
    </row>
    <row r="7" spans="1:13" s="649" customFormat="1" ht="24.95" customHeight="1">
      <c r="A7" s="586" t="s">
        <v>698</v>
      </c>
      <c r="B7" s="931">
        <v>469621</v>
      </c>
      <c r="C7" s="931">
        <v>621538</v>
      </c>
      <c r="D7" s="931">
        <v>78803</v>
      </c>
      <c r="E7" s="931">
        <v>59206</v>
      </c>
      <c r="F7" s="545">
        <f t="shared" ref="F7:F26" si="0">SUM(B7:E7)</f>
        <v>1229168</v>
      </c>
      <c r="G7" s="586" t="s">
        <v>887</v>
      </c>
      <c r="H7" s="769"/>
    </row>
    <row r="8" spans="1:13" s="641" customFormat="1" ht="24.95" customHeight="1">
      <c r="A8" s="586" t="s">
        <v>102</v>
      </c>
      <c r="B8" s="930">
        <v>568064</v>
      </c>
      <c r="C8" s="930">
        <v>646373</v>
      </c>
      <c r="D8" s="930">
        <v>80278</v>
      </c>
      <c r="E8" s="930">
        <v>66412</v>
      </c>
      <c r="F8" s="545">
        <f t="shared" si="0"/>
        <v>1361127</v>
      </c>
      <c r="G8" s="586" t="s">
        <v>5</v>
      </c>
      <c r="H8" s="769"/>
    </row>
    <row r="9" spans="1:13" s="641" customFormat="1" ht="24.95" customHeight="1">
      <c r="A9" s="586" t="s">
        <v>103</v>
      </c>
      <c r="B9" s="931">
        <v>269853</v>
      </c>
      <c r="C9" s="931">
        <v>303741</v>
      </c>
      <c r="D9" s="931">
        <v>29640</v>
      </c>
      <c r="E9" s="931">
        <v>20291</v>
      </c>
      <c r="F9" s="545">
        <f t="shared" si="0"/>
        <v>623525</v>
      </c>
      <c r="G9" s="586" t="s">
        <v>7</v>
      </c>
      <c r="H9" s="768"/>
    </row>
    <row r="10" spans="1:13" s="641" customFormat="1" ht="24.95" customHeight="1">
      <c r="A10" s="586" t="s">
        <v>104</v>
      </c>
      <c r="B10" s="930">
        <v>416991</v>
      </c>
      <c r="C10" s="930">
        <v>512182</v>
      </c>
      <c r="D10" s="930">
        <v>70025</v>
      </c>
      <c r="E10" s="930">
        <v>53456</v>
      </c>
      <c r="F10" s="545">
        <f t="shared" si="0"/>
        <v>1052654</v>
      </c>
      <c r="G10" s="586" t="s">
        <v>8</v>
      </c>
      <c r="H10" s="768"/>
    </row>
    <row r="11" spans="1:13" s="641" customFormat="1" ht="24.95" customHeight="1">
      <c r="A11" s="586" t="s">
        <v>105</v>
      </c>
      <c r="B11" s="931">
        <v>449754</v>
      </c>
      <c r="C11" s="931">
        <v>592410</v>
      </c>
      <c r="D11" s="931">
        <v>43138</v>
      </c>
      <c r="E11" s="931">
        <v>38203</v>
      </c>
      <c r="F11" s="545">
        <f t="shared" si="0"/>
        <v>1123505</v>
      </c>
      <c r="G11" s="586" t="s">
        <v>106</v>
      </c>
      <c r="H11" s="768"/>
    </row>
    <row r="12" spans="1:13" s="641" customFormat="1" ht="24.95" customHeight="1">
      <c r="A12" s="586" t="s">
        <v>107</v>
      </c>
      <c r="B12" s="930">
        <v>673127</v>
      </c>
      <c r="C12" s="930">
        <v>741034</v>
      </c>
      <c r="D12" s="930">
        <v>63837</v>
      </c>
      <c r="E12" s="930">
        <v>57401</v>
      </c>
      <c r="F12" s="545">
        <f t="shared" si="0"/>
        <v>1535399</v>
      </c>
      <c r="G12" s="586" t="s">
        <v>11</v>
      </c>
      <c r="H12" s="768"/>
      <c r="M12" s="650"/>
    </row>
    <row r="13" spans="1:13" s="648" customFormat="1" ht="24.95" customHeight="1">
      <c r="A13" s="586" t="s">
        <v>108</v>
      </c>
      <c r="B13" s="931">
        <v>320034</v>
      </c>
      <c r="C13" s="931">
        <v>437305</v>
      </c>
      <c r="D13" s="931">
        <v>11343</v>
      </c>
      <c r="E13" s="931">
        <v>11067</v>
      </c>
      <c r="F13" s="545">
        <f t="shared" si="0"/>
        <v>779749</v>
      </c>
      <c r="G13" s="586" t="s">
        <v>13</v>
      </c>
      <c r="H13" s="814"/>
      <c r="I13" s="925"/>
      <c r="J13" s="925"/>
    </row>
    <row r="14" spans="1:13" s="641" customFormat="1" ht="24.95" customHeight="1">
      <c r="A14" s="586" t="s">
        <v>121</v>
      </c>
      <c r="B14" s="930">
        <v>106828</v>
      </c>
      <c r="C14" s="930">
        <v>143726</v>
      </c>
      <c r="D14" s="930">
        <v>5461</v>
      </c>
      <c r="E14" s="930">
        <v>4362</v>
      </c>
      <c r="F14" s="545">
        <f t="shared" si="0"/>
        <v>260377</v>
      </c>
      <c r="G14" s="586" t="s">
        <v>15</v>
      </c>
      <c r="H14" s="768"/>
    </row>
    <row r="15" spans="1:13" s="641" customFormat="1" ht="24.95" customHeight="1">
      <c r="A15" s="586" t="s">
        <v>16</v>
      </c>
      <c r="B15" s="931">
        <v>302361</v>
      </c>
      <c r="C15" s="931">
        <v>374290</v>
      </c>
      <c r="D15" s="931">
        <v>21448</v>
      </c>
      <c r="E15" s="931">
        <v>14382</v>
      </c>
      <c r="F15" s="545">
        <f t="shared" si="0"/>
        <v>712481</v>
      </c>
      <c r="G15" s="586" t="s">
        <v>17</v>
      </c>
      <c r="H15" s="768"/>
      <c r="L15" s="650"/>
    </row>
    <row r="16" spans="1:13" s="649" customFormat="1" ht="24.95" customHeight="1">
      <c r="A16" s="586" t="s">
        <v>40</v>
      </c>
      <c r="B16" s="930">
        <v>101450</v>
      </c>
      <c r="C16" s="930">
        <v>118434</v>
      </c>
      <c r="D16" s="930">
        <v>10656</v>
      </c>
      <c r="E16" s="930">
        <v>3236</v>
      </c>
      <c r="F16" s="545">
        <f t="shared" si="0"/>
        <v>233776</v>
      </c>
      <c r="G16" s="586" t="s">
        <v>18</v>
      </c>
      <c r="H16" s="770"/>
    </row>
    <row r="17" spans="1:13" s="641" customFormat="1" ht="24.95" customHeight="1">
      <c r="A17" s="586" t="s">
        <v>110</v>
      </c>
      <c r="B17" s="931">
        <v>145827</v>
      </c>
      <c r="C17" s="931">
        <v>184865</v>
      </c>
      <c r="D17" s="931">
        <v>23889</v>
      </c>
      <c r="E17" s="931">
        <v>15578</v>
      </c>
      <c r="F17" s="545">
        <f t="shared" si="0"/>
        <v>370159</v>
      </c>
      <c r="G17" s="586" t="s">
        <v>20</v>
      </c>
      <c r="H17" s="768"/>
      <c r="I17" s="650"/>
    </row>
    <row r="18" spans="1:13" s="641" customFormat="1" ht="24.95" customHeight="1">
      <c r="A18" s="586" t="s">
        <v>21</v>
      </c>
      <c r="B18" s="930">
        <v>141227</v>
      </c>
      <c r="C18" s="930">
        <v>195853</v>
      </c>
      <c r="D18" s="930">
        <v>10644</v>
      </c>
      <c r="E18" s="930">
        <v>8570</v>
      </c>
      <c r="F18" s="545">
        <f t="shared" si="0"/>
        <v>356294</v>
      </c>
      <c r="G18" s="586" t="s">
        <v>111</v>
      </c>
      <c r="H18" s="768"/>
    </row>
    <row r="19" spans="1:13" s="641" customFormat="1" ht="24.95" customHeight="1">
      <c r="A19" s="586" t="s">
        <v>42</v>
      </c>
      <c r="B19" s="931">
        <v>131585</v>
      </c>
      <c r="C19" s="931">
        <v>157366</v>
      </c>
      <c r="D19" s="931">
        <v>13825</v>
      </c>
      <c r="E19" s="931">
        <v>12592</v>
      </c>
      <c r="F19" s="545">
        <f t="shared" si="0"/>
        <v>315368</v>
      </c>
      <c r="G19" s="586" t="s">
        <v>1346</v>
      </c>
      <c r="H19" s="768"/>
    </row>
    <row r="20" spans="1:13" s="641" customFormat="1" ht="24.95" customHeight="1">
      <c r="A20" s="586" t="s">
        <v>122</v>
      </c>
      <c r="B20" s="930">
        <v>364969</v>
      </c>
      <c r="C20" s="930">
        <v>422912</v>
      </c>
      <c r="D20" s="930">
        <v>59361</v>
      </c>
      <c r="E20" s="930">
        <v>50685</v>
      </c>
      <c r="F20" s="545">
        <f t="shared" si="0"/>
        <v>897927</v>
      </c>
      <c r="G20" s="586" t="s">
        <v>25</v>
      </c>
      <c r="H20" s="768"/>
      <c r="K20" s="650"/>
      <c r="L20" s="650"/>
    </row>
    <row r="21" spans="1:13" s="641" customFormat="1" ht="24.95" customHeight="1">
      <c r="A21" s="586" t="s">
        <v>113</v>
      </c>
      <c r="B21" s="931">
        <v>195966</v>
      </c>
      <c r="C21" s="931">
        <v>255484</v>
      </c>
      <c r="D21" s="931">
        <v>59199</v>
      </c>
      <c r="E21" s="931">
        <v>55115</v>
      </c>
      <c r="F21" s="545">
        <f t="shared" si="0"/>
        <v>565764</v>
      </c>
      <c r="G21" s="586" t="s">
        <v>114</v>
      </c>
      <c r="H21" s="768"/>
    </row>
    <row r="22" spans="1:13" s="641" customFormat="1" ht="24.95" customHeight="1">
      <c r="A22" s="586" t="s">
        <v>115</v>
      </c>
      <c r="B22" s="930">
        <v>182790</v>
      </c>
      <c r="C22" s="930">
        <v>189069</v>
      </c>
      <c r="D22" s="930">
        <v>16480</v>
      </c>
      <c r="E22" s="930">
        <v>14168</v>
      </c>
      <c r="F22" s="545">
        <f t="shared" si="0"/>
        <v>402507</v>
      </c>
      <c r="G22" s="586" t="s">
        <v>28</v>
      </c>
      <c r="H22" s="768"/>
    </row>
    <row r="23" spans="1:13" s="641" customFormat="1" ht="24.95" customHeight="1">
      <c r="A23" s="586" t="s">
        <v>123</v>
      </c>
      <c r="B23" s="931">
        <v>112850</v>
      </c>
      <c r="C23" s="931">
        <v>168297</v>
      </c>
      <c r="D23" s="931">
        <v>16617</v>
      </c>
      <c r="E23" s="931">
        <v>13488</v>
      </c>
      <c r="F23" s="545">
        <f t="shared" si="0"/>
        <v>311252</v>
      </c>
      <c r="G23" s="586" t="s">
        <v>30</v>
      </c>
      <c r="H23" s="768"/>
    </row>
    <row r="24" spans="1:13" s="649" customFormat="1" ht="24.95" customHeight="1">
      <c r="A24" s="586" t="s">
        <v>31</v>
      </c>
      <c r="B24" s="930">
        <v>48146</v>
      </c>
      <c r="C24" s="930">
        <v>61562</v>
      </c>
      <c r="D24" s="930">
        <v>5207</v>
      </c>
      <c r="E24" s="930">
        <v>6023</v>
      </c>
      <c r="F24" s="545">
        <f t="shared" si="0"/>
        <v>120938</v>
      </c>
      <c r="G24" s="586" t="s">
        <v>135</v>
      </c>
      <c r="H24" s="771"/>
    </row>
    <row r="25" spans="1:13" s="641" customFormat="1" ht="24.95" customHeight="1">
      <c r="A25" s="586" t="s">
        <v>33</v>
      </c>
      <c r="B25" s="931">
        <v>62162</v>
      </c>
      <c r="C25" s="931">
        <v>67249</v>
      </c>
      <c r="D25" s="931">
        <v>3639</v>
      </c>
      <c r="E25" s="931">
        <v>1055</v>
      </c>
      <c r="F25" s="545">
        <f t="shared" si="0"/>
        <v>134105</v>
      </c>
      <c r="G25" s="586" t="s">
        <v>34</v>
      </c>
      <c r="H25" s="768"/>
    </row>
    <row r="26" spans="1:13" s="215" customFormat="1" ht="24.95" customHeight="1">
      <c r="A26" s="169" t="s">
        <v>57</v>
      </c>
      <c r="B26" s="372">
        <f>SUM(B6:B25)</f>
        <v>6198969</v>
      </c>
      <c r="C26" s="372">
        <f>SUM(C6:C25)</f>
        <v>7545240</v>
      </c>
      <c r="D26" s="372">
        <f>SUM(D6:D25)</f>
        <v>754410</v>
      </c>
      <c r="E26" s="372">
        <f>SUM(E6:E25)</f>
        <v>610749</v>
      </c>
      <c r="F26" s="372">
        <f t="shared" si="0"/>
        <v>15109368</v>
      </c>
      <c r="G26" s="169" t="s">
        <v>36</v>
      </c>
      <c r="H26" s="368"/>
      <c r="M26" s="923"/>
    </row>
    <row r="27" spans="1:13" s="649" customFormat="1" ht="33" customHeight="1">
      <c r="G27" s="663"/>
      <c r="M27" s="754"/>
    </row>
    <row r="28" spans="1:13" s="649" customFormat="1" ht="33" customHeight="1">
      <c r="B28" s="853"/>
      <c r="C28" s="853"/>
      <c r="D28" s="853"/>
      <c r="E28" s="853"/>
      <c r="F28" s="853"/>
      <c r="G28" s="663"/>
      <c r="M28" s="754"/>
    </row>
    <row r="29" spans="1:13" s="649" customFormat="1" ht="33" customHeight="1">
      <c r="F29" s="853"/>
      <c r="G29" s="663"/>
      <c r="M29" s="754"/>
    </row>
    <row r="30" spans="1:13" s="649" customFormat="1" ht="33" customHeight="1">
      <c r="G30" s="663"/>
    </row>
    <row r="31" spans="1:13" ht="33" customHeight="1"/>
    <row r="32" spans="1:13" ht="33" customHeight="1"/>
    <row r="33" spans="1:1" ht="33" customHeight="1"/>
    <row r="34" spans="1:1" ht="33" customHeight="1">
      <c r="A34" s="649"/>
    </row>
    <row r="35" spans="1:1" ht="33" customHeight="1"/>
    <row r="36" spans="1:1" ht="33" customHeight="1"/>
    <row r="37" spans="1:1" ht="33" customHeight="1"/>
    <row r="38" spans="1:1" ht="33" customHeight="1"/>
    <row r="39" spans="1:1" ht="33" customHeight="1"/>
    <row r="40" spans="1:1" ht="33" customHeight="1"/>
    <row r="41" spans="1:1" ht="33" customHeight="1"/>
    <row r="42" spans="1:1" ht="33" customHeight="1"/>
    <row r="43" spans="1:1" ht="33" customHeight="1"/>
    <row r="44" spans="1:1" ht="33" customHeight="1"/>
    <row r="45" spans="1:1" ht="33" customHeight="1"/>
    <row r="46" spans="1:1" ht="33" customHeight="1"/>
    <row r="47" spans="1:1" ht="33" customHeight="1"/>
    <row r="48" spans="1:1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</sheetData>
  <mergeCells count="8">
    <mergeCell ref="A1:G1"/>
    <mergeCell ref="A2:G2"/>
    <mergeCell ref="A3:C3"/>
    <mergeCell ref="D3:G3"/>
    <mergeCell ref="G4:G5"/>
    <mergeCell ref="B4:C4"/>
    <mergeCell ref="D4:E4"/>
    <mergeCell ref="A4:A5"/>
  </mergeCells>
  <pageMargins left="0.7" right="0.7" top="0.75" bottom="0.75" header="0.3" footer="0.3"/>
  <pageSetup paperSize="9" scale="7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rgb="FF008657"/>
    <pageSetUpPr fitToPage="1"/>
  </sheetPr>
  <dimension ref="A1:J17"/>
  <sheetViews>
    <sheetView showGridLines="0" rightToLeft="1" zoomScale="120" zoomScaleNormal="120" zoomScaleSheetLayoutView="80" workbookViewId="0">
      <selection activeCell="C4" sqref="C4"/>
    </sheetView>
  </sheetViews>
  <sheetFormatPr defaultColWidth="8.875" defaultRowHeight="15.75"/>
  <cols>
    <col min="1" max="1" width="44" style="54" customWidth="1"/>
    <col min="2" max="3" width="29.75" style="54" customWidth="1"/>
    <col min="4" max="4" width="47" style="54" bestFit="1" customWidth="1"/>
    <col min="5" max="5" width="17.875" style="54" customWidth="1"/>
    <col min="6" max="8" width="8.875" style="54"/>
    <col min="9" max="9" width="25.875" style="54" customWidth="1"/>
    <col min="10" max="13" width="8.875" style="54"/>
    <col min="14" max="14" width="26.25" style="54" customWidth="1"/>
    <col min="15" max="255" width="8.875" style="54"/>
    <col min="256" max="256" width="38.25" style="54" customWidth="1"/>
    <col min="257" max="257" width="19.75" style="54" customWidth="1"/>
    <col min="258" max="258" width="21.25" style="54" customWidth="1"/>
    <col min="259" max="269" width="8.875" style="54"/>
    <col min="270" max="270" width="26.25" style="54" customWidth="1"/>
    <col min="271" max="511" width="8.875" style="54"/>
    <col min="512" max="512" width="38.25" style="54" customWidth="1"/>
    <col min="513" max="513" width="19.75" style="54" customWidth="1"/>
    <col min="514" max="514" width="21.25" style="54" customWidth="1"/>
    <col min="515" max="525" width="8.875" style="54"/>
    <col min="526" max="526" width="26.25" style="54" customWidth="1"/>
    <col min="527" max="767" width="8.875" style="54"/>
    <col min="768" max="768" width="38.25" style="54" customWidth="1"/>
    <col min="769" max="769" width="19.75" style="54" customWidth="1"/>
    <col min="770" max="770" width="21.25" style="54" customWidth="1"/>
    <col min="771" max="781" width="8.875" style="54"/>
    <col min="782" max="782" width="26.25" style="54" customWidth="1"/>
    <col min="783" max="1023" width="8.875" style="54"/>
    <col min="1024" max="1024" width="38.25" style="54" customWidth="1"/>
    <col min="1025" max="1025" width="19.75" style="54" customWidth="1"/>
    <col min="1026" max="1026" width="21.25" style="54" customWidth="1"/>
    <col min="1027" max="1037" width="8.875" style="54"/>
    <col min="1038" max="1038" width="26.25" style="54" customWidth="1"/>
    <col min="1039" max="1279" width="8.875" style="54"/>
    <col min="1280" max="1280" width="38.25" style="54" customWidth="1"/>
    <col min="1281" max="1281" width="19.75" style="54" customWidth="1"/>
    <col min="1282" max="1282" width="21.25" style="54" customWidth="1"/>
    <col min="1283" max="1293" width="8.875" style="54"/>
    <col min="1294" max="1294" width="26.25" style="54" customWidth="1"/>
    <col min="1295" max="1535" width="8.875" style="54"/>
    <col min="1536" max="1536" width="38.25" style="54" customWidth="1"/>
    <col min="1537" max="1537" width="19.75" style="54" customWidth="1"/>
    <col min="1538" max="1538" width="21.25" style="54" customWidth="1"/>
    <col min="1539" max="1549" width="8.875" style="54"/>
    <col min="1550" max="1550" width="26.25" style="54" customWidth="1"/>
    <col min="1551" max="1791" width="8.875" style="54"/>
    <col min="1792" max="1792" width="38.25" style="54" customWidth="1"/>
    <col min="1793" max="1793" width="19.75" style="54" customWidth="1"/>
    <col min="1794" max="1794" width="21.25" style="54" customWidth="1"/>
    <col min="1795" max="1805" width="8.875" style="54"/>
    <col min="1806" max="1806" width="26.25" style="54" customWidth="1"/>
    <col min="1807" max="2047" width="8.875" style="54"/>
    <col min="2048" max="2048" width="38.25" style="54" customWidth="1"/>
    <col min="2049" max="2049" width="19.75" style="54" customWidth="1"/>
    <col min="2050" max="2050" width="21.25" style="54" customWidth="1"/>
    <col min="2051" max="2061" width="8.875" style="54"/>
    <col min="2062" max="2062" width="26.25" style="54" customWidth="1"/>
    <col min="2063" max="2303" width="8.875" style="54"/>
    <col min="2304" max="2304" width="38.25" style="54" customWidth="1"/>
    <col min="2305" max="2305" width="19.75" style="54" customWidth="1"/>
    <col min="2306" max="2306" width="21.25" style="54" customWidth="1"/>
    <col min="2307" max="2317" width="8.875" style="54"/>
    <col min="2318" max="2318" width="26.25" style="54" customWidth="1"/>
    <col min="2319" max="2559" width="8.875" style="54"/>
    <col min="2560" max="2560" width="38.25" style="54" customWidth="1"/>
    <col min="2561" max="2561" width="19.75" style="54" customWidth="1"/>
    <col min="2562" max="2562" width="21.25" style="54" customWidth="1"/>
    <col min="2563" max="2573" width="8.875" style="54"/>
    <col min="2574" max="2574" width="26.25" style="54" customWidth="1"/>
    <col min="2575" max="2815" width="8.875" style="54"/>
    <col min="2816" max="2816" width="38.25" style="54" customWidth="1"/>
    <col min="2817" max="2817" width="19.75" style="54" customWidth="1"/>
    <col min="2818" max="2818" width="21.25" style="54" customWidth="1"/>
    <col min="2819" max="2829" width="8.875" style="54"/>
    <col min="2830" max="2830" width="26.25" style="54" customWidth="1"/>
    <col min="2831" max="3071" width="8.875" style="54"/>
    <col min="3072" max="3072" width="38.25" style="54" customWidth="1"/>
    <col min="3073" max="3073" width="19.75" style="54" customWidth="1"/>
    <col min="3074" max="3074" width="21.25" style="54" customWidth="1"/>
    <col min="3075" max="3085" width="8.875" style="54"/>
    <col min="3086" max="3086" width="26.25" style="54" customWidth="1"/>
    <col min="3087" max="3327" width="8.875" style="54"/>
    <col min="3328" max="3328" width="38.25" style="54" customWidth="1"/>
    <col min="3329" max="3329" width="19.75" style="54" customWidth="1"/>
    <col min="3330" max="3330" width="21.25" style="54" customWidth="1"/>
    <col min="3331" max="3341" width="8.875" style="54"/>
    <col min="3342" max="3342" width="26.25" style="54" customWidth="1"/>
    <col min="3343" max="3583" width="8.875" style="54"/>
    <col min="3584" max="3584" width="38.25" style="54" customWidth="1"/>
    <col min="3585" max="3585" width="19.75" style="54" customWidth="1"/>
    <col min="3586" max="3586" width="21.25" style="54" customWidth="1"/>
    <col min="3587" max="3597" width="8.875" style="54"/>
    <col min="3598" max="3598" width="26.25" style="54" customWidth="1"/>
    <col min="3599" max="3839" width="8.875" style="54"/>
    <col min="3840" max="3840" width="38.25" style="54" customWidth="1"/>
    <col min="3841" max="3841" width="19.75" style="54" customWidth="1"/>
    <col min="3842" max="3842" width="21.25" style="54" customWidth="1"/>
    <col min="3843" max="3853" width="8.875" style="54"/>
    <col min="3854" max="3854" width="26.25" style="54" customWidth="1"/>
    <col min="3855" max="4095" width="8.875" style="54"/>
    <col min="4096" max="4096" width="38.25" style="54" customWidth="1"/>
    <col min="4097" max="4097" width="19.75" style="54" customWidth="1"/>
    <col min="4098" max="4098" width="21.25" style="54" customWidth="1"/>
    <col min="4099" max="4109" width="8.875" style="54"/>
    <col min="4110" max="4110" width="26.25" style="54" customWidth="1"/>
    <col min="4111" max="4351" width="8.875" style="54"/>
    <col min="4352" max="4352" width="38.25" style="54" customWidth="1"/>
    <col min="4353" max="4353" width="19.75" style="54" customWidth="1"/>
    <col min="4354" max="4354" width="21.25" style="54" customWidth="1"/>
    <col min="4355" max="4365" width="8.875" style="54"/>
    <col min="4366" max="4366" width="26.25" style="54" customWidth="1"/>
    <col min="4367" max="4607" width="8.875" style="54"/>
    <col min="4608" max="4608" width="38.25" style="54" customWidth="1"/>
    <col min="4609" max="4609" width="19.75" style="54" customWidth="1"/>
    <col min="4610" max="4610" width="21.25" style="54" customWidth="1"/>
    <col min="4611" max="4621" width="8.875" style="54"/>
    <col min="4622" max="4622" width="26.25" style="54" customWidth="1"/>
    <col min="4623" max="4863" width="8.875" style="54"/>
    <col min="4864" max="4864" width="38.25" style="54" customWidth="1"/>
    <col min="4865" max="4865" width="19.75" style="54" customWidth="1"/>
    <col min="4866" max="4866" width="21.25" style="54" customWidth="1"/>
    <col min="4867" max="4877" width="8.875" style="54"/>
    <col min="4878" max="4878" width="26.25" style="54" customWidth="1"/>
    <col min="4879" max="5119" width="8.875" style="54"/>
    <col min="5120" max="5120" width="38.25" style="54" customWidth="1"/>
    <col min="5121" max="5121" width="19.75" style="54" customWidth="1"/>
    <col min="5122" max="5122" width="21.25" style="54" customWidth="1"/>
    <col min="5123" max="5133" width="8.875" style="54"/>
    <col min="5134" max="5134" width="26.25" style="54" customWidth="1"/>
    <col min="5135" max="5375" width="8.875" style="54"/>
    <col min="5376" max="5376" width="38.25" style="54" customWidth="1"/>
    <col min="5377" max="5377" width="19.75" style="54" customWidth="1"/>
    <col min="5378" max="5378" width="21.25" style="54" customWidth="1"/>
    <col min="5379" max="5389" width="8.875" style="54"/>
    <col min="5390" max="5390" width="26.25" style="54" customWidth="1"/>
    <col min="5391" max="5631" width="8.875" style="54"/>
    <col min="5632" max="5632" width="38.25" style="54" customWidth="1"/>
    <col min="5633" max="5633" width="19.75" style="54" customWidth="1"/>
    <col min="5634" max="5634" width="21.25" style="54" customWidth="1"/>
    <col min="5635" max="5645" width="8.875" style="54"/>
    <col min="5646" max="5646" width="26.25" style="54" customWidth="1"/>
    <col min="5647" max="5887" width="8.875" style="54"/>
    <col min="5888" max="5888" width="38.25" style="54" customWidth="1"/>
    <col min="5889" max="5889" width="19.75" style="54" customWidth="1"/>
    <col min="5890" max="5890" width="21.25" style="54" customWidth="1"/>
    <col min="5891" max="5901" width="8.875" style="54"/>
    <col min="5902" max="5902" width="26.25" style="54" customWidth="1"/>
    <col min="5903" max="6143" width="8.875" style="54"/>
    <col min="6144" max="6144" width="38.25" style="54" customWidth="1"/>
    <col min="6145" max="6145" width="19.75" style="54" customWidth="1"/>
    <col min="6146" max="6146" width="21.25" style="54" customWidth="1"/>
    <col min="6147" max="6157" width="8.875" style="54"/>
    <col min="6158" max="6158" width="26.25" style="54" customWidth="1"/>
    <col min="6159" max="6399" width="8.875" style="54"/>
    <col min="6400" max="6400" width="38.25" style="54" customWidth="1"/>
    <col min="6401" max="6401" width="19.75" style="54" customWidth="1"/>
    <col min="6402" max="6402" width="21.25" style="54" customWidth="1"/>
    <col min="6403" max="6413" width="8.875" style="54"/>
    <col min="6414" max="6414" width="26.25" style="54" customWidth="1"/>
    <col min="6415" max="6655" width="8.875" style="54"/>
    <col min="6656" max="6656" width="38.25" style="54" customWidth="1"/>
    <col min="6657" max="6657" width="19.75" style="54" customWidth="1"/>
    <col min="6658" max="6658" width="21.25" style="54" customWidth="1"/>
    <col min="6659" max="6669" width="8.875" style="54"/>
    <col min="6670" max="6670" width="26.25" style="54" customWidth="1"/>
    <col min="6671" max="6911" width="8.875" style="54"/>
    <col min="6912" max="6912" width="38.25" style="54" customWidth="1"/>
    <col min="6913" max="6913" width="19.75" style="54" customWidth="1"/>
    <col min="6914" max="6914" width="21.25" style="54" customWidth="1"/>
    <col min="6915" max="6925" width="8.875" style="54"/>
    <col min="6926" max="6926" width="26.25" style="54" customWidth="1"/>
    <col min="6927" max="7167" width="8.875" style="54"/>
    <col min="7168" max="7168" width="38.25" style="54" customWidth="1"/>
    <col min="7169" max="7169" width="19.75" style="54" customWidth="1"/>
    <col min="7170" max="7170" width="21.25" style="54" customWidth="1"/>
    <col min="7171" max="7181" width="8.875" style="54"/>
    <col min="7182" max="7182" width="26.25" style="54" customWidth="1"/>
    <col min="7183" max="7423" width="8.875" style="54"/>
    <col min="7424" max="7424" width="38.25" style="54" customWidth="1"/>
    <col min="7425" max="7425" width="19.75" style="54" customWidth="1"/>
    <col min="7426" max="7426" width="21.25" style="54" customWidth="1"/>
    <col min="7427" max="7437" width="8.875" style="54"/>
    <col min="7438" max="7438" width="26.25" style="54" customWidth="1"/>
    <col min="7439" max="7679" width="8.875" style="54"/>
    <col min="7680" max="7680" width="38.25" style="54" customWidth="1"/>
    <col min="7681" max="7681" width="19.75" style="54" customWidth="1"/>
    <col min="7682" max="7682" width="21.25" style="54" customWidth="1"/>
    <col min="7683" max="7693" width="8.875" style="54"/>
    <col min="7694" max="7694" width="26.25" style="54" customWidth="1"/>
    <col min="7695" max="7935" width="8.875" style="54"/>
    <col min="7936" max="7936" width="38.25" style="54" customWidth="1"/>
    <col min="7937" max="7937" width="19.75" style="54" customWidth="1"/>
    <col min="7938" max="7938" width="21.25" style="54" customWidth="1"/>
    <col min="7939" max="7949" width="8.875" style="54"/>
    <col min="7950" max="7950" width="26.25" style="54" customWidth="1"/>
    <col min="7951" max="8191" width="8.875" style="54"/>
    <col min="8192" max="8192" width="38.25" style="54" customWidth="1"/>
    <col min="8193" max="8193" width="19.75" style="54" customWidth="1"/>
    <col min="8194" max="8194" width="21.25" style="54" customWidth="1"/>
    <col min="8195" max="8205" width="8.875" style="54"/>
    <col min="8206" max="8206" width="26.25" style="54" customWidth="1"/>
    <col min="8207" max="8447" width="8.875" style="54"/>
    <col min="8448" max="8448" width="38.25" style="54" customWidth="1"/>
    <col min="8449" max="8449" width="19.75" style="54" customWidth="1"/>
    <col min="8450" max="8450" width="21.25" style="54" customWidth="1"/>
    <col min="8451" max="8461" width="8.875" style="54"/>
    <col min="8462" max="8462" width="26.25" style="54" customWidth="1"/>
    <col min="8463" max="8703" width="8.875" style="54"/>
    <col min="8704" max="8704" width="38.25" style="54" customWidth="1"/>
    <col min="8705" max="8705" width="19.75" style="54" customWidth="1"/>
    <col min="8706" max="8706" width="21.25" style="54" customWidth="1"/>
    <col min="8707" max="8717" width="8.875" style="54"/>
    <col min="8718" max="8718" width="26.25" style="54" customWidth="1"/>
    <col min="8719" max="8959" width="8.875" style="54"/>
    <col min="8960" max="8960" width="38.25" style="54" customWidth="1"/>
    <col min="8961" max="8961" width="19.75" style="54" customWidth="1"/>
    <col min="8962" max="8962" width="21.25" style="54" customWidth="1"/>
    <col min="8963" max="8973" width="8.875" style="54"/>
    <col min="8974" max="8974" width="26.25" style="54" customWidth="1"/>
    <col min="8975" max="9215" width="8.875" style="54"/>
    <col min="9216" max="9216" width="38.25" style="54" customWidth="1"/>
    <col min="9217" max="9217" width="19.75" style="54" customWidth="1"/>
    <col min="9218" max="9218" width="21.25" style="54" customWidth="1"/>
    <col min="9219" max="9229" width="8.875" style="54"/>
    <col min="9230" max="9230" width="26.25" style="54" customWidth="1"/>
    <col min="9231" max="9471" width="8.875" style="54"/>
    <col min="9472" max="9472" width="38.25" style="54" customWidth="1"/>
    <col min="9473" max="9473" width="19.75" style="54" customWidth="1"/>
    <col min="9474" max="9474" width="21.25" style="54" customWidth="1"/>
    <col min="9475" max="9485" width="8.875" style="54"/>
    <col min="9486" max="9486" width="26.25" style="54" customWidth="1"/>
    <col min="9487" max="9727" width="8.875" style="54"/>
    <col min="9728" max="9728" width="38.25" style="54" customWidth="1"/>
    <col min="9729" max="9729" width="19.75" style="54" customWidth="1"/>
    <col min="9730" max="9730" width="21.25" style="54" customWidth="1"/>
    <col min="9731" max="9741" width="8.875" style="54"/>
    <col min="9742" max="9742" width="26.25" style="54" customWidth="1"/>
    <col min="9743" max="9983" width="8.875" style="54"/>
    <col min="9984" max="9984" width="38.25" style="54" customWidth="1"/>
    <col min="9985" max="9985" width="19.75" style="54" customWidth="1"/>
    <col min="9986" max="9986" width="21.25" style="54" customWidth="1"/>
    <col min="9987" max="9997" width="8.875" style="54"/>
    <col min="9998" max="9998" width="26.25" style="54" customWidth="1"/>
    <col min="9999" max="10239" width="8.875" style="54"/>
    <col min="10240" max="10240" width="38.25" style="54" customWidth="1"/>
    <col min="10241" max="10241" width="19.75" style="54" customWidth="1"/>
    <col min="10242" max="10242" width="21.25" style="54" customWidth="1"/>
    <col min="10243" max="10253" width="8.875" style="54"/>
    <col min="10254" max="10254" width="26.25" style="54" customWidth="1"/>
    <col min="10255" max="10495" width="8.875" style="54"/>
    <col min="10496" max="10496" width="38.25" style="54" customWidth="1"/>
    <col min="10497" max="10497" width="19.75" style="54" customWidth="1"/>
    <col min="10498" max="10498" width="21.25" style="54" customWidth="1"/>
    <col min="10499" max="10509" width="8.875" style="54"/>
    <col min="10510" max="10510" width="26.25" style="54" customWidth="1"/>
    <col min="10511" max="10751" width="8.875" style="54"/>
    <col min="10752" max="10752" width="38.25" style="54" customWidth="1"/>
    <col min="10753" max="10753" width="19.75" style="54" customWidth="1"/>
    <col min="10754" max="10754" width="21.25" style="54" customWidth="1"/>
    <col min="10755" max="10765" width="8.875" style="54"/>
    <col min="10766" max="10766" width="26.25" style="54" customWidth="1"/>
    <col min="10767" max="11007" width="8.875" style="54"/>
    <col min="11008" max="11008" width="38.25" style="54" customWidth="1"/>
    <col min="11009" max="11009" width="19.75" style="54" customWidth="1"/>
    <col min="11010" max="11010" width="21.25" style="54" customWidth="1"/>
    <col min="11011" max="11021" width="8.875" style="54"/>
    <col min="11022" max="11022" width="26.25" style="54" customWidth="1"/>
    <col min="11023" max="11263" width="8.875" style="54"/>
    <col min="11264" max="11264" width="38.25" style="54" customWidth="1"/>
    <col min="11265" max="11265" width="19.75" style="54" customWidth="1"/>
    <col min="11266" max="11266" width="21.25" style="54" customWidth="1"/>
    <col min="11267" max="11277" width="8.875" style="54"/>
    <col min="11278" max="11278" width="26.25" style="54" customWidth="1"/>
    <col min="11279" max="11519" width="8.875" style="54"/>
    <col min="11520" max="11520" width="38.25" style="54" customWidth="1"/>
    <col min="11521" max="11521" width="19.75" style="54" customWidth="1"/>
    <col min="11522" max="11522" width="21.25" style="54" customWidth="1"/>
    <col min="11523" max="11533" width="8.875" style="54"/>
    <col min="11534" max="11534" width="26.25" style="54" customWidth="1"/>
    <col min="11535" max="11775" width="8.875" style="54"/>
    <col min="11776" max="11776" width="38.25" style="54" customWidth="1"/>
    <col min="11777" max="11777" width="19.75" style="54" customWidth="1"/>
    <col min="11778" max="11778" width="21.25" style="54" customWidth="1"/>
    <col min="11779" max="11789" width="8.875" style="54"/>
    <col min="11790" max="11790" width="26.25" style="54" customWidth="1"/>
    <col min="11791" max="12031" width="8.875" style="54"/>
    <col min="12032" max="12032" width="38.25" style="54" customWidth="1"/>
    <col min="12033" max="12033" width="19.75" style="54" customWidth="1"/>
    <col min="12034" max="12034" width="21.25" style="54" customWidth="1"/>
    <col min="12035" max="12045" width="8.875" style="54"/>
    <col min="12046" max="12046" width="26.25" style="54" customWidth="1"/>
    <col min="12047" max="12287" width="8.875" style="54"/>
    <col min="12288" max="12288" width="38.25" style="54" customWidth="1"/>
    <col min="12289" max="12289" width="19.75" style="54" customWidth="1"/>
    <col min="12290" max="12290" width="21.25" style="54" customWidth="1"/>
    <col min="12291" max="12301" width="8.875" style="54"/>
    <col min="12302" max="12302" width="26.25" style="54" customWidth="1"/>
    <col min="12303" max="12543" width="8.875" style="54"/>
    <col min="12544" max="12544" width="38.25" style="54" customWidth="1"/>
    <col min="12545" max="12545" width="19.75" style="54" customWidth="1"/>
    <col min="12546" max="12546" width="21.25" style="54" customWidth="1"/>
    <col min="12547" max="12557" width="8.875" style="54"/>
    <col min="12558" max="12558" width="26.25" style="54" customWidth="1"/>
    <col min="12559" max="12799" width="8.875" style="54"/>
    <col min="12800" max="12800" width="38.25" style="54" customWidth="1"/>
    <col min="12801" max="12801" width="19.75" style="54" customWidth="1"/>
    <col min="12802" max="12802" width="21.25" style="54" customWidth="1"/>
    <col min="12803" max="12813" width="8.875" style="54"/>
    <col min="12814" max="12814" width="26.25" style="54" customWidth="1"/>
    <col min="12815" max="13055" width="8.875" style="54"/>
    <col min="13056" max="13056" width="38.25" style="54" customWidth="1"/>
    <col min="13057" max="13057" width="19.75" style="54" customWidth="1"/>
    <col min="13058" max="13058" width="21.25" style="54" customWidth="1"/>
    <col min="13059" max="13069" width="8.875" style="54"/>
    <col min="13070" max="13070" width="26.25" style="54" customWidth="1"/>
    <col min="13071" max="13311" width="8.875" style="54"/>
    <col min="13312" max="13312" width="38.25" style="54" customWidth="1"/>
    <col min="13313" max="13313" width="19.75" style="54" customWidth="1"/>
    <col min="13314" max="13314" width="21.25" style="54" customWidth="1"/>
    <col min="13315" max="13325" width="8.875" style="54"/>
    <col min="13326" max="13326" width="26.25" style="54" customWidth="1"/>
    <col min="13327" max="13567" width="8.875" style="54"/>
    <col min="13568" max="13568" width="38.25" style="54" customWidth="1"/>
    <col min="13569" max="13569" width="19.75" style="54" customWidth="1"/>
    <col min="13570" max="13570" width="21.25" style="54" customWidth="1"/>
    <col min="13571" max="13581" width="8.875" style="54"/>
    <col min="13582" max="13582" width="26.25" style="54" customWidth="1"/>
    <col min="13583" max="13823" width="8.875" style="54"/>
    <col min="13824" max="13824" width="38.25" style="54" customWidth="1"/>
    <col min="13825" max="13825" width="19.75" style="54" customWidth="1"/>
    <col min="13826" max="13826" width="21.25" style="54" customWidth="1"/>
    <col min="13827" max="13837" width="8.875" style="54"/>
    <col min="13838" max="13838" width="26.25" style="54" customWidth="1"/>
    <col min="13839" max="14079" width="8.875" style="54"/>
    <col min="14080" max="14080" width="38.25" style="54" customWidth="1"/>
    <col min="14081" max="14081" width="19.75" style="54" customWidth="1"/>
    <col min="14082" max="14082" width="21.25" style="54" customWidth="1"/>
    <col min="14083" max="14093" width="8.875" style="54"/>
    <col min="14094" max="14094" width="26.25" style="54" customWidth="1"/>
    <col min="14095" max="14335" width="8.875" style="54"/>
    <col min="14336" max="14336" width="38.25" style="54" customWidth="1"/>
    <col min="14337" max="14337" width="19.75" style="54" customWidth="1"/>
    <col min="14338" max="14338" width="21.25" style="54" customWidth="1"/>
    <col min="14339" max="14349" width="8.875" style="54"/>
    <col min="14350" max="14350" width="26.25" style="54" customWidth="1"/>
    <col min="14351" max="14591" width="8.875" style="54"/>
    <col min="14592" max="14592" width="38.25" style="54" customWidth="1"/>
    <col min="14593" max="14593" width="19.75" style="54" customWidth="1"/>
    <col min="14594" max="14594" width="21.25" style="54" customWidth="1"/>
    <col min="14595" max="14605" width="8.875" style="54"/>
    <col min="14606" max="14606" width="26.25" style="54" customWidth="1"/>
    <col min="14607" max="14847" width="8.875" style="54"/>
    <col min="14848" max="14848" width="38.25" style="54" customWidth="1"/>
    <col min="14849" max="14849" width="19.75" style="54" customWidth="1"/>
    <col min="14850" max="14850" width="21.25" style="54" customWidth="1"/>
    <col min="14851" max="14861" width="8.875" style="54"/>
    <col min="14862" max="14862" width="26.25" style="54" customWidth="1"/>
    <col min="14863" max="15103" width="8.875" style="54"/>
    <col min="15104" max="15104" width="38.25" style="54" customWidth="1"/>
    <col min="15105" max="15105" width="19.75" style="54" customWidth="1"/>
    <col min="15106" max="15106" width="21.25" style="54" customWidth="1"/>
    <col min="15107" max="15117" width="8.875" style="54"/>
    <col min="15118" max="15118" width="26.25" style="54" customWidth="1"/>
    <col min="15119" max="15359" width="8.875" style="54"/>
    <col min="15360" max="15360" width="38.25" style="54" customWidth="1"/>
    <col min="15361" max="15361" width="19.75" style="54" customWidth="1"/>
    <col min="15362" max="15362" width="21.25" style="54" customWidth="1"/>
    <col min="15363" max="15373" width="8.875" style="54"/>
    <col min="15374" max="15374" width="26.25" style="54" customWidth="1"/>
    <col min="15375" max="15615" width="8.875" style="54"/>
    <col min="15616" max="15616" width="38.25" style="54" customWidth="1"/>
    <col min="15617" max="15617" width="19.75" style="54" customWidth="1"/>
    <col min="15618" max="15618" width="21.25" style="54" customWidth="1"/>
    <col min="15619" max="15629" width="8.875" style="54"/>
    <col min="15630" max="15630" width="26.25" style="54" customWidth="1"/>
    <col min="15631" max="15871" width="8.875" style="54"/>
    <col min="15872" max="15872" width="38.25" style="54" customWidth="1"/>
    <col min="15873" max="15873" width="19.75" style="54" customWidth="1"/>
    <col min="15874" max="15874" width="21.25" style="54" customWidth="1"/>
    <col min="15875" max="15885" width="8.875" style="54"/>
    <col min="15886" max="15886" width="26.25" style="54" customWidth="1"/>
    <col min="15887" max="16127" width="8.875" style="54"/>
    <col min="16128" max="16128" width="38.25" style="54" customWidth="1"/>
    <col min="16129" max="16129" width="19.75" style="54" customWidth="1"/>
    <col min="16130" max="16130" width="21.25" style="54" customWidth="1"/>
    <col min="16131" max="16141" width="8.875" style="54"/>
    <col min="16142" max="16142" width="26.25" style="54" customWidth="1"/>
    <col min="16143" max="16384" width="8.875" style="54"/>
  </cols>
  <sheetData>
    <row r="1" spans="1:10" s="24" customFormat="1" ht="33" customHeight="1">
      <c r="A1" s="1047" t="s">
        <v>1254</v>
      </c>
      <c r="B1" s="1048"/>
      <c r="C1" s="1048"/>
      <c r="D1" s="1048"/>
      <c r="E1" s="50"/>
      <c r="F1" s="50"/>
      <c r="G1" s="50"/>
      <c r="H1" s="50"/>
      <c r="I1" s="50"/>
      <c r="J1" s="50"/>
    </row>
    <row r="2" spans="1:10" s="24" customFormat="1" ht="33" customHeight="1">
      <c r="A2" s="1162" t="s">
        <v>1255</v>
      </c>
      <c r="B2" s="1162"/>
      <c r="C2" s="1162"/>
      <c r="D2" s="1162"/>
      <c r="E2" s="50"/>
      <c r="F2" s="50"/>
      <c r="G2" s="50"/>
      <c r="H2" s="50"/>
      <c r="I2" s="50"/>
      <c r="J2" s="50"/>
    </row>
    <row r="3" spans="1:10" s="50" customFormat="1" ht="17.100000000000001" customHeight="1">
      <c r="A3" s="1105" t="s">
        <v>1363</v>
      </c>
      <c r="B3" s="1106"/>
      <c r="C3" s="1107" t="s">
        <v>1186</v>
      </c>
      <c r="D3" s="1108"/>
    </row>
    <row r="4" spans="1:10" s="50" customFormat="1" ht="33" customHeight="1">
      <c r="A4" s="1109" t="s">
        <v>51</v>
      </c>
      <c r="B4" s="292" t="s">
        <v>690</v>
      </c>
      <c r="C4" s="292" t="s">
        <v>687</v>
      </c>
      <c r="D4" s="1109" t="s">
        <v>55</v>
      </c>
    </row>
    <row r="5" spans="1:10" s="50" customFormat="1" ht="33" customHeight="1">
      <c r="A5" s="1109"/>
      <c r="B5" s="292" t="s">
        <v>689</v>
      </c>
      <c r="C5" s="292" t="s">
        <v>688</v>
      </c>
      <c r="D5" s="1109"/>
    </row>
    <row r="6" spans="1:10" s="53" customFormat="1" ht="24.95" customHeight="1">
      <c r="A6" s="861" t="s">
        <v>1191</v>
      </c>
      <c r="B6" s="913">
        <v>68361065</v>
      </c>
      <c r="C6" s="913">
        <v>1147939</v>
      </c>
      <c r="D6" s="861" t="s">
        <v>769</v>
      </c>
    </row>
    <row r="7" spans="1:10" s="53" customFormat="1" ht="24.95" customHeight="1">
      <c r="A7" s="861" t="s">
        <v>98</v>
      </c>
      <c r="B7" s="916">
        <v>47020079</v>
      </c>
      <c r="C7" s="916">
        <v>1109581</v>
      </c>
      <c r="D7" s="861" t="s">
        <v>770</v>
      </c>
    </row>
    <row r="8" spans="1:10" s="53" customFormat="1" ht="24.95" customHeight="1">
      <c r="A8" s="861" t="s">
        <v>667</v>
      </c>
      <c r="B8" s="913">
        <v>8675468</v>
      </c>
      <c r="C8" s="913">
        <v>456519</v>
      </c>
      <c r="D8" s="861" t="s">
        <v>771</v>
      </c>
    </row>
    <row r="9" spans="1:10" s="53" customFormat="1" ht="24.95" customHeight="1">
      <c r="A9" s="861" t="s">
        <v>666</v>
      </c>
      <c r="B9" s="916">
        <v>34555135</v>
      </c>
      <c r="C9" s="916">
        <v>235038</v>
      </c>
      <c r="D9" s="861" t="s">
        <v>772</v>
      </c>
    </row>
    <row r="10" spans="1:10" s="53" customFormat="1" ht="24.95" customHeight="1">
      <c r="A10" s="861" t="s">
        <v>1315</v>
      </c>
      <c r="B10" s="913">
        <v>2325919</v>
      </c>
      <c r="C10" s="913">
        <v>122268</v>
      </c>
      <c r="D10" s="861" t="s">
        <v>1316</v>
      </c>
    </row>
    <row r="11" spans="1:10" s="53" customFormat="1" ht="24.95" customHeight="1">
      <c r="A11" s="861" t="s">
        <v>200</v>
      </c>
      <c r="B11" s="916">
        <v>2253165</v>
      </c>
      <c r="C11" s="916">
        <v>153853</v>
      </c>
      <c r="D11" s="861" t="s">
        <v>775</v>
      </c>
    </row>
    <row r="12" spans="1:10" s="53" customFormat="1" ht="24.95" customHeight="1">
      <c r="A12" s="861" t="s">
        <v>605</v>
      </c>
      <c r="B12" s="913">
        <v>15504830</v>
      </c>
      <c r="C12" s="913">
        <v>481504</v>
      </c>
      <c r="D12" s="861" t="s">
        <v>778</v>
      </c>
    </row>
    <row r="13" spans="1:10" s="53" customFormat="1" ht="24.95" customHeight="1">
      <c r="A13" s="861" t="s">
        <v>201</v>
      </c>
      <c r="B13" s="916">
        <v>417363</v>
      </c>
      <c r="C13" s="916">
        <v>26577</v>
      </c>
      <c r="D13" s="861" t="s">
        <v>780</v>
      </c>
      <c r="F13" s="897"/>
    </row>
    <row r="14" spans="1:10" s="53" customFormat="1" ht="24.95" customHeight="1">
      <c r="A14" s="861" t="s">
        <v>781</v>
      </c>
      <c r="B14" s="913">
        <v>18791</v>
      </c>
      <c r="C14" s="913">
        <v>925</v>
      </c>
      <c r="D14" s="861" t="s">
        <v>782</v>
      </c>
    </row>
    <row r="15" spans="1:10" s="53" customFormat="1" ht="33" customHeight="1">
      <c r="A15" s="271" t="s">
        <v>686</v>
      </c>
      <c r="B15" s="320">
        <f>SUM(B6:B14)</f>
        <v>179131815</v>
      </c>
      <c r="C15" s="320">
        <f>SUM(C6:C14)</f>
        <v>3734204</v>
      </c>
      <c r="D15" s="271" t="s">
        <v>36</v>
      </c>
    </row>
    <row r="16" spans="1:10" s="802" customFormat="1"/>
    <row r="17" s="802" customFormat="1"/>
  </sheetData>
  <mergeCells count="6">
    <mergeCell ref="D4:D5"/>
    <mergeCell ref="A4:A5"/>
    <mergeCell ref="A1:D1"/>
    <mergeCell ref="A2:D2"/>
    <mergeCell ref="A3:B3"/>
    <mergeCell ref="C3:D3"/>
  </mergeCells>
  <printOptions horizontalCentered="1" verticalCentered="1"/>
  <pageMargins left="0.70866141732283472" right="0.70866141732283472" top="0.39370078740157483" bottom="0.39370078740157483" header="0.51181102362204722" footer="0.51181102362204722"/>
  <pageSetup paperSize="9" scale="57" orientation="portrait" horizontalDpi="4294967295" verticalDpi="4294967292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rgb="FFFF0000"/>
    <pageSetUpPr fitToPage="1"/>
  </sheetPr>
  <dimension ref="A1:E32"/>
  <sheetViews>
    <sheetView showGridLines="0" rightToLeft="1" zoomScale="80" zoomScaleNormal="80" workbookViewId="0">
      <selection activeCell="E16" sqref="E16"/>
    </sheetView>
  </sheetViews>
  <sheetFormatPr defaultColWidth="8.875" defaultRowHeight="20.100000000000001" customHeight="1"/>
  <cols>
    <col min="1" max="1" width="35.125" style="501" customWidth="1"/>
    <col min="2" max="2" width="41.375" style="510" customWidth="1"/>
    <col min="3" max="3" width="41.375" style="500" customWidth="1"/>
    <col min="4" max="5" width="35.125" style="510" customWidth="1"/>
    <col min="6" max="217" width="8.875" style="510"/>
    <col min="218" max="221" width="22.25" style="510" customWidth="1"/>
    <col min="222" max="224" width="8" style="510" customWidth="1"/>
    <col min="225" max="225" width="9" style="510" customWidth="1"/>
    <col min="226" max="473" width="8.875" style="510"/>
    <col min="474" max="477" width="22.25" style="510" customWidth="1"/>
    <col min="478" max="480" width="8" style="510" customWidth="1"/>
    <col min="481" max="481" width="9" style="510" customWidth="1"/>
    <col min="482" max="729" width="8.875" style="510"/>
    <col min="730" max="733" width="22.25" style="510" customWidth="1"/>
    <col min="734" max="736" width="8" style="510" customWidth="1"/>
    <col min="737" max="737" width="9" style="510" customWidth="1"/>
    <col min="738" max="985" width="8.875" style="510"/>
    <col min="986" max="989" width="22.25" style="510" customWidth="1"/>
    <col min="990" max="992" width="8" style="510" customWidth="1"/>
    <col min="993" max="993" width="9" style="510" customWidth="1"/>
    <col min="994" max="1241" width="8.875" style="510"/>
    <col min="1242" max="1245" width="22.25" style="510" customWidth="1"/>
    <col min="1246" max="1248" width="8" style="510" customWidth="1"/>
    <col min="1249" max="1249" width="9" style="510" customWidth="1"/>
    <col min="1250" max="1497" width="8.875" style="510"/>
    <col min="1498" max="1501" width="22.25" style="510" customWidth="1"/>
    <col min="1502" max="1504" width="8" style="510" customWidth="1"/>
    <col min="1505" max="1505" width="9" style="510" customWidth="1"/>
    <col min="1506" max="1753" width="8.875" style="510"/>
    <col min="1754" max="1757" width="22.25" style="510" customWidth="1"/>
    <col min="1758" max="1760" width="8" style="510" customWidth="1"/>
    <col min="1761" max="1761" width="9" style="510" customWidth="1"/>
    <col min="1762" max="2009" width="8.875" style="510"/>
    <col min="2010" max="2013" width="22.25" style="510" customWidth="1"/>
    <col min="2014" max="2016" width="8" style="510" customWidth="1"/>
    <col min="2017" max="2017" width="9" style="510" customWidth="1"/>
    <col min="2018" max="2265" width="8.875" style="510"/>
    <col min="2266" max="2269" width="22.25" style="510" customWidth="1"/>
    <col min="2270" max="2272" width="8" style="510" customWidth="1"/>
    <col min="2273" max="2273" width="9" style="510" customWidth="1"/>
    <col min="2274" max="2521" width="8.875" style="510"/>
    <col min="2522" max="2525" width="22.25" style="510" customWidth="1"/>
    <col min="2526" max="2528" width="8" style="510" customWidth="1"/>
    <col min="2529" max="2529" width="9" style="510" customWidth="1"/>
    <col min="2530" max="2777" width="8.875" style="510"/>
    <col min="2778" max="2781" width="22.25" style="510" customWidth="1"/>
    <col min="2782" max="2784" width="8" style="510" customWidth="1"/>
    <col min="2785" max="2785" width="9" style="510" customWidth="1"/>
    <col min="2786" max="3033" width="8.875" style="510"/>
    <col min="3034" max="3037" width="22.25" style="510" customWidth="1"/>
    <col min="3038" max="3040" width="8" style="510" customWidth="1"/>
    <col min="3041" max="3041" width="9" style="510" customWidth="1"/>
    <col min="3042" max="3289" width="8.875" style="510"/>
    <col min="3290" max="3293" width="22.25" style="510" customWidth="1"/>
    <col min="3294" max="3296" width="8" style="510" customWidth="1"/>
    <col min="3297" max="3297" width="9" style="510" customWidth="1"/>
    <col min="3298" max="3545" width="8.875" style="510"/>
    <col min="3546" max="3549" width="22.25" style="510" customWidth="1"/>
    <col min="3550" max="3552" width="8" style="510" customWidth="1"/>
    <col min="3553" max="3553" width="9" style="510" customWidth="1"/>
    <col min="3554" max="3801" width="8.875" style="510"/>
    <col min="3802" max="3805" width="22.25" style="510" customWidth="1"/>
    <col min="3806" max="3808" width="8" style="510" customWidth="1"/>
    <col min="3809" max="3809" width="9" style="510" customWidth="1"/>
    <col min="3810" max="4057" width="8.875" style="510"/>
    <col min="4058" max="4061" width="22.25" style="510" customWidth="1"/>
    <col min="4062" max="4064" width="8" style="510" customWidth="1"/>
    <col min="4065" max="4065" width="9" style="510" customWidth="1"/>
    <col min="4066" max="4313" width="8.875" style="510"/>
    <col min="4314" max="4317" width="22.25" style="510" customWidth="1"/>
    <col min="4318" max="4320" width="8" style="510" customWidth="1"/>
    <col min="4321" max="4321" width="9" style="510" customWidth="1"/>
    <col min="4322" max="4569" width="8.875" style="510"/>
    <col min="4570" max="4573" width="22.25" style="510" customWidth="1"/>
    <col min="4574" max="4576" width="8" style="510" customWidth="1"/>
    <col min="4577" max="4577" width="9" style="510" customWidth="1"/>
    <col min="4578" max="4825" width="8.875" style="510"/>
    <col min="4826" max="4829" width="22.25" style="510" customWidth="1"/>
    <col min="4830" max="4832" width="8" style="510" customWidth="1"/>
    <col min="4833" max="4833" width="9" style="510" customWidth="1"/>
    <col min="4834" max="5081" width="8.875" style="510"/>
    <col min="5082" max="5085" width="22.25" style="510" customWidth="1"/>
    <col min="5086" max="5088" width="8" style="510" customWidth="1"/>
    <col min="5089" max="5089" width="9" style="510" customWidth="1"/>
    <col min="5090" max="5337" width="8.875" style="510"/>
    <col min="5338" max="5341" width="22.25" style="510" customWidth="1"/>
    <col min="5342" max="5344" width="8" style="510" customWidth="1"/>
    <col min="5345" max="5345" width="9" style="510" customWidth="1"/>
    <col min="5346" max="5593" width="8.875" style="510"/>
    <col min="5594" max="5597" width="22.25" style="510" customWidth="1"/>
    <col min="5598" max="5600" width="8" style="510" customWidth="1"/>
    <col min="5601" max="5601" width="9" style="510" customWidth="1"/>
    <col min="5602" max="5849" width="8.875" style="510"/>
    <col min="5850" max="5853" width="22.25" style="510" customWidth="1"/>
    <col min="5854" max="5856" width="8" style="510" customWidth="1"/>
    <col min="5857" max="5857" width="9" style="510" customWidth="1"/>
    <col min="5858" max="6105" width="8.875" style="510"/>
    <col min="6106" max="6109" width="22.25" style="510" customWidth="1"/>
    <col min="6110" max="6112" width="8" style="510" customWidth="1"/>
    <col min="6113" max="6113" width="9" style="510" customWidth="1"/>
    <col min="6114" max="6361" width="8.875" style="510"/>
    <col min="6362" max="6365" width="22.25" style="510" customWidth="1"/>
    <col min="6366" max="6368" width="8" style="510" customWidth="1"/>
    <col min="6369" max="6369" width="9" style="510" customWidth="1"/>
    <col min="6370" max="6617" width="8.875" style="510"/>
    <col min="6618" max="6621" width="22.25" style="510" customWidth="1"/>
    <col min="6622" max="6624" width="8" style="510" customWidth="1"/>
    <col min="6625" max="6625" width="9" style="510" customWidth="1"/>
    <col min="6626" max="6873" width="8.875" style="510"/>
    <col min="6874" max="6877" width="22.25" style="510" customWidth="1"/>
    <col min="6878" max="6880" width="8" style="510" customWidth="1"/>
    <col min="6881" max="6881" width="9" style="510" customWidth="1"/>
    <col min="6882" max="7129" width="8.875" style="510"/>
    <col min="7130" max="7133" width="22.25" style="510" customWidth="1"/>
    <col min="7134" max="7136" width="8" style="510" customWidth="1"/>
    <col min="7137" max="7137" width="9" style="510" customWidth="1"/>
    <col min="7138" max="7385" width="8.875" style="510"/>
    <col min="7386" max="7389" width="22.25" style="510" customWidth="1"/>
    <col min="7390" max="7392" width="8" style="510" customWidth="1"/>
    <col min="7393" max="7393" width="9" style="510" customWidth="1"/>
    <col min="7394" max="7641" width="8.875" style="510"/>
    <col min="7642" max="7645" width="22.25" style="510" customWidth="1"/>
    <col min="7646" max="7648" width="8" style="510" customWidth="1"/>
    <col min="7649" max="7649" width="9" style="510" customWidth="1"/>
    <col min="7650" max="7897" width="8.875" style="510"/>
    <col min="7898" max="7901" width="22.25" style="510" customWidth="1"/>
    <col min="7902" max="7904" width="8" style="510" customWidth="1"/>
    <col min="7905" max="7905" width="9" style="510" customWidth="1"/>
    <col min="7906" max="8153" width="8.875" style="510"/>
    <col min="8154" max="8157" width="22.25" style="510" customWidth="1"/>
    <col min="8158" max="8160" width="8" style="510" customWidth="1"/>
    <col min="8161" max="8161" width="9" style="510" customWidth="1"/>
    <col min="8162" max="8409" width="8.875" style="510"/>
    <col min="8410" max="8413" width="22.25" style="510" customWidth="1"/>
    <col min="8414" max="8416" width="8" style="510" customWidth="1"/>
    <col min="8417" max="8417" width="9" style="510" customWidth="1"/>
    <col min="8418" max="8665" width="8.875" style="510"/>
    <col min="8666" max="8669" width="22.25" style="510" customWidth="1"/>
    <col min="8670" max="8672" width="8" style="510" customWidth="1"/>
    <col min="8673" max="8673" width="9" style="510" customWidth="1"/>
    <col min="8674" max="8921" width="8.875" style="510"/>
    <col min="8922" max="8925" width="22.25" style="510" customWidth="1"/>
    <col min="8926" max="8928" width="8" style="510" customWidth="1"/>
    <col min="8929" max="8929" width="9" style="510" customWidth="1"/>
    <col min="8930" max="9177" width="8.875" style="510"/>
    <col min="9178" max="9181" width="22.25" style="510" customWidth="1"/>
    <col min="9182" max="9184" width="8" style="510" customWidth="1"/>
    <col min="9185" max="9185" width="9" style="510" customWidth="1"/>
    <col min="9186" max="9433" width="8.875" style="510"/>
    <col min="9434" max="9437" width="22.25" style="510" customWidth="1"/>
    <col min="9438" max="9440" width="8" style="510" customWidth="1"/>
    <col min="9441" max="9441" width="9" style="510" customWidth="1"/>
    <col min="9442" max="9689" width="8.875" style="510"/>
    <col min="9690" max="9693" width="22.25" style="510" customWidth="1"/>
    <col min="9694" max="9696" width="8" style="510" customWidth="1"/>
    <col min="9697" max="9697" width="9" style="510" customWidth="1"/>
    <col min="9698" max="9945" width="8.875" style="510"/>
    <col min="9946" max="9949" width="22.25" style="510" customWidth="1"/>
    <col min="9950" max="9952" width="8" style="510" customWidth="1"/>
    <col min="9953" max="9953" width="9" style="510" customWidth="1"/>
    <col min="9954" max="10201" width="8.875" style="510"/>
    <col min="10202" max="10205" width="22.25" style="510" customWidth="1"/>
    <col min="10206" max="10208" width="8" style="510" customWidth="1"/>
    <col min="10209" max="10209" width="9" style="510" customWidth="1"/>
    <col min="10210" max="10457" width="8.875" style="510"/>
    <col min="10458" max="10461" width="22.25" style="510" customWidth="1"/>
    <col min="10462" max="10464" width="8" style="510" customWidth="1"/>
    <col min="10465" max="10465" width="9" style="510" customWidth="1"/>
    <col min="10466" max="10713" width="8.875" style="510"/>
    <col min="10714" max="10717" width="22.25" style="510" customWidth="1"/>
    <col min="10718" max="10720" width="8" style="510" customWidth="1"/>
    <col min="10721" max="10721" width="9" style="510" customWidth="1"/>
    <col min="10722" max="10969" width="8.875" style="510"/>
    <col min="10970" max="10973" width="22.25" style="510" customWidth="1"/>
    <col min="10974" max="10976" width="8" style="510" customWidth="1"/>
    <col min="10977" max="10977" width="9" style="510" customWidth="1"/>
    <col min="10978" max="11225" width="8.875" style="510"/>
    <col min="11226" max="11229" width="22.25" style="510" customWidth="1"/>
    <col min="11230" max="11232" width="8" style="510" customWidth="1"/>
    <col min="11233" max="11233" width="9" style="510" customWidth="1"/>
    <col min="11234" max="11481" width="8.875" style="510"/>
    <col min="11482" max="11485" width="22.25" style="510" customWidth="1"/>
    <col min="11486" max="11488" width="8" style="510" customWidth="1"/>
    <col min="11489" max="11489" width="9" style="510" customWidth="1"/>
    <col min="11490" max="11737" width="8.875" style="510"/>
    <col min="11738" max="11741" width="22.25" style="510" customWidth="1"/>
    <col min="11742" max="11744" width="8" style="510" customWidth="1"/>
    <col min="11745" max="11745" width="9" style="510" customWidth="1"/>
    <col min="11746" max="11993" width="8.875" style="510"/>
    <col min="11994" max="11997" width="22.25" style="510" customWidth="1"/>
    <col min="11998" max="12000" width="8" style="510" customWidth="1"/>
    <col min="12001" max="12001" width="9" style="510" customWidth="1"/>
    <col min="12002" max="12249" width="8.875" style="510"/>
    <col min="12250" max="12253" width="22.25" style="510" customWidth="1"/>
    <col min="12254" max="12256" width="8" style="510" customWidth="1"/>
    <col min="12257" max="12257" width="9" style="510" customWidth="1"/>
    <col min="12258" max="12505" width="8.875" style="510"/>
    <col min="12506" max="12509" width="22.25" style="510" customWidth="1"/>
    <col min="12510" max="12512" width="8" style="510" customWidth="1"/>
    <col min="12513" max="12513" width="9" style="510" customWidth="1"/>
    <col min="12514" max="12761" width="8.875" style="510"/>
    <col min="12762" max="12765" width="22.25" style="510" customWidth="1"/>
    <col min="12766" max="12768" width="8" style="510" customWidth="1"/>
    <col min="12769" max="12769" width="9" style="510" customWidth="1"/>
    <col min="12770" max="13017" width="8.875" style="510"/>
    <col min="13018" max="13021" width="22.25" style="510" customWidth="1"/>
    <col min="13022" max="13024" width="8" style="510" customWidth="1"/>
    <col min="13025" max="13025" width="9" style="510" customWidth="1"/>
    <col min="13026" max="13273" width="8.875" style="510"/>
    <col min="13274" max="13277" width="22.25" style="510" customWidth="1"/>
    <col min="13278" max="13280" width="8" style="510" customWidth="1"/>
    <col min="13281" max="13281" width="9" style="510" customWidth="1"/>
    <col min="13282" max="13529" width="8.875" style="510"/>
    <col min="13530" max="13533" width="22.25" style="510" customWidth="1"/>
    <col min="13534" max="13536" width="8" style="510" customWidth="1"/>
    <col min="13537" max="13537" width="9" style="510" customWidth="1"/>
    <col min="13538" max="13785" width="8.875" style="510"/>
    <col min="13786" max="13789" width="22.25" style="510" customWidth="1"/>
    <col min="13790" max="13792" width="8" style="510" customWidth="1"/>
    <col min="13793" max="13793" width="9" style="510" customWidth="1"/>
    <col min="13794" max="14041" width="8.875" style="510"/>
    <col min="14042" max="14045" width="22.25" style="510" customWidth="1"/>
    <col min="14046" max="14048" width="8" style="510" customWidth="1"/>
    <col min="14049" max="14049" width="9" style="510" customWidth="1"/>
    <col min="14050" max="14297" width="8.875" style="510"/>
    <col min="14298" max="14301" width="22.25" style="510" customWidth="1"/>
    <col min="14302" max="14304" width="8" style="510" customWidth="1"/>
    <col min="14305" max="14305" width="9" style="510" customWidth="1"/>
    <col min="14306" max="14553" width="8.875" style="510"/>
    <col min="14554" max="14557" width="22.25" style="510" customWidth="1"/>
    <col min="14558" max="14560" width="8" style="510" customWidth="1"/>
    <col min="14561" max="14561" width="9" style="510" customWidth="1"/>
    <col min="14562" max="14809" width="8.875" style="510"/>
    <col min="14810" max="14813" width="22.25" style="510" customWidth="1"/>
    <col min="14814" max="14816" width="8" style="510" customWidth="1"/>
    <col min="14817" max="14817" width="9" style="510" customWidth="1"/>
    <col min="14818" max="15065" width="8.875" style="510"/>
    <col min="15066" max="15069" width="22.25" style="510" customWidth="1"/>
    <col min="15070" max="15072" width="8" style="510" customWidth="1"/>
    <col min="15073" max="15073" width="9" style="510" customWidth="1"/>
    <col min="15074" max="15321" width="8.875" style="510"/>
    <col min="15322" max="15325" width="22.25" style="510" customWidth="1"/>
    <col min="15326" max="15328" width="8" style="510" customWidth="1"/>
    <col min="15329" max="15329" width="9" style="510" customWidth="1"/>
    <col min="15330" max="15577" width="8.875" style="510"/>
    <col min="15578" max="15581" width="22.25" style="510" customWidth="1"/>
    <col min="15582" max="15584" width="8" style="510" customWidth="1"/>
    <col min="15585" max="15585" width="9" style="510" customWidth="1"/>
    <col min="15586" max="15833" width="8.875" style="510"/>
    <col min="15834" max="15837" width="22.25" style="510" customWidth="1"/>
    <col min="15838" max="15840" width="8" style="510" customWidth="1"/>
    <col min="15841" max="15841" width="9" style="510" customWidth="1"/>
    <col min="15842" max="16089" width="8.875" style="510"/>
    <col min="16090" max="16093" width="22.25" style="510" customWidth="1"/>
    <col min="16094" max="16096" width="8" style="510" customWidth="1"/>
    <col min="16097" max="16097" width="9" style="510" customWidth="1"/>
    <col min="16098" max="16345" width="8.875" style="510"/>
    <col min="16346" max="16384" width="9" style="510" customWidth="1"/>
  </cols>
  <sheetData>
    <row r="1" spans="1:5" s="504" customFormat="1" ht="50.25" customHeight="1">
      <c r="A1" s="1095" t="s">
        <v>928</v>
      </c>
      <c r="B1" s="1096"/>
      <c r="C1" s="1096"/>
      <c r="D1" s="1096"/>
      <c r="E1" s="513"/>
    </row>
    <row r="2" spans="1:5" s="514" customFormat="1" ht="60" customHeight="1">
      <c r="A2" s="1162" t="s">
        <v>929</v>
      </c>
      <c r="B2" s="1162"/>
      <c r="C2" s="1162"/>
      <c r="D2" s="1162"/>
      <c r="E2" s="513"/>
    </row>
    <row r="3" spans="1:5" s="514" customFormat="1" ht="18.75">
      <c r="A3" s="1184" t="s">
        <v>479</v>
      </c>
      <c r="B3" s="1185"/>
      <c r="C3" s="1186" t="s">
        <v>480</v>
      </c>
      <c r="D3" s="1187"/>
      <c r="E3" s="513"/>
    </row>
    <row r="4" spans="1:5" s="514" customFormat="1" ht="33" customHeight="1">
      <c r="A4" s="1109" t="s">
        <v>759</v>
      </c>
      <c r="B4" s="529" t="s">
        <v>478</v>
      </c>
      <c r="C4" s="529" t="s">
        <v>687</v>
      </c>
      <c r="D4" s="1109" t="s">
        <v>762</v>
      </c>
      <c r="E4" s="513"/>
    </row>
    <row r="5" spans="1:5" s="514" customFormat="1" ht="33" customHeight="1">
      <c r="A5" s="1109"/>
      <c r="B5" s="529" t="s">
        <v>798</v>
      </c>
      <c r="C5" s="529" t="s">
        <v>791</v>
      </c>
      <c r="D5" s="1109"/>
      <c r="E5" s="513"/>
    </row>
    <row r="6" spans="1:5" s="512" customFormat="1" ht="29.1" customHeight="1">
      <c r="A6" s="527" t="s">
        <v>101</v>
      </c>
      <c r="B6" s="537"/>
      <c r="C6" s="433"/>
      <c r="D6" s="527" t="s">
        <v>2</v>
      </c>
      <c r="E6" s="513"/>
    </row>
    <row r="7" spans="1:5" s="512" customFormat="1" ht="29.1" customHeight="1">
      <c r="A7" s="527" t="s">
        <v>698</v>
      </c>
      <c r="B7" s="535"/>
      <c r="C7" s="431"/>
      <c r="D7" s="527" t="s">
        <v>887</v>
      </c>
      <c r="E7" s="513"/>
    </row>
    <row r="8" spans="1:5" s="513" customFormat="1" ht="29.1" customHeight="1">
      <c r="A8" s="527" t="s">
        <v>102</v>
      </c>
      <c r="B8" s="531"/>
      <c r="C8" s="432"/>
      <c r="D8" s="527" t="s">
        <v>5</v>
      </c>
    </row>
    <row r="9" spans="1:5" s="513" customFormat="1" ht="29.1" customHeight="1">
      <c r="A9" s="527" t="s">
        <v>103</v>
      </c>
      <c r="B9" s="535"/>
      <c r="C9" s="431"/>
      <c r="D9" s="527" t="s">
        <v>7</v>
      </c>
    </row>
    <row r="10" spans="1:5" s="513" customFormat="1" ht="29.1" customHeight="1">
      <c r="A10" s="527" t="s">
        <v>104</v>
      </c>
      <c r="B10" s="531"/>
      <c r="C10" s="432"/>
      <c r="D10" s="527" t="s">
        <v>8</v>
      </c>
    </row>
    <row r="11" spans="1:5" s="513" customFormat="1" ht="29.1" customHeight="1">
      <c r="A11" s="527" t="s">
        <v>105</v>
      </c>
      <c r="B11" s="535"/>
      <c r="C11" s="431"/>
      <c r="D11" s="527" t="s">
        <v>10</v>
      </c>
    </row>
    <row r="12" spans="1:5" s="513" customFormat="1" ht="29.1" customHeight="1">
      <c r="A12" s="527" t="s">
        <v>39</v>
      </c>
      <c r="B12" s="531"/>
      <c r="C12" s="432"/>
      <c r="D12" s="527" t="s">
        <v>11</v>
      </c>
    </row>
    <row r="13" spans="1:5" s="503" customFormat="1" ht="29.1" customHeight="1">
      <c r="A13" s="527" t="s">
        <v>108</v>
      </c>
      <c r="B13" s="535"/>
      <c r="C13" s="431"/>
      <c r="D13" s="527" t="s">
        <v>13</v>
      </c>
      <c r="E13" s="513"/>
    </row>
    <row r="14" spans="1:5" s="513" customFormat="1" ht="29.1" customHeight="1">
      <c r="A14" s="527" t="s">
        <v>121</v>
      </c>
      <c r="B14" s="531"/>
      <c r="C14" s="432"/>
      <c r="D14" s="527" t="s">
        <v>15</v>
      </c>
    </row>
    <row r="15" spans="1:5" s="513" customFormat="1" ht="29.1" customHeight="1">
      <c r="A15" s="527" t="s">
        <v>109</v>
      </c>
      <c r="B15" s="535"/>
      <c r="C15" s="431"/>
      <c r="D15" s="527" t="s">
        <v>17</v>
      </c>
    </row>
    <row r="16" spans="1:5" s="513" customFormat="1" ht="29.1" customHeight="1">
      <c r="A16" s="527" t="s">
        <v>40</v>
      </c>
      <c r="B16" s="531"/>
      <c r="C16" s="432"/>
      <c r="D16" s="527" t="s">
        <v>18</v>
      </c>
    </row>
    <row r="17" spans="1:4" s="513" customFormat="1" ht="29.1" customHeight="1">
      <c r="A17" s="527" t="s">
        <v>110</v>
      </c>
      <c r="B17" s="535"/>
      <c r="C17" s="431"/>
      <c r="D17" s="527" t="s">
        <v>20</v>
      </c>
    </row>
    <row r="18" spans="1:4" s="513" customFormat="1" ht="29.1" customHeight="1">
      <c r="A18" s="527" t="s">
        <v>21</v>
      </c>
      <c r="B18" s="531"/>
      <c r="C18" s="432"/>
      <c r="D18" s="527" t="s">
        <v>22</v>
      </c>
    </row>
    <row r="19" spans="1:4" s="513" customFormat="1" ht="29.1" customHeight="1">
      <c r="A19" s="527" t="s">
        <v>112</v>
      </c>
      <c r="B19" s="535"/>
      <c r="C19" s="431"/>
      <c r="D19" s="527" t="s">
        <v>23</v>
      </c>
    </row>
    <row r="20" spans="1:4" s="513" customFormat="1" ht="29.1" customHeight="1">
      <c r="A20" s="527" t="s">
        <v>24</v>
      </c>
      <c r="B20" s="531"/>
      <c r="C20" s="432"/>
      <c r="D20" s="527" t="s">
        <v>25</v>
      </c>
    </row>
    <row r="21" spans="1:4" s="513" customFormat="1" ht="29.1" customHeight="1">
      <c r="A21" s="527" t="s">
        <v>113</v>
      </c>
      <c r="B21" s="535"/>
      <c r="C21" s="431"/>
      <c r="D21" s="527" t="s">
        <v>114</v>
      </c>
    </row>
    <row r="22" spans="1:4" s="513" customFormat="1" ht="29.1" customHeight="1">
      <c r="A22" s="527" t="s">
        <v>115</v>
      </c>
      <c r="B22" s="531"/>
      <c r="C22" s="432"/>
      <c r="D22" s="527" t="s">
        <v>145</v>
      </c>
    </row>
    <row r="23" spans="1:4" s="513" customFormat="1" ht="29.1" customHeight="1">
      <c r="A23" s="527" t="s">
        <v>29</v>
      </c>
      <c r="B23" s="535"/>
      <c r="C23" s="431"/>
      <c r="D23" s="527" t="s">
        <v>30</v>
      </c>
    </row>
    <row r="24" spans="1:4" s="513" customFormat="1" ht="29.1" customHeight="1">
      <c r="A24" s="527" t="s">
        <v>31</v>
      </c>
      <c r="B24" s="531"/>
      <c r="C24" s="531"/>
      <c r="D24" s="527" t="s">
        <v>32</v>
      </c>
    </row>
    <row r="25" spans="1:4" s="513" customFormat="1" ht="29.1" customHeight="1">
      <c r="A25" s="527" t="s">
        <v>33</v>
      </c>
      <c r="B25" s="535"/>
      <c r="C25" s="431"/>
      <c r="D25" s="527" t="s">
        <v>34</v>
      </c>
    </row>
    <row r="26" spans="1:4" s="513" customFormat="1" ht="29.1" customHeight="1">
      <c r="A26" s="528" t="s">
        <v>57</v>
      </c>
      <c r="B26" s="533">
        <f>SUM(B6:B25)</f>
        <v>0</v>
      </c>
      <c r="C26" s="533">
        <f>SUM(C6:C25)</f>
        <v>0</v>
      </c>
      <c r="D26" s="528" t="s">
        <v>36</v>
      </c>
    </row>
    <row r="27" spans="1:4" ht="12.75"/>
    <row r="28" spans="1:4" s="500" customFormat="1" ht="12.75"/>
    <row r="29" spans="1:4" ht="12.75"/>
    <row r="30" spans="1:4" ht="12.75"/>
    <row r="31" spans="1:4" ht="12.75"/>
    <row r="32" spans="1:4" ht="12.75"/>
  </sheetData>
  <mergeCells count="6">
    <mergeCell ref="A1:D1"/>
    <mergeCell ref="A2:D2"/>
    <mergeCell ref="A3:B3"/>
    <mergeCell ref="C3:D3"/>
    <mergeCell ref="A4:A5"/>
    <mergeCell ref="D4:D5"/>
  </mergeCells>
  <printOptions horizontalCentered="1" verticalCentered="1"/>
  <pageMargins left="0.70866141732283472" right="0.70866141732283472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rgb="FF00B050"/>
    <pageSetUpPr fitToPage="1"/>
  </sheetPr>
  <dimension ref="A1:AA17"/>
  <sheetViews>
    <sheetView rightToLeft="1" zoomScaleNormal="100" workbookViewId="0">
      <selection activeCell="D4" sqref="D4"/>
    </sheetView>
  </sheetViews>
  <sheetFormatPr defaultColWidth="6.75" defaultRowHeight="12.75"/>
  <cols>
    <col min="1" max="1" width="27.75" style="212" customWidth="1"/>
    <col min="2" max="4" width="20.75" style="212" customWidth="1"/>
    <col min="5" max="5" width="26.25" style="212" customWidth="1"/>
    <col min="6" max="6" width="30.25" style="212" customWidth="1"/>
    <col min="7" max="7" width="28.75" style="241" customWidth="1"/>
    <col min="8" max="249" width="6.75" style="212"/>
    <col min="250" max="251" width="22.25" style="212" customWidth="1"/>
    <col min="252" max="256" width="20.75" style="212" customWidth="1"/>
    <col min="257" max="505" width="6.75" style="212"/>
    <col min="506" max="507" width="22.25" style="212" customWidth="1"/>
    <col min="508" max="512" width="20.75" style="212" customWidth="1"/>
    <col min="513" max="761" width="6.75" style="212"/>
    <col min="762" max="763" width="22.25" style="212" customWidth="1"/>
    <col min="764" max="768" width="20.75" style="212" customWidth="1"/>
    <col min="769" max="1017" width="6.75" style="212"/>
    <col min="1018" max="1019" width="22.25" style="212" customWidth="1"/>
    <col min="1020" max="1024" width="20.75" style="212" customWidth="1"/>
    <col min="1025" max="1273" width="6.75" style="212"/>
    <col min="1274" max="1275" width="22.25" style="212" customWidth="1"/>
    <col min="1276" max="1280" width="20.75" style="212" customWidth="1"/>
    <col min="1281" max="1529" width="6.75" style="212"/>
    <col min="1530" max="1531" width="22.25" style="212" customWidth="1"/>
    <col min="1532" max="1536" width="20.75" style="212" customWidth="1"/>
    <col min="1537" max="1785" width="6.75" style="212"/>
    <col min="1786" max="1787" width="22.25" style="212" customWidth="1"/>
    <col min="1788" max="1792" width="20.75" style="212" customWidth="1"/>
    <col min="1793" max="2041" width="6.75" style="212"/>
    <col min="2042" max="2043" width="22.25" style="212" customWidth="1"/>
    <col min="2044" max="2048" width="20.75" style="212" customWidth="1"/>
    <col min="2049" max="2297" width="6.75" style="212"/>
    <col min="2298" max="2299" width="22.25" style="212" customWidth="1"/>
    <col min="2300" max="2304" width="20.75" style="212" customWidth="1"/>
    <col min="2305" max="2553" width="6.75" style="212"/>
    <col min="2554" max="2555" width="22.25" style="212" customWidth="1"/>
    <col min="2556" max="2560" width="20.75" style="212" customWidth="1"/>
    <col min="2561" max="2809" width="6.75" style="212"/>
    <col min="2810" max="2811" width="22.25" style="212" customWidth="1"/>
    <col min="2812" max="2816" width="20.75" style="212" customWidth="1"/>
    <col min="2817" max="3065" width="6.75" style="212"/>
    <col min="3066" max="3067" width="22.25" style="212" customWidth="1"/>
    <col min="3068" max="3072" width="20.75" style="212" customWidth="1"/>
    <col min="3073" max="3321" width="6.75" style="212"/>
    <col min="3322" max="3323" width="22.25" style="212" customWidth="1"/>
    <col min="3324" max="3328" width="20.75" style="212" customWidth="1"/>
    <col min="3329" max="3577" width="6.75" style="212"/>
    <col min="3578" max="3579" width="22.25" style="212" customWidth="1"/>
    <col min="3580" max="3584" width="20.75" style="212" customWidth="1"/>
    <col min="3585" max="3833" width="6.75" style="212"/>
    <col min="3834" max="3835" width="22.25" style="212" customWidth="1"/>
    <col min="3836" max="3840" width="20.75" style="212" customWidth="1"/>
    <col min="3841" max="4089" width="6.75" style="212"/>
    <col min="4090" max="4091" width="22.25" style="212" customWidth="1"/>
    <col min="4092" max="4096" width="20.75" style="212" customWidth="1"/>
    <col min="4097" max="4345" width="6.75" style="212"/>
    <col min="4346" max="4347" width="22.25" style="212" customWidth="1"/>
    <col min="4348" max="4352" width="20.75" style="212" customWidth="1"/>
    <col min="4353" max="4601" width="6.75" style="212"/>
    <col min="4602" max="4603" width="22.25" style="212" customWidth="1"/>
    <col min="4604" max="4608" width="20.75" style="212" customWidth="1"/>
    <col min="4609" max="4857" width="6.75" style="212"/>
    <col min="4858" max="4859" width="22.25" style="212" customWidth="1"/>
    <col min="4860" max="4864" width="20.75" style="212" customWidth="1"/>
    <col min="4865" max="5113" width="6.75" style="212"/>
    <col min="5114" max="5115" width="22.25" style="212" customWidth="1"/>
    <col min="5116" max="5120" width="20.75" style="212" customWidth="1"/>
    <col min="5121" max="5369" width="6.75" style="212"/>
    <col min="5370" max="5371" width="22.25" style="212" customWidth="1"/>
    <col min="5372" max="5376" width="20.75" style="212" customWidth="1"/>
    <col min="5377" max="5625" width="6.75" style="212"/>
    <col min="5626" max="5627" width="22.25" style="212" customWidth="1"/>
    <col min="5628" max="5632" width="20.75" style="212" customWidth="1"/>
    <col min="5633" max="5881" width="6.75" style="212"/>
    <col min="5882" max="5883" width="22.25" style="212" customWidth="1"/>
    <col min="5884" max="5888" width="20.75" style="212" customWidth="1"/>
    <col min="5889" max="6137" width="6.75" style="212"/>
    <col min="6138" max="6139" width="22.25" style="212" customWidth="1"/>
    <col min="6140" max="6144" width="20.75" style="212" customWidth="1"/>
    <col min="6145" max="6393" width="6.75" style="212"/>
    <col min="6394" max="6395" width="22.25" style="212" customWidth="1"/>
    <col min="6396" max="6400" width="20.75" style="212" customWidth="1"/>
    <col min="6401" max="6649" width="6.75" style="212"/>
    <col min="6650" max="6651" width="22.25" style="212" customWidth="1"/>
    <col min="6652" max="6656" width="20.75" style="212" customWidth="1"/>
    <col min="6657" max="6905" width="6.75" style="212"/>
    <col min="6906" max="6907" width="22.25" style="212" customWidth="1"/>
    <col min="6908" max="6912" width="20.75" style="212" customWidth="1"/>
    <col min="6913" max="7161" width="6.75" style="212"/>
    <col min="7162" max="7163" width="22.25" style="212" customWidth="1"/>
    <col min="7164" max="7168" width="20.75" style="212" customWidth="1"/>
    <col min="7169" max="7417" width="6.75" style="212"/>
    <col min="7418" max="7419" width="22.25" style="212" customWidth="1"/>
    <col min="7420" max="7424" width="20.75" style="212" customWidth="1"/>
    <col min="7425" max="7673" width="6.75" style="212"/>
    <col min="7674" max="7675" width="22.25" style="212" customWidth="1"/>
    <col min="7676" max="7680" width="20.75" style="212" customWidth="1"/>
    <col min="7681" max="7929" width="6.75" style="212"/>
    <col min="7930" max="7931" width="22.25" style="212" customWidth="1"/>
    <col min="7932" max="7936" width="20.75" style="212" customWidth="1"/>
    <col min="7937" max="8185" width="6.75" style="212"/>
    <col min="8186" max="8187" width="22.25" style="212" customWidth="1"/>
    <col min="8188" max="8192" width="20.75" style="212" customWidth="1"/>
    <col min="8193" max="8441" width="6.75" style="212"/>
    <col min="8442" max="8443" width="22.25" style="212" customWidth="1"/>
    <col min="8444" max="8448" width="20.75" style="212" customWidth="1"/>
    <col min="8449" max="8697" width="6.75" style="212"/>
    <col min="8698" max="8699" width="22.25" style="212" customWidth="1"/>
    <col min="8700" max="8704" width="20.75" style="212" customWidth="1"/>
    <col min="8705" max="8953" width="6.75" style="212"/>
    <col min="8954" max="8955" width="22.25" style="212" customWidth="1"/>
    <col min="8956" max="8960" width="20.75" style="212" customWidth="1"/>
    <col min="8961" max="9209" width="6.75" style="212"/>
    <col min="9210" max="9211" width="22.25" style="212" customWidth="1"/>
    <col min="9212" max="9216" width="20.75" style="212" customWidth="1"/>
    <col min="9217" max="9465" width="6.75" style="212"/>
    <col min="9466" max="9467" width="22.25" style="212" customWidth="1"/>
    <col min="9468" max="9472" width="20.75" style="212" customWidth="1"/>
    <col min="9473" max="9721" width="6.75" style="212"/>
    <col min="9722" max="9723" width="22.25" style="212" customWidth="1"/>
    <col min="9724" max="9728" width="20.75" style="212" customWidth="1"/>
    <col min="9729" max="9977" width="6.75" style="212"/>
    <col min="9978" max="9979" width="22.25" style="212" customWidth="1"/>
    <col min="9980" max="9984" width="20.75" style="212" customWidth="1"/>
    <col min="9985" max="10233" width="6.75" style="212"/>
    <col min="10234" max="10235" width="22.25" style="212" customWidth="1"/>
    <col min="10236" max="10240" width="20.75" style="212" customWidth="1"/>
    <col min="10241" max="10489" width="6.75" style="212"/>
    <col min="10490" max="10491" width="22.25" style="212" customWidth="1"/>
    <col min="10492" max="10496" width="20.75" style="212" customWidth="1"/>
    <col min="10497" max="10745" width="6.75" style="212"/>
    <col min="10746" max="10747" width="22.25" style="212" customWidth="1"/>
    <col min="10748" max="10752" width="20.75" style="212" customWidth="1"/>
    <col min="10753" max="11001" width="6.75" style="212"/>
    <col min="11002" max="11003" width="22.25" style="212" customWidth="1"/>
    <col min="11004" max="11008" width="20.75" style="212" customWidth="1"/>
    <col min="11009" max="11257" width="6.75" style="212"/>
    <col min="11258" max="11259" width="22.25" style="212" customWidth="1"/>
    <col min="11260" max="11264" width="20.75" style="212" customWidth="1"/>
    <col min="11265" max="11513" width="6.75" style="212"/>
    <col min="11514" max="11515" width="22.25" style="212" customWidth="1"/>
    <col min="11516" max="11520" width="20.75" style="212" customWidth="1"/>
    <col min="11521" max="11769" width="6.75" style="212"/>
    <col min="11770" max="11771" width="22.25" style="212" customWidth="1"/>
    <col min="11772" max="11776" width="20.75" style="212" customWidth="1"/>
    <col min="11777" max="12025" width="6.75" style="212"/>
    <col min="12026" max="12027" width="22.25" style="212" customWidth="1"/>
    <col min="12028" max="12032" width="20.75" style="212" customWidth="1"/>
    <col min="12033" max="12281" width="6.75" style="212"/>
    <col min="12282" max="12283" width="22.25" style="212" customWidth="1"/>
    <col min="12284" max="12288" width="20.75" style="212" customWidth="1"/>
    <col min="12289" max="12537" width="6.75" style="212"/>
    <col min="12538" max="12539" width="22.25" style="212" customWidth="1"/>
    <col min="12540" max="12544" width="20.75" style="212" customWidth="1"/>
    <col min="12545" max="12793" width="6.75" style="212"/>
    <col min="12794" max="12795" width="22.25" style="212" customWidth="1"/>
    <col min="12796" max="12800" width="20.75" style="212" customWidth="1"/>
    <col min="12801" max="13049" width="6.75" style="212"/>
    <col min="13050" max="13051" width="22.25" style="212" customWidth="1"/>
    <col min="13052" max="13056" width="20.75" style="212" customWidth="1"/>
    <col min="13057" max="13305" width="6.75" style="212"/>
    <col min="13306" max="13307" width="22.25" style="212" customWidth="1"/>
    <col min="13308" max="13312" width="20.75" style="212" customWidth="1"/>
    <col min="13313" max="13561" width="6.75" style="212"/>
    <col min="13562" max="13563" width="22.25" style="212" customWidth="1"/>
    <col min="13564" max="13568" width="20.75" style="212" customWidth="1"/>
    <col min="13569" max="13817" width="6.75" style="212"/>
    <col min="13818" max="13819" width="22.25" style="212" customWidth="1"/>
    <col min="13820" max="13824" width="20.75" style="212" customWidth="1"/>
    <col min="13825" max="14073" width="6.75" style="212"/>
    <col min="14074" max="14075" width="22.25" style="212" customWidth="1"/>
    <col min="14076" max="14080" width="20.75" style="212" customWidth="1"/>
    <col min="14081" max="14329" width="6.75" style="212"/>
    <col min="14330" max="14331" width="22.25" style="212" customWidth="1"/>
    <col min="14332" max="14336" width="20.75" style="212" customWidth="1"/>
    <col min="14337" max="14585" width="6.75" style="212"/>
    <col min="14586" max="14587" width="22.25" style="212" customWidth="1"/>
    <col min="14588" max="14592" width="20.75" style="212" customWidth="1"/>
    <col min="14593" max="14841" width="6.75" style="212"/>
    <col min="14842" max="14843" width="22.25" style="212" customWidth="1"/>
    <col min="14844" max="14848" width="20.75" style="212" customWidth="1"/>
    <col min="14849" max="15097" width="6.75" style="212"/>
    <col min="15098" max="15099" width="22.25" style="212" customWidth="1"/>
    <col min="15100" max="15104" width="20.75" style="212" customWidth="1"/>
    <col min="15105" max="15353" width="6.75" style="212"/>
    <col min="15354" max="15355" width="22.25" style="212" customWidth="1"/>
    <col min="15356" max="15360" width="20.75" style="212" customWidth="1"/>
    <col min="15361" max="15609" width="6.75" style="212"/>
    <col min="15610" max="15611" width="22.25" style="212" customWidth="1"/>
    <col min="15612" max="15616" width="20.75" style="212" customWidth="1"/>
    <col min="15617" max="15865" width="6.75" style="212"/>
    <col min="15866" max="15867" width="22.25" style="212" customWidth="1"/>
    <col min="15868" max="15872" width="20.75" style="212" customWidth="1"/>
    <col min="15873" max="16121" width="6.75" style="212"/>
    <col min="16122" max="16123" width="22.25" style="212" customWidth="1"/>
    <col min="16124" max="16128" width="20.75" style="212" customWidth="1"/>
    <col min="16129" max="16384" width="6.75" style="212"/>
  </cols>
  <sheetData>
    <row r="1" spans="1:27" ht="45" customHeight="1">
      <c r="A1" s="1037" t="s">
        <v>1233</v>
      </c>
      <c r="B1" s="1037"/>
      <c r="C1" s="1037"/>
      <c r="D1" s="1037"/>
      <c r="E1" s="1037"/>
      <c r="F1" s="1037"/>
      <c r="G1" s="1037"/>
      <c r="H1" s="255"/>
    </row>
    <row r="2" spans="1:27" ht="45" customHeight="1">
      <c r="A2" s="1221" t="s">
        <v>1234</v>
      </c>
      <c r="B2" s="1221"/>
      <c r="C2" s="1221"/>
      <c r="D2" s="1221"/>
      <c r="E2" s="1221"/>
      <c r="F2" s="1221"/>
      <c r="G2" s="1221"/>
      <c r="H2" s="254"/>
      <c r="I2" s="1220"/>
      <c r="J2" s="1220"/>
      <c r="K2" s="1220"/>
      <c r="L2" s="1220"/>
      <c r="M2" s="1220"/>
      <c r="N2" s="1220"/>
      <c r="O2" s="1220"/>
      <c r="P2" s="1220"/>
      <c r="Q2" s="1220"/>
      <c r="R2" s="1220"/>
      <c r="S2" s="1220"/>
      <c r="T2" s="1220"/>
      <c r="U2" s="1220"/>
      <c r="V2" s="1220"/>
      <c r="W2" s="1220"/>
      <c r="X2" s="1220"/>
      <c r="Y2" s="1220"/>
      <c r="Z2" s="1220"/>
      <c r="AA2" s="1220"/>
    </row>
    <row r="3" spans="1:27" s="240" customFormat="1" ht="26.25" customHeight="1">
      <c r="A3" s="1105" t="s">
        <v>1362</v>
      </c>
      <c r="B3" s="1105"/>
      <c r="C3" s="1106"/>
      <c r="D3" s="1107" t="s">
        <v>1014</v>
      </c>
      <c r="E3" s="1107"/>
      <c r="F3" s="1107"/>
      <c r="G3" s="1108"/>
      <c r="H3" s="312"/>
    </row>
    <row r="4" spans="1:27" ht="45" customHeight="1">
      <c r="A4" s="1111" t="s">
        <v>758</v>
      </c>
      <c r="B4" s="304" t="s">
        <v>161</v>
      </c>
      <c r="C4" s="304" t="s">
        <v>503</v>
      </c>
      <c r="D4" s="304" t="s">
        <v>504</v>
      </c>
      <c r="E4" s="304" t="s">
        <v>505</v>
      </c>
      <c r="F4" s="304" t="s">
        <v>506</v>
      </c>
      <c r="G4" s="1113" t="s">
        <v>762</v>
      </c>
      <c r="H4" s="255"/>
    </row>
    <row r="5" spans="1:27" ht="80.25" customHeight="1">
      <c r="A5" s="1109"/>
      <c r="B5" s="305" t="s">
        <v>507</v>
      </c>
      <c r="C5" s="305" t="s">
        <v>508</v>
      </c>
      <c r="D5" s="305" t="s">
        <v>509</v>
      </c>
      <c r="E5" s="305" t="s">
        <v>510</v>
      </c>
      <c r="F5" s="305" t="s">
        <v>511</v>
      </c>
      <c r="G5" s="1115"/>
      <c r="H5" s="255"/>
    </row>
    <row r="6" spans="1:27" ht="45" customHeight="1">
      <c r="A6" s="270" t="s">
        <v>101</v>
      </c>
      <c r="B6" s="316">
        <v>1</v>
      </c>
      <c r="C6" s="317">
        <v>79233</v>
      </c>
      <c r="D6" s="317">
        <v>37133</v>
      </c>
      <c r="E6" s="311">
        <f>C6+D6</f>
        <v>116366</v>
      </c>
      <c r="F6" s="317">
        <v>348764</v>
      </c>
      <c r="G6" s="270" t="s">
        <v>2</v>
      </c>
      <c r="H6" s="255"/>
    </row>
    <row r="7" spans="1:27" ht="45" customHeight="1">
      <c r="A7" s="270" t="s">
        <v>697</v>
      </c>
      <c r="B7" s="318">
        <v>1</v>
      </c>
      <c r="C7" s="319">
        <v>32991</v>
      </c>
      <c r="D7" s="319">
        <v>18868</v>
      </c>
      <c r="E7" s="311">
        <f t="shared" ref="E7:E15" si="0">C7+D7</f>
        <v>51859</v>
      </c>
      <c r="F7" s="319">
        <v>148753</v>
      </c>
      <c r="G7" s="270" t="s">
        <v>887</v>
      </c>
      <c r="H7" s="255"/>
    </row>
    <row r="8" spans="1:27" ht="45" customHeight="1">
      <c r="A8" s="270" t="s">
        <v>102</v>
      </c>
      <c r="B8" s="316">
        <v>1</v>
      </c>
      <c r="C8" s="317">
        <v>35345</v>
      </c>
      <c r="D8" s="317">
        <v>25730</v>
      </c>
      <c r="E8" s="311">
        <f t="shared" si="0"/>
        <v>61075</v>
      </c>
      <c r="F8" s="317">
        <v>178370</v>
      </c>
      <c r="G8" s="270" t="s">
        <v>5</v>
      </c>
      <c r="H8" s="255"/>
    </row>
    <row r="9" spans="1:27" ht="45" customHeight="1">
      <c r="A9" s="270" t="s">
        <v>104</v>
      </c>
      <c r="B9" s="318">
        <v>1</v>
      </c>
      <c r="C9" s="319">
        <v>17075</v>
      </c>
      <c r="D9" s="319">
        <v>7817</v>
      </c>
      <c r="E9" s="311">
        <f t="shared" si="0"/>
        <v>24892</v>
      </c>
      <c r="F9" s="319">
        <v>76404</v>
      </c>
      <c r="G9" s="270" t="s">
        <v>8</v>
      </c>
      <c r="H9" s="255"/>
    </row>
    <row r="10" spans="1:27" ht="45" customHeight="1">
      <c r="A10" s="270" t="s">
        <v>105</v>
      </c>
      <c r="B10" s="316">
        <v>1</v>
      </c>
      <c r="C10" s="317">
        <v>15998</v>
      </c>
      <c r="D10" s="317">
        <v>11621</v>
      </c>
      <c r="E10" s="311">
        <f t="shared" si="0"/>
        <v>27619</v>
      </c>
      <c r="F10" s="317">
        <v>83907</v>
      </c>
      <c r="G10" s="270" t="s">
        <v>10</v>
      </c>
      <c r="H10" s="255"/>
    </row>
    <row r="11" spans="1:27" ht="45" customHeight="1">
      <c r="A11" s="270" t="s">
        <v>39</v>
      </c>
      <c r="B11" s="318">
        <v>1</v>
      </c>
      <c r="C11" s="319">
        <v>58109</v>
      </c>
      <c r="D11" s="319">
        <v>35184</v>
      </c>
      <c r="E11" s="311">
        <f t="shared" si="0"/>
        <v>93293</v>
      </c>
      <c r="F11" s="319">
        <v>472676</v>
      </c>
      <c r="G11" s="270" t="s">
        <v>11</v>
      </c>
      <c r="H11" s="255"/>
    </row>
    <row r="12" spans="1:27" ht="45" customHeight="1">
      <c r="A12" s="270" t="s">
        <v>109</v>
      </c>
      <c r="B12" s="316">
        <v>1</v>
      </c>
      <c r="C12" s="317">
        <v>21677</v>
      </c>
      <c r="D12" s="317">
        <v>17649</v>
      </c>
      <c r="E12" s="311">
        <f t="shared" si="0"/>
        <v>39326</v>
      </c>
      <c r="F12" s="317">
        <v>99737</v>
      </c>
      <c r="G12" s="270" t="s">
        <v>17</v>
      </c>
      <c r="H12" s="255"/>
    </row>
    <row r="13" spans="1:27" ht="45" customHeight="1">
      <c r="A13" s="270" t="s">
        <v>110</v>
      </c>
      <c r="B13" s="318">
        <v>1</v>
      </c>
      <c r="C13" s="319">
        <v>16774</v>
      </c>
      <c r="D13" s="319">
        <v>13713</v>
      </c>
      <c r="E13" s="311">
        <f t="shared" si="0"/>
        <v>30487</v>
      </c>
      <c r="F13" s="319">
        <v>103753</v>
      </c>
      <c r="G13" s="270" t="s">
        <v>20</v>
      </c>
      <c r="H13" s="255"/>
    </row>
    <row r="14" spans="1:27" ht="45" customHeight="1">
      <c r="A14" s="618" t="s">
        <v>24</v>
      </c>
      <c r="B14" s="316">
        <v>1</v>
      </c>
      <c r="C14" s="317">
        <v>19939</v>
      </c>
      <c r="D14" s="317">
        <v>26613</v>
      </c>
      <c r="E14" s="311">
        <f t="shared" si="0"/>
        <v>46552</v>
      </c>
      <c r="F14" s="317">
        <v>115797</v>
      </c>
      <c r="G14" s="618" t="s">
        <v>25</v>
      </c>
      <c r="H14" s="255"/>
      <c r="J14" s="767"/>
    </row>
    <row r="15" spans="1:27" ht="45" customHeight="1">
      <c r="A15" s="854" t="s">
        <v>43</v>
      </c>
      <c r="B15" s="318">
        <v>1</v>
      </c>
      <c r="C15" s="319">
        <v>2100</v>
      </c>
      <c r="D15" s="319">
        <v>0</v>
      </c>
      <c r="E15" s="311">
        <f t="shared" si="0"/>
        <v>2100</v>
      </c>
      <c r="F15" s="319">
        <v>18212</v>
      </c>
      <c r="G15" s="854" t="s">
        <v>1072</v>
      </c>
      <c r="H15" s="255"/>
    </row>
    <row r="16" spans="1:27" ht="45" customHeight="1">
      <c r="A16" s="189" t="s">
        <v>57</v>
      </c>
      <c r="B16" s="306">
        <f>SUM(B6:B15)</f>
        <v>10</v>
      </c>
      <c r="C16" s="320">
        <f>SUM(C6:C15)</f>
        <v>299241</v>
      </c>
      <c r="D16" s="320">
        <f>SUM(D6:D15)</f>
        <v>194328</v>
      </c>
      <c r="E16" s="320">
        <f>SUM(E6:E15)</f>
        <v>493569</v>
      </c>
      <c r="F16" s="320">
        <f>SUM(F6:F15)</f>
        <v>1646373</v>
      </c>
      <c r="G16" s="189" t="s">
        <v>36</v>
      </c>
      <c r="H16" s="255"/>
    </row>
    <row r="17" spans="1:7" ht="45" customHeight="1">
      <c r="A17" s="313"/>
      <c r="B17" s="314"/>
      <c r="C17" s="314"/>
      <c r="D17" s="314"/>
      <c r="E17" s="314"/>
      <c r="F17" s="314"/>
      <c r="G17" s="315"/>
    </row>
  </sheetData>
  <mergeCells count="8">
    <mergeCell ref="I2:W2"/>
    <mergeCell ref="X2:AA2"/>
    <mergeCell ref="A4:A5"/>
    <mergeCell ref="G4:G5"/>
    <mergeCell ref="A1:G1"/>
    <mergeCell ref="A2:G2"/>
    <mergeCell ref="A3:C3"/>
    <mergeCell ref="D3:G3"/>
  </mergeCells>
  <pageMargins left="0.7" right="0.7" top="0.75" bottom="0.75" header="0.3" footer="0.3"/>
  <pageSetup paperSize="9" scale="4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tabColor rgb="FF008657"/>
    <pageSetUpPr fitToPage="1"/>
  </sheetPr>
  <dimension ref="A1:E31"/>
  <sheetViews>
    <sheetView showGridLines="0" rightToLeft="1" zoomScaleNormal="100" workbookViewId="0">
      <selection activeCell="B4" sqref="B4"/>
    </sheetView>
  </sheetViews>
  <sheetFormatPr defaultColWidth="7.75" defaultRowHeight="12.75"/>
  <cols>
    <col min="1" max="5" width="21.75" style="93" customWidth="1"/>
    <col min="6" max="25" width="7.75" style="93"/>
    <col min="26" max="26" width="14.75" style="93" bestFit="1" customWidth="1"/>
    <col min="27" max="27" width="12.125" style="93" bestFit="1" customWidth="1"/>
    <col min="28" max="28" width="12.75" style="93" bestFit="1" customWidth="1"/>
    <col min="29" max="29" width="12" style="93" bestFit="1" customWidth="1"/>
    <col min="30" max="30" width="12.25" style="93" bestFit="1" customWidth="1"/>
    <col min="31" max="31" width="9.25" style="93" bestFit="1" customWidth="1"/>
    <col min="32" max="32" width="9.75" style="93" bestFit="1" customWidth="1"/>
    <col min="33" max="44" width="7.75" style="93" customWidth="1"/>
    <col min="45" max="45" width="7.75" style="93"/>
    <col min="46" max="48" width="7.75" style="93" customWidth="1"/>
    <col min="49" max="281" width="7.75" style="93"/>
    <col min="282" max="282" width="14.75" style="93" bestFit="1" customWidth="1"/>
    <col min="283" max="283" width="12.125" style="93" bestFit="1" customWidth="1"/>
    <col min="284" max="284" width="12.75" style="93" bestFit="1" customWidth="1"/>
    <col min="285" max="285" width="12" style="93" bestFit="1" customWidth="1"/>
    <col min="286" max="286" width="12.25" style="93" bestFit="1" customWidth="1"/>
    <col min="287" max="287" width="9.25" style="93" bestFit="1" customWidth="1"/>
    <col min="288" max="288" width="9.75" style="93" bestFit="1" customWidth="1"/>
    <col min="289" max="300" width="7.75" style="93" customWidth="1"/>
    <col min="301" max="301" width="7.75" style="93"/>
    <col min="302" max="304" width="7.75" style="93" customWidth="1"/>
    <col min="305" max="537" width="7.75" style="93"/>
    <col min="538" max="538" width="14.75" style="93" bestFit="1" customWidth="1"/>
    <col min="539" max="539" width="12.125" style="93" bestFit="1" customWidth="1"/>
    <col min="540" max="540" width="12.75" style="93" bestFit="1" customWidth="1"/>
    <col min="541" max="541" width="12" style="93" bestFit="1" customWidth="1"/>
    <col min="542" max="542" width="12.25" style="93" bestFit="1" customWidth="1"/>
    <col min="543" max="543" width="9.25" style="93" bestFit="1" customWidth="1"/>
    <col min="544" max="544" width="9.75" style="93" bestFit="1" customWidth="1"/>
    <col min="545" max="556" width="7.75" style="93" customWidth="1"/>
    <col min="557" max="557" width="7.75" style="93"/>
    <col min="558" max="560" width="7.75" style="93" customWidth="1"/>
    <col min="561" max="793" width="7.75" style="93"/>
    <col min="794" max="794" width="14.75" style="93" bestFit="1" customWidth="1"/>
    <col min="795" max="795" width="12.125" style="93" bestFit="1" customWidth="1"/>
    <col min="796" max="796" width="12.75" style="93" bestFit="1" customWidth="1"/>
    <col min="797" max="797" width="12" style="93" bestFit="1" customWidth="1"/>
    <col min="798" max="798" width="12.25" style="93" bestFit="1" customWidth="1"/>
    <col min="799" max="799" width="9.25" style="93" bestFit="1" customWidth="1"/>
    <col min="800" max="800" width="9.75" style="93" bestFit="1" customWidth="1"/>
    <col min="801" max="812" width="7.75" style="93" customWidth="1"/>
    <col min="813" max="813" width="7.75" style="93"/>
    <col min="814" max="816" width="7.75" style="93" customWidth="1"/>
    <col min="817" max="1049" width="7.75" style="93"/>
    <col min="1050" max="1050" width="14.75" style="93" bestFit="1" customWidth="1"/>
    <col min="1051" max="1051" width="12.125" style="93" bestFit="1" customWidth="1"/>
    <col min="1052" max="1052" width="12.75" style="93" bestFit="1" customWidth="1"/>
    <col min="1053" max="1053" width="12" style="93" bestFit="1" customWidth="1"/>
    <col min="1054" max="1054" width="12.25" style="93" bestFit="1" customWidth="1"/>
    <col min="1055" max="1055" width="9.25" style="93" bestFit="1" customWidth="1"/>
    <col min="1056" max="1056" width="9.75" style="93" bestFit="1" customWidth="1"/>
    <col min="1057" max="1068" width="7.75" style="93" customWidth="1"/>
    <col min="1069" max="1069" width="7.75" style="93"/>
    <col min="1070" max="1072" width="7.75" style="93" customWidth="1"/>
    <col min="1073" max="1305" width="7.75" style="93"/>
    <col min="1306" max="1306" width="14.75" style="93" bestFit="1" customWidth="1"/>
    <col min="1307" max="1307" width="12.125" style="93" bestFit="1" customWidth="1"/>
    <col min="1308" max="1308" width="12.75" style="93" bestFit="1" customWidth="1"/>
    <col min="1309" max="1309" width="12" style="93" bestFit="1" customWidth="1"/>
    <col min="1310" max="1310" width="12.25" style="93" bestFit="1" customWidth="1"/>
    <col min="1311" max="1311" width="9.25" style="93" bestFit="1" customWidth="1"/>
    <col min="1312" max="1312" width="9.75" style="93" bestFit="1" customWidth="1"/>
    <col min="1313" max="1324" width="7.75" style="93" customWidth="1"/>
    <col min="1325" max="1325" width="7.75" style="93"/>
    <col min="1326" max="1328" width="7.75" style="93" customWidth="1"/>
    <col min="1329" max="1561" width="7.75" style="93"/>
    <col min="1562" max="1562" width="14.75" style="93" bestFit="1" customWidth="1"/>
    <col min="1563" max="1563" width="12.125" style="93" bestFit="1" customWidth="1"/>
    <col min="1564" max="1564" width="12.75" style="93" bestFit="1" customWidth="1"/>
    <col min="1565" max="1565" width="12" style="93" bestFit="1" customWidth="1"/>
    <col min="1566" max="1566" width="12.25" style="93" bestFit="1" customWidth="1"/>
    <col min="1567" max="1567" width="9.25" style="93" bestFit="1" customWidth="1"/>
    <col min="1568" max="1568" width="9.75" style="93" bestFit="1" customWidth="1"/>
    <col min="1569" max="1580" width="7.75" style="93" customWidth="1"/>
    <col min="1581" max="1581" width="7.75" style="93"/>
    <col min="1582" max="1584" width="7.75" style="93" customWidth="1"/>
    <col min="1585" max="1817" width="7.75" style="93"/>
    <col min="1818" max="1818" width="14.75" style="93" bestFit="1" customWidth="1"/>
    <col min="1819" max="1819" width="12.125" style="93" bestFit="1" customWidth="1"/>
    <col min="1820" max="1820" width="12.75" style="93" bestFit="1" customWidth="1"/>
    <col min="1821" max="1821" width="12" style="93" bestFit="1" customWidth="1"/>
    <col min="1822" max="1822" width="12.25" style="93" bestFit="1" customWidth="1"/>
    <col min="1823" max="1823" width="9.25" style="93" bestFit="1" customWidth="1"/>
    <col min="1824" max="1824" width="9.75" style="93" bestFit="1" customWidth="1"/>
    <col min="1825" max="1836" width="7.75" style="93" customWidth="1"/>
    <col min="1837" max="1837" width="7.75" style="93"/>
    <col min="1838" max="1840" width="7.75" style="93" customWidth="1"/>
    <col min="1841" max="2073" width="7.75" style="93"/>
    <col min="2074" max="2074" width="14.75" style="93" bestFit="1" customWidth="1"/>
    <col min="2075" max="2075" width="12.125" style="93" bestFit="1" customWidth="1"/>
    <col min="2076" max="2076" width="12.75" style="93" bestFit="1" customWidth="1"/>
    <col min="2077" max="2077" width="12" style="93" bestFit="1" customWidth="1"/>
    <col min="2078" max="2078" width="12.25" style="93" bestFit="1" customWidth="1"/>
    <col min="2079" max="2079" width="9.25" style="93" bestFit="1" customWidth="1"/>
    <col min="2080" max="2080" width="9.75" style="93" bestFit="1" customWidth="1"/>
    <col min="2081" max="2092" width="7.75" style="93" customWidth="1"/>
    <col min="2093" max="2093" width="7.75" style="93"/>
    <col min="2094" max="2096" width="7.75" style="93" customWidth="1"/>
    <col min="2097" max="2329" width="7.75" style="93"/>
    <col min="2330" max="2330" width="14.75" style="93" bestFit="1" customWidth="1"/>
    <col min="2331" max="2331" width="12.125" style="93" bestFit="1" customWidth="1"/>
    <col min="2332" max="2332" width="12.75" style="93" bestFit="1" customWidth="1"/>
    <col min="2333" max="2333" width="12" style="93" bestFit="1" customWidth="1"/>
    <col min="2334" max="2334" width="12.25" style="93" bestFit="1" customWidth="1"/>
    <col min="2335" max="2335" width="9.25" style="93" bestFit="1" customWidth="1"/>
    <col min="2336" max="2336" width="9.75" style="93" bestFit="1" customWidth="1"/>
    <col min="2337" max="2348" width="7.75" style="93" customWidth="1"/>
    <col min="2349" max="2349" width="7.75" style="93"/>
    <col min="2350" max="2352" width="7.75" style="93" customWidth="1"/>
    <col min="2353" max="2585" width="7.75" style="93"/>
    <col min="2586" max="2586" width="14.75" style="93" bestFit="1" customWidth="1"/>
    <col min="2587" max="2587" width="12.125" style="93" bestFit="1" customWidth="1"/>
    <col min="2588" max="2588" width="12.75" style="93" bestFit="1" customWidth="1"/>
    <col min="2589" max="2589" width="12" style="93" bestFit="1" customWidth="1"/>
    <col min="2590" max="2590" width="12.25" style="93" bestFit="1" customWidth="1"/>
    <col min="2591" max="2591" width="9.25" style="93" bestFit="1" customWidth="1"/>
    <col min="2592" max="2592" width="9.75" style="93" bestFit="1" customWidth="1"/>
    <col min="2593" max="2604" width="7.75" style="93" customWidth="1"/>
    <col min="2605" max="2605" width="7.75" style="93"/>
    <col min="2606" max="2608" width="7.75" style="93" customWidth="1"/>
    <col min="2609" max="2841" width="7.75" style="93"/>
    <col min="2842" max="2842" width="14.75" style="93" bestFit="1" customWidth="1"/>
    <col min="2843" max="2843" width="12.125" style="93" bestFit="1" customWidth="1"/>
    <col min="2844" max="2844" width="12.75" style="93" bestFit="1" customWidth="1"/>
    <col min="2845" max="2845" width="12" style="93" bestFit="1" customWidth="1"/>
    <col min="2846" max="2846" width="12.25" style="93" bestFit="1" customWidth="1"/>
    <col min="2847" max="2847" width="9.25" style="93" bestFit="1" customWidth="1"/>
    <col min="2848" max="2848" width="9.75" style="93" bestFit="1" customWidth="1"/>
    <col min="2849" max="2860" width="7.75" style="93" customWidth="1"/>
    <col min="2861" max="2861" width="7.75" style="93"/>
    <col min="2862" max="2864" width="7.75" style="93" customWidth="1"/>
    <col min="2865" max="3097" width="7.75" style="93"/>
    <col min="3098" max="3098" width="14.75" style="93" bestFit="1" customWidth="1"/>
    <col min="3099" max="3099" width="12.125" style="93" bestFit="1" customWidth="1"/>
    <col min="3100" max="3100" width="12.75" style="93" bestFit="1" customWidth="1"/>
    <col min="3101" max="3101" width="12" style="93" bestFit="1" customWidth="1"/>
    <col min="3102" max="3102" width="12.25" style="93" bestFit="1" customWidth="1"/>
    <col min="3103" max="3103" width="9.25" style="93" bestFit="1" customWidth="1"/>
    <col min="3104" max="3104" width="9.75" style="93" bestFit="1" customWidth="1"/>
    <col min="3105" max="3116" width="7.75" style="93" customWidth="1"/>
    <col min="3117" max="3117" width="7.75" style="93"/>
    <col min="3118" max="3120" width="7.75" style="93" customWidth="1"/>
    <col min="3121" max="3353" width="7.75" style="93"/>
    <col min="3354" max="3354" width="14.75" style="93" bestFit="1" customWidth="1"/>
    <col min="3355" max="3355" width="12.125" style="93" bestFit="1" customWidth="1"/>
    <col min="3356" max="3356" width="12.75" style="93" bestFit="1" customWidth="1"/>
    <col min="3357" max="3357" width="12" style="93" bestFit="1" customWidth="1"/>
    <col min="3358" max="3358" width="12.25" style="93" bestFit="1" customWidth="1"/>
    <col min="3359" max="3359" width="9.25" style="93" bestFit="1" customWidth="1"/>
    <col min="3360" max="3360" width="9.75" style="93" bestFit="1" customWidth="1"/>
    <col min="3361" max="3372" width="7.75" style="93" customWidth="1"/>
    <col min="3373" max="3373" width="7.75" style="93"/>
    <col min="3374" max="3376" width="7.75" style="93" customWidth="1"/>
    <col min="3377" max="3609" width="7.75" style="93"/>
    <col min="3610" max="3610" width="14.75" style="93" bestFit="1" customWidth="1"/>
    <col min="3611" max="3611" width="12.125" style="93" bestFit="1" customWidth="1"/>
    <col min="3612" max="3612" width="12.75" style="93" bestFit="1" customWidth="1"/>
    <col min="3613" max="3613" width="12" style="93" bestFit="1" customWidth="1"/>
    <col min="3614" max="3614" width="12.25" style="93" bestFit="1" customWidth="1"/>
    <col min="3615" max="3615" width="9.25" style="93" bestFit="1" customWidth="1"/>
    <col min="3616" max="3616" width="9.75" style="93" bestFit="1" customWidth="1"/>
    <col min="3617" max="3628" width="7.75" style="93" customWidth="1"/>
    <col min="3629" max="3629" width="7.75" style="93"/>
    <col min="3630" max="3632" width="7.75" style="93" customWidth="1"/>
    <col min="3633" max="3865" width="7.75" style="93"/>
    <col min="3866" max="3866" width="14.75" style="93" bestFit="1" customWidth="1"/>
    <col min="3867" max="3867" width="12.125" style="93" bestFit="1" customWidth="1"/>
    <col min="3868" max="3868" width="12.75" style="93" bestFit="1" customWidth="1"/>
    <col min="3869" max="3869" width="12" style="93" bestFit="1" customWidth="1"/>
    <col min="3870" max="3870" width="12.25" style="93" bestFit="1" customWidth="1"/>
    <col min="3871" max="3871" width="9.25" style="93" bestFit="1" customWidth="1"/>
    <col min="3872" max="3872" width="9.75" style="93" bestFit="1" customWidth="1"/>
    <col min="3873" max="3884" width="7.75" style="93" customWidth="1"/>
    <col min="3885" max="3885" width="7.75" style="93"/>
    <col min="3886" max="3888" width="7.75" style="93" customWidth="1"/>
    <col min="3889" max="4121" width="7.75" style="93"/>
    <col min="4122" max="4122" width="14.75" style="93" bestFit="1" customWidth="1"/>
    <col min="4123" max="4123" width="12.125" style="93" bestFit="1" customWidth="1"/>
    <col min="4124" max="4124" width="12.75" style="93" bestFit="1" customWidth="1"/>
    <col min="4125" max="4125" width="12" style="93" bestFit="1" customWidth="1"/>
    <col min="4126" max="4126" width="12.25" style="93" bestFit="1" customWidth="1"/>
    <col min="4127" max="4127" width="9.25" style="93" bestFit="1" customWidth="1"/>
    <col min="4128" max="4128" width="9.75" style="93" bestFit="1" customWidth="1"/>
    <col min="4129" max="4140" width="7.75" style="93" customWidth="1"/>
    <col min="4141" max="4141" width="7.75" style="93"/>
    <col min="4142" max="4144" width="7.75" style="93" customWidth="1"/>
    <col min="4145" max="4377" width="7.75" style="93"/>
    <col min="4378" max="4378" width="14.75" style="93" bestFit="1" customWidth="1"/>
    <col min="4379" max="4379" width="12.125" style="93" bestFit="1" customWidth="1"/>
    <col min="4380" max="4380" width="12.75" style="93" bestFit="1" customWidth="1"/>
    <col min="4381" max="4381" width="12" style="93" bestFit="1" customWidth="1"/>
    <col min="4382" max="4382" width="12.25" style="93" bestFit="1" customWidth="1"/>
    <col min="4383" max="4383" width="9.25" style="93" bestFit="1" customWidth="1"/>
    <col min="4384" max="4384" width="9.75" style="93" bestFit="1" customWidth="1"/>
    <col min="4385" max="4396" width="7.75" style="93" customWidth="1"/>
    <col min="4397" max="4397" width="7.75" style="93"/>
    <col min="4398" max="4400" width="7.75" style="93" customWidth="1"/>
    <col min="4401" max="4633" width="7.75" style="93"/>
    <col min="4634" max="4634" width="14.75" style="93" bestFit="1" customWidth="1"/>
    <col min="4635" max="4635" width="12.125" style="93" bestFit="1" customWidth="1"/>
    <col min="4636" max="4636" width="12.75" style="93" bestFit="1" customWidth="1"/>
    <col min="4637" max="4637" width="12" style="93" bestFit="1" customWidth="1"/>
    <col min="4638" max="4638" width="12.25" style="93" bestFit="1" customWidth="1"/>
    <col min="4639" max="4639" width="9.25" style="93" bestFit="1" customWidth="1"/>
    <col min="4640" max="4640" width="9.75" style="93" bestFit="1" customWidth="1"/>
    <col min="4641" max="4652" width="7.75" style="93" customWidth="1"/>
    <col min="4653" max="4653" width="7.75" style="93"/>
    <col min="4654" max="4656" width="7.75" style="93" customWidth="1"/>
    <col min="4657" max="4889" width="7.75" style="93"/>
    <col min="4890" max="4890" width="14.75" style="93" bestFit="1" customWidth="1"/>
    <col min="4891" max="4891" width="12.125" style="93" bestFit="1" customWidth="1"/>
    <col min="4892" max="4892" width="12.75" style="93" bestFit="1" customWidth="1"/>
    <col min="4893" max="4893" width="12" style="93" bestFit="1" customWidth="1"/>
    <col min="4894" max="4894" width="12.25" style="93" bestFit="1" customWidth="1"/>
    <col min="4895" max="4895" width="9.25" style="93" bestFit="1" customWidth="1"/>
    <col min="4896" max="4896" width="9.75" style="93" bestFit="1" customWidth="1"/>
    <col min="4897" max="4908" width="7.75" style="93" customWidth="1"/>
    <col min="4909" max="4909" width="7.75" style="93"/>
    <col min="4910" max="4912" width="7.75" style="93" customWidth="1"/>
    <col min="4913" max="5145" width="7.75" style="93"/>
    <col min="5146" max="5146" width="14.75" style="93" bestFit="1" customWidth="1"/>
    <col min="5147" max="5147" width="12.125" style="93" bestFit="1" customWidth="1"/>
    <col min="5148" max="5148" width="12.75" style="93" bestFit="1" customWidth="1"/>
    <col min="5149" max="5149" width="12" style="93" bestFit="1" customWidth="1"/>
    <col min="5150" max="5150" width="12.25" style="93" bestFit="1" customWidth="1"/>
    <col min="5151" max="5151" width="9.25" style="93" bestFit="1" customWidth="1"/>
    <col min="5152" max="5152" width="9.75" style="93" bestFit="1" customWidth="1"/>
    <col min="5153" max="5164" width="7.75" style="93" customWidth="1"/>
    <col min="5165" max="5165" width="7.75" style="93"/>
    <col min="5166" max="5168" width="7.75" style="93" customWidth="1"/>
    <col min="5169" max="5401" width="7.75" style="93"/>
    <col min="5402" max="5402" width="14.75" style="93" bestFit="1" customWidth="1"/>
    <col min="5403" max="5403" width="12.125" style="93" bestFit="1" customWidth="1"/>
    <col min="5404" max="5404" width="12.75" style="93" bestFit="1" customWidth="1"/>
    <col min="5405" max="5405" width="12" style="93" bestFit="1" customWidth="1"/>
    <col min="5406" max="5406" width="12.25" style="93" bestFit="1" customWidth="1"/>
    <col min="5407" max="5407" width="9.25" style="93" bestFit="1" customWidth="1"/>
    <col min="5408" max="5408" width="9.75" style="93" bestFit="1" customWidth="1"/>
    <col min="5409" max="5420" width="7.75" style="93" customWidth="1"/>
    <col min="5421" max="5421" width="7.75" style="93"/>
    <col min="5422" max="5424" width="7.75" style="93" customWidth="1"/>
    <col min="5425" max="5657" width="7.75" style="93"/>
    <col min="5658" max="5658" width="14.75" style="93" bestFit="1" customWidth="1"/>
    <col min="5659" max="5659" width="12.125" style="93" bestFit="1" customWidth="1"/>
    <col min="5660" max="5660" width="12.75" style="93" bestFit="1" customWidth="1"/>
    <col min="5661" max="5661" width="12" style="93" bestFit="1" customWidth="1"/>
    <col min="5662" max="5662" width="12.25" style="93" bestFit="1" customWidth="1"/>
    <col min="5663" max="5663" width="9.25" style="93" bestFit="1" customWidth="1"/>
    <col min="5664" max="5664" width="9.75" style="93" bestFit="1" customWidth="1"/>
    <col min="5665" max="5676" width="7.75" style="93" customWidth="1"/>
    <col min="5677" max="5677" width="7.75" style="93"/>
    <col min="5678" max="5680" width="7.75" style="93" customWidth="1"/>
    <col min="5681" max="5913" width="7.75" style="93"/>
    <col min="5914" max="5914" width="14.75" style="93" bestFit="1" customWidth="1"/>
    <col min="5915" max="5915" width="12.125" style="93" bestFit="1" customWidth="1"/>
    <col min="5916" max="5916" width="12.75" style="93" bestFit="1" customWidth="1"/>
    <col min="5917" max="5917" width="12" style="93" bestFit="1" customWidth="1"/>
    <col min="5918" max="5918" width="12.25" style="93" bestFit="1" customWidth="1"/>
    <col min="5919" max="5919" width="9.25" style="93" bestFit="1" customWidth="1"/>
    <col min="5920" max="5920" width="9.75" style="93" bestFit="1" customWidth="1"/>
    <col min="5921" max="5932" width="7.75" style="93" customWidth="1"/>
    <col min="5933" max="5933" width="7.75" style="93"/>
    <col min="5934" max="5936" width="7.75" style="93" customWidth="1"/>
    <col min="5937" max="6169" width="7.75" style="93"/>
    <col min="6170" max="6170" width="14.75" style="93" bestFit="1" customWidth="1"/>
    <col min="6171" max="6171" width="12.125" style="93" bestFit="1" customWidth="1"/>
    <col min="6172" max="6172" width="12.75" style="93" bestFit="1" customWidth="1"/>
    <col min="6173" max="6173" width="12" style="93" bestFit="1" customWidth="1"/>
    <col min="6174" max="6174" width="12.25" style="93" bestFit="1" customWidth="1"/>
    <col min="6175" max="6175" width="9.25" style="93" bestFit="1" customWidth="1"/>
    <col min="6176" max="6176" width="9.75" style="93" bestFit="1" customWidth="1"/>
    <col min="6177" max="6188" width="7.75" style="93" customWidth="1"/>
    <col min="6189" max="6189" width="7.75" style="93"/>
    <col min="6190" max="6192" width="7.75" style="93" customWidth="1"/>
    <col min="6193" max="6425" width="7.75" style="93"/>
    <col min="6426" max="6426" width="14.75" style="93" bestFit="1" customWidth="1"/>
    <col min="6427" max="6427" width="12.125" style="93" bestFit="1" customWidth="1"/>
    <col min="6428" max="6428" width="12.75" style="93" bestFit="1" customWidth="1"/>
    <col min="6429" max="6429" width="12" style="93" bestFit="1" customWidth="1"/>
    <col min="6430" max="6430" width="12.25" style="93" bestFit="1" customWidth="1"/>
    <col min="6431" max="6431" width="9.25" style="93" bestFit="1" customWidth="1"/>
    <col min="6432" max="6432" width="9.75" style="93" bestFit="1" customWidth="1"/>
    <col min="6433" max="6444" width="7.75" style="93" customWidth="1"/>
    <col min="6445" max="6445" width="7.75" style="93"/>
    <col min="6446" max="6448" width="7.75" style="93" customWidth="1"/>
    <col min="6449" max="6681" width="7.75" style="93"/>
    <col min="6682" max="6682" width="14.75" style="93" bestFit="1" customWidth="1"/>
    <col min="6683" max="6683" width="12.125" style="93" bestFit="1" customWidth="1"/>
    <col min="6684" max="6684" width="12.75" style="93" bestFit="1" customWidth="1"/>
    <col min="6685" max="6685" width="12" style="93" bestFit="1" customWidth="1"/>
    <col min="6686" max="6686" width="12.25" style="93" bestFit="1" customWidth="1"/>
    <col min="6687" max="6687" width="9.25" style="93" bestFit="1" customWidth="1"/>
    <col min="6688" max="6688" width="9.75" style="93" bestFit="1" customWidth="1"/>
    <col min="6689" max="6700" width="7.75" style="93" customWidth="1"/>
    <col min="6701" max="6701" width="7.75" style="93"/>
    <col min="6702" max="6704" width="7.75" style="93" customWidth="1"/>
    <col min="6705" max="6937" width="7.75" style="93"/>
    <col min="6938" max="6938" width="14.75" style="93" bestFit="1" customWidth="1"/>
    <col min="6939" max="6939" width="12.125" style="93" bestFit="1" customWidth="1"/>
    <col min="6940" max="6940" width="12.75" style="93" bestFit="1" customWidth="1"/>
    <col min="6941" max="6941" width="12" style="93" bestFit="1" customWidth="1"/>
    <col min="6942" max="6942" width="12.25" style="93" bestFit="1" customWidth="1"/>
    <col min="6943" max="6943" width="9.25" style="93" bestFit="1" customWidth="1"/>
    <col min="6944" max="6944" width="9.75" style="93" bestFit="1" customWidth="1"/>
    <col min="6945" max="6956" width="7.75" style="93" customWidth="1"/>
    <col min="6957" max="6957" width="7.75" style="93"/>
    <col min="6958" max="6960" width="7.75" style="93" customWidth="1"/>
    <col min="6961" max="7193" width="7.75" style="93"/>
    <col min="7194" max="7194" width="14.75" style="93" bestFit="1" customWidth="1"/>
    <col min="7195" max="7195" width="12.125" style="93" bestFit="1" customWidth="1"/>
    <col min="7196" max="7196" width="12.75" style="93" bestFit="1" customWidth="1"/>
    <col min="7197" max="7197" width="12" style="93" bestFit="1" customWidth="1"/>
    <col min="7198" max="7198" width="12.25" style="93" bestFit="1" customWidth="1"/>
    <col min="7199" max="7199" width="9.25" style="93" bestFit="1" customWidth="1"/>
    <col min="7200" max="7200" width="9.75" style="93" bestFit="1" customWidth="1"/>
    <col min="7201" max="7212" width="7.75" style="93" customWidth="1"/>
    <col min="7213" max="7213" width="7.75" style="93"/>
    <col min="7214" max="7216" width="7.75" style="93" customWidth="1"/>
    <col min="7217" max="7449" width="7.75" style="93"/>
    <col min="7450" max="7450" width="14.75" style="93" bestFit="1" customWidth="1"/>
    <col min="7451" max="7451" width="12.125" style="93" bestFit="1" customWidth="1"/>
    <col min="7452" max="7452" width="12.75" style="93" bestFit="1" customWidth="1"/>
    <col min="7453" max="7453" width="12" style="93" bestFit="1" customWidth="1"/>
    <col min="7454" max="7454" width="12.25" style="93" bestFit="1" customWidth="1"/>
    <col min="7455" max="7455" width="9.25" style="93" bestFit="1" customWidth="1"/>
    <col min="7456" max="7456" width="9.75" style="93" bestFit="1" customWidth="1"/>
    <col min="7457" max="7468" width="7.75" style="93" customWidth="1"/>
    <col min="7469" max="7469" width="7.75" style="93"/>
    <col min="7470" max="7472" width="7.75" style="93" customWidth="1"/>
    <col min="7473" max="7705" width="7.75" style="93"/>
    <col min="7706" max="7706" width="14.75" style="93" bestFit="1" customWidth="1"/>
    <col min="7707" max="7707" width="12.125" style="93" bestFit="1" customWidth="1"/>
    <col min="7708" max="7708" width="12.75" style="93" bestFit="1" customWidth="1"/>
    <col min="7709" max="7709" width="12" style="93" bestFit="1" customWidth="1"/>
    <col min="7710" max="7710" width="12.25" style="93" bestFit="1" customWidth="1"/>
    <col min="7711" max="7711" width="9.25" style="93" bestFit="1" customWidth="1"/>
    <col min="7712" max="7712" width="9.75" style="93" bestFit="1" customWidth="1"/>
    <col min="7713" max="7724" width="7.75" style="93" customWidth="1"/>
    <col min="7725" max="7725" width="7.75" style="93"/>
    <col min="7726" max="7728" width="7.75" style="93" customWidth="1"/>
    <col min="7729" max="7961" width="7.75" style="93"/>
    <col min="7962" max="7962" width="14.75" style="93" bestFit="1" customWidth="1"/>
    <col min="7963" max="7963" width="12.125" style="93" bestFit="1" customWidth="1"/>
    <col min="7964" max="7964" width="12.75" style="93" bestFit="1" customWidth="1"/>
    <col min="7965" max="7965" width="12" style="93" bestFit="1" customWidth="1"/>
    <col min="7966" max="7966" width="12.25" style="93" bestFit="1" customWidth="1"/>
    <col min="7967" max="7967" width="9.25" style="93" bestFit="1" customWidth="1"/>
    <col min="7968" max="7968" width="9.75" style="93" bestFit="1" customWidth="1"/>
    <col min="7969" max="7980" width="7.75" style="93" customWidth="1"/>
    <col min="7981" max="7981" width="7.75" style="93"/>
    <col min="7982" max="7984" width="7.75" style="93" customWidth="1"/>
    <col min="7985" max="8217" width="7.75" style="93"/>
    <col min="8218" max="8218" width="14.75" style="93" bestFit="1" customWidth="1"/>
    <col min="8219" max="8219" width="12.125" style="93" bestFit="1" customWidth="1"/>
    <col min="8220" max="8220" width="12.75" style="93" bestFit="1" customWidth="1"/>
    <col min="8221" max="8221" width="12" style="93" bestFit="1" customWidth="1"/>
    <col min="8222" max="8222" width="12.25" style="93" bestFit="1" customWidth="1"/>
    <col min="8223" max="8223" width="9.25" style="93" bestFit="1" customWidth="1"/>
    <col min="8224" max="8224" width="9.75" style="93" bestFit="1" customWidth="1"/>
    <col min="8225" max="8236" width="7.75" style="93" customWidth="1"/>
    <col min="8237" max="8237" width="7.75" style="93"/>
    <col min="8238" max="8240" width="7.75" style="93" customWidth="1"/>
    <col min="8241" max="8473" width="7.75" style="93"/>
    <col min="8474" max="8474" width="14.75" style="93" bestFit="1" customWidth="1"/>
    <col min="8475" max="8475" width="12.125" style="93" bestFit="1" customWidth="1"/>
    <col min="8476" max="8476" width="12.75" style="93" bestFit="1" customWidth="1"/>
    <col min="8477" max="8477" width="12" style="93" bestFit="1" customWidth="1"/>
    <col min="8478" max="8478" width="12.25" style="93" bestFit="1" customWidth="1"/>
    <col min="8479" max="8479" width="9.25" style="93" bestFit="1" customWidth="1"/>
    <col min="8480" max="8480" width="9.75" style="93" bestFit="1" customWidth="1"/>
    <col min="8481" max="8492" width="7.75" style="93" customWidth="1"/>
    <col min="8493" max="8493" width="7.75" style="93"/>
    <col min="8494" max="8496" width="7.75" style="93" customWidth="1"/>
    <col min="8497" max="8729" width="7.75" style="93"/>
    <col min="8730" max="8730" width="14.75" style="93" bestFit="1" customWidth="1"/>
    <col min="8731" max="8731" width="12.125" style="93" bestFit="1" customWidth="1"/>
    <col min="8732" max="8732" width="12.75" style="93" bestFit="1" customWidth="1"/>
    <col min="8733" max="8733" width="12" style="93" bestFit="1" customWidth="1"/>
    <col min="8734" max="8734" width="12.25" style="93" bestFit="1" customWidth="1"/>
    <col min="8735" max="8735" width="9.25" style="93" bestFit="1" customWidth="1"/>
    <col min="8736" max="8736" width="9.75" style="93" bestFit="1" customWidth="1"/>
    <col min="8737" max="8748" width="7.75" style="93" customWidth="1"/>
    <col min="8749" max="8749" width="7.75" style="93"/>
    <col min="8750" max="8752" width="7.75" style="93" customWidth="1"/>
    <col min="8753" max="8985" width="7.75" style="93"/>
    <col min="8986" max="8986" width="14.75" style="93" bestFit="1" customWidth="1"/>
    <col min="8987" max="8987" width="12.125" style="93" bestFit="1" customWidth="1"/>
    <col min="8988" max="8988" width="12.75" style="93" bestFit="1" customWidth="1"/>
    <col min="8989" max="8989" width="12" style="93" bestFit="1" customWidth="1"/>
    <col min="8990" max="8990" width="12.25" style="93" bestFit="1" customWidth="1"/>
    <col min="8991" max="8991" width="9.25" style="93" bestFit="1" customWidth="1"/>
    <col min="8992" max="8992" width="9.75" style="93" bestFit="1" customWidth="1"/>
    <col min="8993" max="9004" width="7.75" style="93" customWidth="1"/>
    <col min="9005" max="9005" width="7.75" style="93"/>
    <col min="9006" max="9008" width="7.75" style="93" customWidth="1"/>
    <col min="9009" max="9241" width="7.75" style="93"/>
    <col min="9242" max="9242" width="14.75" style="93" bestFit="1" customWidth="1"/>
    <col min="9243" max="9243" width="12.125" style="93" bestFit="1" customWidth="1"/>
    <col min="9244" max="9244" width="12.75" style="93" bestFit="1" customWidth="1"/>
    <col min="9245" max="9245" width="12" style="93" bestFit="1" customWidth="1"/>
    <col min="9246" max="9246" width="12.25" style="93" bestFit="1" customWidth="1"/>
    <col min="9247" max="9247" width="9.25" style="93" bestFit="1" customWidth="1"/>
    <col min="9248" max="9248" width="9.75" style="93" bestFit="1" customWidth="1"/>
    <col min="9249" max="9260" width="7.75" style="93" customWidth="1"/>
    <col min="9261" max="9261" width="7.75" style="93"/>
    <col min="9262" max="9264" width="7.75" style="93" customWidth="1"/>
    <col min="9265" max="9497" width="7.75" style="93"/>
    <col min="9498" max="9498" width="14.75" style="93" bestFit="1" customWidth="1"/>
    <col min="9499" max="9499" width="12.125" style="93" bestFit="1" customWidth="1"/>
    <col min="9500" max="9500" width="12.75" style="93" bestFit="1" customWidth="1"/>
    <col min="9501" max="9501" width="12" style="93" bestFit="1" customWidth="1"/>
    <col min="9502" max="9502" width="12.25" style="93" bestFit="1" customWidth="1"/>
    <col min="9503" max="9503" width="9.25" style="93" bestFit="1" customWidth="1"/>
    <col min="9504" max="9504" width="9.75" style="93" bestFit="1" customWidth="1"/>
    <col min="9505" max="9516" width="7.75" style="93" customWidth="1"/>
    <col min="9517" max="9517" width="7.75" style="93"/>
    <col min="9518" max="9520" width="7.75" style="93" customWidth="1"/>
    <col min="9521" max="9753" width="7.75" style="93"/>
    <col min="9754" max="9754" width="14.75" style="93" bestFit="1" customWidth="1"/>
    <col min="9755" max="9755" width="12.125" style="93" bestFit="1" customWidth="1"/>
    <col min="9756" max="9756" width="12.75" style="93" bestFit="1" customWidth="1"/>
    <col min="9757" max="9757" width="12" style="93" bestFit="1" customWidth="1"/>
    <col min="9758" max="9758" width="12.25" style="93" bestFit="1" customWidth="1"/>
    <col min="9759" max="9759" width="9.25" style="93" bestFit="1" customWidth="1"/>
    <col min="9760" max="9760" width="9.75" style="93" bestFit="1" customWidth="1"/>
    <col min="9761" max="9772" width="7.75" style="93" customWidth="1"/>
    <col min="9773" max="9773" width="7.75" style="93"/>
    <col min="9774" max="9776" width="7.75" style="93" customWidth="1"/>
    <col min="9777" max="10009" width="7.75" style="93"/>
    <col min="10010" max="10010" width="14.75" style="93" bestFit="1" customWidth="1"/>
    <col min="10011" max="10011" width="12.125" style="93" bestFit="1" customWidth="1"/>
    <col min="10012" max="10012" width="12.75" style="93" bestFit="1" customWidth="1"/>
    <col min="10013" max="10013" width="12" style="93" bestFit="1" customWidth="1"/>
    <col min="10014" max="10014" width="12.25" style="93" bestFit="1" customWidth="1"/>
    <col min="10015" max="10015" width="9.25" style="93" bestFit="1" customWidth="1"/>
    <col min="10016" max="10016" width="9.75" style="93" bestFit="1" customWidth="1"/>
    <col min="10017" max="10028" width="7.75" style="93" customWidth="1"/>
    <col min="10029" max="10029" width="7.75" style="93"/>
    <col min="10030" max="10032" width="7.75" style="93" customWidth="1"/>
    <col min="10033" max="10265" width="7.75" style="93"/>
    <col min="10266" max="10266" width="14.75" style="93" bestFit="1" customWidth="1"/>
    <col min="10267" max="10267" width="12.125" style="93" bestFit="1" customWidth="1"/>
    <col min="10268" max="10268" width="12.75" style="93" bestFit="1" customWidth="1"/>
    <col min="10269" max="10269" width="12" style="93" bestFit="1" customWidth="1"/>
    <col min="10270" max="10270" width="12.25" style="93" bestFit="1" customWidth="1"/>
    <col min="10271" max="10271" width="9.25" style="93" bestFit="1" customWidth="1"/>
    <col min="10272" max="10272" width="9.75" style="93" bestFit="1" customWidth="1"/>
    <col min="10273" max="10284" width="7.75" style="93" customWidth="1"/>
    <col min="10285" max="10285" width="7.75" style="93"/>
    <col min="10286" max="10288" width="7.75" style="93" customWidth="1"/>
    <col min="10289" max="10521" width="7.75" style="93"/>
    <col min="10522" max="10522" width="14.75" style="93" bestFit="1" customWidth="1"/>
    <col min="10523" max="10523" width="12.125" style="93" bestFit="1" customWidth="1"/>
    <col min="10524" max="10524" width="12.75" style="93" bestFit="1" customWidth="1"/>
    <col min="10525" max="10525" width="12" style="93" bestFit="1" customWidth="1"/>
    <col min="10526" max="10526" width="12.25" style="93" bestFit="1" customWidth="1"/>
    <col min="10527" max="10527" width="9.25" style="93" bestFit="1" customWidth="1"/>
    <col min="10528" max="10528" width="9.75" style="93" bestFit="1" customWidth="1"/>
    <col min="10529" max="10540" width="7.75" style="93" customWidth="1"/>
    <col min="10541" max="10541" width="7.75" style="93"/>
    <col min="10542" max="10544" width="7.75" style="93" customWidth="1"/>
    <col min="10545" max="10777" width="7.75" style="93"/>
    <col min="10778" max="10778" width="14.75" style="93" bestFit="1" customWidth="1"/>
    <col min="10779" max="10779" width="12.125" style="93" bestFit="1" customWidth="1"/>
    <col min="10780" max="10780" width="12.75" style="93" bestFit="1" customWidth="1"/>
    <col min="10781" max="10781" width="12" style="93" bestFit="1" customWidth="1"/>
    <col min="10782" max="10782" width="12.25" style="93" bestFit="1" customWidth="1"/>
    <col min="10783" max="10783" width="9.25" style="93" bestFit="1" customWidth="1"/>
    <col min="10784" max="10784" width="9.75" style="93" bestFit="1" customWidth="1"/>
    <col min="10785" max="10796" width="7.75" style="93" customWidth="1"/>
    <col min="10797" max="10797" width="7.75" style="93"/>
    <col min="10798" max="10800" width="7.75" style="93" customWidth="1"/>
    <col min="10801" max="11033" width="7.75" style="93"/>
    <col min="11034" max="11034" width="14.75" style="93" bestFit="1" customWidth="1"/>
    <col min="11035" max="11035" width="12.125" style="93" bestFit="1" customWidth="1"/>
    <col min="11036" max="11036" width="12.75" style="93" bestFit="1" customWidth="1"/>
    <col min="11037" max="11037" width="12" style="93" bestFit="1" customWidth="1"/>
    <col min="11038" max="11038" width="12.25" style="93" bestFit="1" customWidth="1"/>
    <col min="11039" max="11039" width="9.25" style="93" bestFit="1" customWidth="1"/>
    <col min="11040" max="11040" width="9.75" style="93" bestFit="1" customWidth="1"/>
    <col min="11041" max="11052" width="7.75" style="93" customWidth="1"/>
    <col min="11053" max="11053" width="7.75" style="93"/>
    <col min="11054" max="11056" width="7.75" style="93" customWidth="1"/>
    <col min="11057" max="11289" width="7.75" style="93"/>
    <col min="11290" max="11290" width="14.75" style="93" bestFit="1" customWidth="1"/>
    <col min="11291" max="11291" width="12.125" style="93" bestFit="1" customWidth="1"/>
    <col min="11292" max="11292" width="12.75" style="93" bestFit="1" customWidth="1"/>
    <col min="11293" max="11293" width="12" style="93" bestFit="1" customWidth="1"/>
    <col min="11294" max="11294" width="12.25" style="93" bestFit="1" customWidth="1"/>
    <col min="11295" max="11295" width="9.25" style="93" bestFit="1" customWidth="1"/>
    <col min="11296" max="11296" width="9.75" style="93" bestFit="1" customWidth="1"/>
    <col min="11297" max="11308" width="7.75" style="93" customWidth="1"/>
    <col min="11309" max="11309" width="7.75" style="93"/>
    <col min="11310" max="11312" width="7.75" style="93" customWidth="1"/>
    <col min="11313" max="11545" width="7.75" style="93"/>
    <col min="11546" max="11546" width="14.75" style="93" bestFit="1" customWidth="1"/>
    <col min="11547" max="11547" width="12.125" style="93" bestFit="1" customWidth="1"/>
    <col min="11548" max="11548" width="12.75" style="93" bestFit="1" customWidth="1"/>
    <col min="11549" max="11549" width="12" style="93" bestFit="1" customWidth="1"/>
    <col min="11550" max="11550" width="12.25" style="93" bestFit="1" customWidth="1"/>
    <col min="11551" max="11551" width="9.25" style="93" bestFit="1" customWidth="1"/>
    <col min="11552" max="11552" width="9.75" style="93" bestFit="1" customWidth="1"/>
    <col min="11553" max="11564" width="7.75" style="93" customWidth="1"/>
    <col min="11565" max="11565" width="7.75" style="93"/>
    <col min="11566" max="11568" width="7.75" style="93" customWidth="1"/>
    <col min="11569" max="11801" width="7.75" style="93"/>
    <col min="11802" max="11802" width="14.75" style="93" bestFit="1" customWidth="1"/>
    <col min="11803" max="11803" width="12.125" style="93" bestFit="1" customWidth="1"/>
    <col min="11804" max="11804" width="12.75" style="93" bestFit="1" customWidth="1"/>
    <col min="11805" max="11805" width="12" style="93" bestFit="1" customWidth="1"/>
    <col min="11806" max="11806" width="12.25" style="93" bestFit="1" customWidth="1"/>
    <col min="11807" max="11807" width="9.25" style="93" bestFit="1" customWidth="1"/>
    <col min="11808" max="11808" width="9.75" style="93" bestFit="1" customWidth="1"/>
    <col min="11809" max="11820" width="7.75" style="93" customWidth="1"/>
    <col min="11821" max="11821" width="7.75" style="93"/>
    <col min="11822" max="11824" width="7.75" style="93" customWidth="1"/>
    <col min="11825" max="12057" width="7.75" style="93"/>
    <col min="12058" max="12058" width="14.75" style="93" bestFit="1" customWidth="1"/>
    <col min="12059" max="12059" width="12.125" style="93" bestFit="1" customWidth="1"/>
    <col min="12060" max="12060" width="12.75" style="93" bestFit="1" customWidth="1"/>
    <col min="12061" max="12061" width="12" style="93" bestFit="1" customWidth="1"/>
    <col min="12062" max="12062" width="12.25" style="93" bestFit="1" customWidth="1"/>
    <col min="12063" max="12063" width="9.25" style="93" bestFit="1" customWidth="1"/>
    <col min="12064" max="12064" width="9.75" style="93" bestFit="1" customWidth="1"/>
    <col min="12065" max="12076" width="7.75" style="93" customWidth="1"/>
    <col min="12077" max="12077" width="7.75" style="93"/>
    <col min="12078" max="12080" width="7.75" style="93" customWidth="1"/>
    <col min="12081" max="12313" width="7.75" style="93"/>
    <col min="12314" max="12314" width="14.75" style="93" bestFit="1" customWidth="1"/>
    <col min="12315" max="12315" width="12.125" style="93" bestFit="1" customWidth="1"/>
    <col min="12316" max="12316" width="12.75" style="93" bestFit="1" customWidth="1"/>
    <col min="12317" max="12317" width="12" style="93" bestFit="1" customWidth="1"/>
    <col min="12318" max="12318" width="12.25" style="93" bestFit="1" customWidth="1"/>
    <col min="12319" max="12319" width="9.25" style="93" bestFit="1" customWidth="1"/>
    <col min="12320" max="12320" width="9.75" style="93" bestFit="1" customWidth="1"/>
    <col min="12321" max="12332" width="7.75" style="93" customWidth="1"/>
    <col min="12333" max="12333" width="7.75" style="93"/>
    <col min="12334" max="12336" width="7.75" style="93" customWidth="1"/>
    <col min="12337" max="12569" width="7.75" style="93"/>
    <col min="12570" max="12570" width="14.75" style="93" bestFit="1" customWidth="1"/>
    <col min="12571" max="12571" width="12.125" style="93" bestFit="1" customWidth="1"/>
    <col min="12572" max="12572" width="12.75" style="93" bestFit="1" customWidth="1"/>
    <col min="12573" max="12573" width="12" style="93" bestFit="1" customWidth="1"/>
    <col min="12574" max="12574" width="12.25" style="93" bestFit="1" customWidth="1"/>
    <col min="12575" max="12575" width="9.25" style="93" bestFit="1" customWidth="1"/>
    <col min="12576" max="12576" width="9.75" style="93" bestFit="1" customWidth="1"/>
    <col min="12577" max="12588" width="7.75" style="93" customWidth="1"/>
    <col min="12589" max="12589" width="7.75" style="93"/>
    <col min="12590" max="12592" width="7.75" style="93" customWidth="1"/>
    <col min="12593" max="12825" width="7.75" style="93"/>
    <col min="12826" max="12826" width="14.75" style="93" bestFit="1" customWidth="1"/>
    <col min="12827" max="12827" width="12.125" style="93" bestFit="1" customWidth="1"/>
    <col min="12828" max="12828" width="12.75" style="93" bestFit="1" customWidth="1"/>
    <col min="12829" max="12829" width="12" style="93" bestFit="1" customWidth="1"/>
    <col min="12830" max="12830" width="12.25" style="93" bestFit="1" customWidth="1"/>
    <col min="12831" max="12831" width="9.25" style="93" bestFit="1" customWidth="1"/>
    <col min="12832" max="12832" width="9.75" style="93" bestFit="1" customWidth="1"/>
    <col min="12833" max="12844" width="7.75" style="93" customWidth="1"/>
    <col min="12845" max="12845" width="7.75" style="93"/>
    <col min="12846" max="12848" width="7.75" style="93" customWidth="1"/>
    <col min="12849" max="13081" width="7.75" style="93"/>
    <col min="13082" max="13082" width="14.75" style="93" bestFit="1" customWidth="1"/>
    <col min="13083" max="13083" width="12.125" style="93" bestFit="1" customWidth="1"/>
    <col min="13084" max="13084" width="12.75" style="93" bestFit="1" customWidth="1"/>
    <col min="13085" max="13085" width="12" style="93" bestFit="1" customWidth="1"/>
    <col min="13086" max="13086" width="12.25" style="93" bestFit="1" customWidth="1"/>
    <col min="13087" max="13087" width="9.25" style="93" bestFit="1" customWidth="1"/>
    <col min="13088" max="13088" width="9.75" style="93" bestFit="1" customWidth="1"/>
    <col min="13089" max="13100" width="7.75" style="93" customWidth="1"/>
    <col min="13101" max="13101" width="7.75" style="93"/>
    <col min="13102" max="13104" width="7.75" style="93" customWidth="1"/>
    <col min="13105" max="13337" width="7.75" style="93"/>
    <col min="13338" max="13338" width="14.75" style="93" bestFit="1" customWidth="1"/>
    <col min="13339" max="13339" width="12.125" style="93" bestFit="1" customWidth="1"/>
    <col min="13340" max="13340" width="12.75" style="93" bestFit="1" customWidth="1"/>
    <col min="13341" max="13341" width="12" style="93" bestFit="1" customWidth="1"/>
    <col min="13342" max="13342" width="12.25" style="93" bestFit="1" customWidth="1"/>
    <col min="13343" max="13343" width="9.25" style="93" bestFit="1" customWidth="1"/>
    <col min="13344" max="13344" width="9.75" style="93" bestFit="1" customWidth="1"/>
    <col min="13345" max="13356" width="7.75" style="93" customWidth="1"/>
    <col min="13357" max="13357" width="7.75" style="93"/>
    <col min="13358" max="13360" width="7.75" style="93" customWidth="1"/>
    <col min="13361" max="13593" width="7.75" style="93"/>
    <col min="13594" max="13594" width="14.75" style="93" bestFit="1" customWidth="1"/>
    <col min="13595" max="13595" width="12.125" style="93" bestFit="1" customWidth="1"/>
    <col min="13596" max="13596" width="12.75" style="93" bestFit="1" customWidth="1"/>
    <col min="13597" max="13597" width="12" style="93" bestFit="1" customWidth="1"/>
    <col min="13598" max="13598" width="12.25" style="93" bestFit="1" customWidth="1"/>
    <col min="13599" max="13599" width="9.25" style="93" bestFit="1" customWidth="1"/>
    <col min="13600" max="13600" width="9.75" style="93" bestFit="1" customWidth="1"/>
    <col min="13601" max="13612" width="7.75" style="93" customWidth="1"/>
    <col min="13613" max="13613" width="7.75" style="93"/>
    <col min="13614" max="13616" width="7.75" style="93" customWidth="1"/>
    <col min="13617" max="13849" width="7.75" style="93"/>
    <col min="13850" max="13850" width="14.75" style="93" bestFit="1" customWidth="1"/>
    <col min="13851" max="13851" width="12.125" style="93" bestFit="1" customWidth="1"/>
    <col min="13852" max="13852" width="12.75" style="93" bestFit="1" customWidth="1"/>
    <col min="13853" max="13853" width="12" style="93" bestFit="1" customWidth="1"/>
    <col min="13854" max="13854" width="12.25" style="93" bestFit="1" customWidth="1"/>
    <col min="13855" max="13855" width="9.25" style="93" bestFit="1" customWidth="1"/>
    <col min="13856" max="13856" width="9.75" style="93" bestFit="1" customWidth="1"/>
    <col min="13857" max="13868" width="7.75" style="93" customWidth="1"/>
    <col min="13869" max="13869" width="7.75" style="93"/>
    <col min="13870" max="13872" width="7.75" style="93" customWidth="1"/>
    <col min="13873" max="14105" width="7.75" style="93"/>
    <col min="14106" max="14106" width="14.75" style="93" bestFit="1" customWidth="1"/>
    <col min="14107" max="14107" width="12.125" style="93" bestFit="1" customWidth="1"/>
    <col min="14108" max="14108" width="12.75" style="93" bestFit="1" customWidth="1"/>
    <col min="14109" max="14109" width="12" style="93" bestFit="1" customWidth="1"/>
    <col min="14110" max="14110" width="12.25" style="93" bestFit="1" customWidth="1"/>
    <col min="14111" max="14111" width="9.25" style="93" bestFit="1" customWidth="1"/>
    <col min="14112" max="14112" width="9.75" style="93" bestFit="1" customWidth="1"/>
    <col min="14113" max="14124" width="7.75" style="93" customWidth="1"/>
    <col min="14125" max="14125" width="7.75" style="93"/>
    <col min="14126" max="14128" width="7.75" style="93" customWidth="1"/>
    <col min="14129" max="14361" width="7.75" style="93"/>
    <col min="14362" max="14362" width="14.75" style="93" bestFit="1" customWidth="1"/>
    <col min="14363" max="14363" width="12.125" style="93" bestFit="1" customWidth="1"/>
    <col min="14364" max="14364" width="12.75" style="93" bestFit="1" customWidth="1"/>
    <col min="14365" max="14365" width="12" style="93" bestFit="1" customWidth="1"/>
    <col min="14366" max="14366" width="12.25" style="93" bestFit="1" customWidth="1"/>
    <col min="14367" max="14367" width="9.25" style="93" bestFit="1" customWidth="1"/>
    <col min="14368" max="14368" width="9.75" style="93" bestFit="1" customWidth="1"/>
    <col min="14369" max="14380" width="7.75" style="93" customWidth="1"/>
    <col min="14381" max="14381" width="7.75" style="93"/>
    <col min="14382" max="14384" width="7.75" style="93" customWidth="1"/>
    <col min="14385" max="14617" width="7.75" style="93"/>
    <col min="14618" max="14618" width="14.75" style="93" bestFit="1" customWidth="1"/>
    <col min="14619" max="14619" width="12.125" style="93" bestFit="1" customWidth="1"/>
    <col min="14620" max="14620" width="12.75" style="93" bestFit="1" customWidth="1"/>
    <col min="14621" max="14621" width="12" style="93" bestFit="1" customWidth="1"/>
    <col min="14622" max="14622" width="12.25" style="93" bestFit="1" customWidth="1"/>
    <col min="14623" max="14623" width="9.25" style="93" bestFit="1" customWidth="1"/>
    <col min="14624" max="14624" width="9.75" style="93" bestFit="1" customWidth="1"/>
    <col min="14625" max="14636" width="7.75" style="93" customWidth="1"/>
    <col min="14637" max="14637" width="7.75" style="93"/>
    <col min="14638" max="14640" width="7.75" style="93" customWidth="1"/>
    <col min="14641" max="14873" width="7.75" style="93"/>
    <col min="14874" max="14874" width="14.75" style="93" bestFit="1" customWidth="1"/>
    <col min="14875" max="14875" width="12.125" style="93" bestFit="1" customWidth="1"/>
    <col min="14876" max="14876" width="12.75" style="93" bestFit="1" customWidth="1"/>
    <col min="14877" max="14877" width="12" style="93" bestFit="1" customWidth="1"/>
    <col min="14878" max="14878" width="12.25" style="93" bestFit="1" customWidth="1"/>
    <col min="14879" max="14879" width="9.25" style="93" bestFit="1" customWidth="1"/>
    <col min="14880" max="14880" width="9.75" style="93" bestFit="1" customWidth="1"/>
    <col min="14881" max="14892" width="7.75" style="93" customWidth="1"/>
    <col min="14893" max="14893" width="7.75" style="93"/>
    <col min="14894" max="14896" width="7.75" style="93" customWidth="1"/>
    <col min="14897" max="15129" width="7.75" style="93"/>
    <col min="15130" max="15130" width="14.75" style="93" bestFit="1" customWidth="1"/>
    <col min="15131" max="15131" width="12.125" style="93" bestFit="1" customWidth="1"/>
    <col min="15132" max="15132" width="12.75" style="93" bestFit="1" customWidth="1"/>
    <col min="15133" max="15133" width="12" style="93" bestFit="1" customWidth="1"/>
    <col min="15134" max="15134" width="12.25" style="93" bestFit="1" customWidth="1"/>
    <col min="15135" max="15135" width="9.25" style="93" bestFit="1" customWidth="1"/>
    <col min="15136" max="15136" width="9.75" style="93" bestFit="1" customWidth="1"/>
    <col min="15137" max="15148" width="7.75" style="93" customWidth="1"/>
    <col min="15149" max="15149" width="7.75" style="93"/>
    <col min="15150" max="15152" width="7.75" style="93" customWidth="1"/>
    <col min="15153" max="15385" width="7.75" style="93"/>
    <col min="15386" max="15386" width="14.75" style="93" bestFit="1" customWidth="1"/>
    <col min="15387" max="15387" width="12.125" style="93" bestFit="1" customWidth="1"/>
    <col min="15388" max="15388" width="12.75" style="93" bestFit="1" customWidth="1"/>
    <col min="15389" max="15389" width="12" style="93" bestFit="1" customWidth="1"/>
    <col min="15390" max="15390" width="12.25" style="93" bestFit="1" customWidth="1"/>
    <col min="15391" max="15391" width="9.25" style="93" bestFit="1" customWidth="1"/>
    <col min="15392" max="15392" width="9.75" style="93" bestFit="1" customWidth="1"/>
    <col min="15393" max="15404" width="7.75" style="93" customWidth="1"/>
    <col min="15405" max="15405" width="7.75" style="93"/>
    <col min="15406" max="15408" width="7.75" style="93" customWidth="1"/>
    <col min="15409" max="15641" width="7.75" style="93"/>
    <col min="15642" max="15642" width="14.75" style="93" bestFit="1" customWidth="1"/>
    <col min="15643" max="15643" width="12.125" style="93" bestFit="1" customWidth="1"/>
    <col min="15644" max="15644" width="12.75" style="93" bestFit="1" customWidth="1"/>
    <col min="15645" max="15645" width="12" style="93" bestFit="1" customWidth="1"/>
    <col min="15646" max="15646" width="12.25" style="93" bestFit="1" customWidth="1"/>
    <col min="15647" max="15647" width="9.25" style="93" bestFit="1" customWidth="1"/>
    <col min="15648" max="15648" width="9.75" style="93" bestFit="1" customWidth="1"/>
    <col min="15649" max="15660" width="7.75" style="93" customWidth="1"/>
    <col min="15661" max="15661" width="7.75" style="93"/>
    <col min="15662" max="15664" width="7.75" style="93" customWidth="1"/>
    <col min="15665" max="15897" width="7.75" style="93"/>
    <col min="15898" max="15898" width="14.75" style="93" bestFit="1" customWidth="1"/>
    <col min="15899" max="15899" width="12.125" style="93" bestFit="1" customWidth="1"/>
    <col min="15900" max="15900" width="12.75" style="93" bestFit="1" customWidth="1"/>
    <col min="15901" max="15901" width="12" style="93" bestFit="1" customWidth="1"/>
    <col min="15902" max="15902" width="12.25" style="93" bestFit="1" customWidth="1"/>
    <col min="15903" max="15903" width="9.25" style="93" bestFit="1" customWidth="1"/>
    <col min="15904" max="15904" width="9.75" style="93" bestFit="1" customWidth="1"/>
    <col min="15905" max="15916" width="7.75" style="93" customWidth="1"/>
    <col min="15917" max="15917" width="7.75" style="93"/>
    <col min="15918" max="15920" width="7.75" style="93" customWidth="1"/>
    <col min="15921" max="16384" width="7.75" style="93"/>
  </cols>
  <sheetData>
    <row r="1" spans="1:5" s="92" customFormat="1" ht="33" customHeight="1">
      <c r="A1" s="1037" t="s">
        <v>1337</v>
      </c>
      <c r="B1" s="1037"/>
      <c r="C1" s="1037"/>
      <c r="D1" s="1037"/>
      <c r="E1" s="1037"/>
    </row>
    <row r="2" spans="1:5" s="84" customFormat="1" ht="33" customHeight="1">
      <c r="A2" s="1104" t="s">
        <v>1338</v>
      </c>
      <c r="B2" s="1104"/>
      <c r="C2" s="1104"/>
      <c r="D2" s="1104"/>
      <c r="E2" s="1104"/>
    </row>
    <row r="3" spans="1:5" s="84" customFormat="1" ht="21" customHeight="1">
      <c r="A3" s="714" t="s">
        <v>479</v>
      </c>
      <c r="B3" s="1107" t="s">
        <v>480</v>
      </c>
      <c r="C3" s="1107"/>
      <c r="D3" s="1107"/>
      <c r="E3" s="1108"/>
    </row>
    <row r="4" spans="1:5" s="38" customFormat="1" ht="54.95" customHeight="1">
      <c r="A4" s="1109" t="s">
        <v>758</v>
      </c>
      <c r="B4" s="401" t="s">
        <v>629</v>
      </c>
      <c r="C4" s="401" t="s">
        <v>794</v>
      </c>
      <c r="D4" s="401" t="s">
        <v>593</v>
      </c>
      <c r="E4" s="1109" t="s">
        <v>762</v>
      </c>
    </row>
    <row r="5" spans="1:5" s="38" customFormat="1" ht="54.95" customHeight="1">
      <c r="A5" s="1109"/>
      <c r="B5" s="401" t="s">
        <v>630</v>
      </c>
      <c r="C5" s="401" t="s">
        <v>631</v>
      </c>
      <c r="D5" s="401" t="s">
        <v>632</v>
      </c>
      <c r="E5" s="1109"/>
    </row>
    <row r="6" spans="1:5" s="501" customFormat="1" ht="39" customHeight="1">
      <c r="A6" s="722" t="s">
        <v>101</v>
      </c>
      <c r="B6" s="531">
        <v>501240</v>
      </c>
      <c r="C6" s="531">
        <v>62354</v>
      </c>
      <c r="D6" s="531">
        <v>56334</v>
      </c>
      <c r="E6" s="722" t="s">
        <v>2</v>
      </c>
    </row>
    <row r="7" spans="1:5" s="501" customFormat="1" ht="39" customHeight="1">
      <c r="A7" s="722" t="s">
        <v>697</v>
      </c>
      <c r="B7" s="310">
        <v>485970</v>
      </c>
      <c r="C7" s="310">
        <v>47033</v>
      </c>
      <c r="D7" s="310">
        <v>50188</v>
      </c>
      <c r="E7" s="722" t="s">
        <v>887</v>
      </c>
    </row>
    <row r="8" spans="1:5" s="501" customFormat="1" ht="39" customHeight="1">
      <c r="A8" s="722" t="s">
        <v>102</v>
      </c>
      <c r="B8" s="531">
        <v>506844</v>
      </c>
      <c r="C8" s="531">
        <v>47724</v>
      </c>
      <c r="D8" s="531">
        <v>22826.55</v>
      </c>
      <c r="E8" s="722" t="s">
        <v>5</v>
      </c>
    </row>
    <row r="9" spans="1:5" s="501" customFormat="1" ht="39" customHeight="1">
      <c r="A9" s="722" t="s">
        <v>103</v>
      </c>
      <c r="B9" s="310">
        <v>147412</v>
      </c>
      <c r="C9" s="310">
        <v>13406</v>
      </c>
      <c r="D9" s="310">
        <v>7431</v>
      </c>
      <c r="E9" s="722" t="s">
        <v>7</v>
      </c>
    </row>
    <row r="10" spans="1:5" s="501" customFormat="1" ht="39" customHeight="1">
      <c r="A10" s="722" t="s">
        <v>104</v>
      </c>
      <c r="B10" s="531">
        <v>348710</v>
      </c>
      <c r="C10" s="531">
        <v>34871</v>
      </c>
      <c r="D10" s="531">
        <v>21117</v>
      </c>
      <c r="E10" s="722" t="s">
        <v>8</v>
      </c>
    </row>
    <row r="11" spans="1:5" s="501" customFormat="1" ht="39" customHeight="1">
      <c r="A11" s="722" t="s">
        <v>105</v>
      </c>
      <c r="B11" s="310">
        <v>192855</v>
      </c>
      <c r="C11" s="310">
        <v>20666</v>
      </c>
      <c r="D11" s="310">
        <v>13674</v>
      </c>
      <c r="E11" s="722" t="s">
        <v>10</v>
      </c>
    </row>
    <row r="12" spans="1:5" s="501" customFormat="1" ht="39" customHeight="1">
      <c r="A12" s="722" t="s">
        <v>39</v>
      </c>
      <c r="B12" s="531">
        <v>466069</v>
      </c>
      <c r="C12" s="531">
        <v>43883</v>
      </c>
      <c r="D12" s="531">
        <v>24679</v>
      </c>
      <c r="E12" s="722" t="s">
        <v>11</v>
      </c>
    </row>
    <row r="13" spans="1:5" s="819" customFormat="1" ht="39" customHeight="1">
      <c r="A13" s="856" t="s">
        <v>108</v>
      </c>
      <c r="B13" s="310">
        <v>181200</v>
      </c>
      <c r="C13" s="310">
        <v>19409</v>
      </c>
      <c r="D13" s="310">
        <v>19323</v>
      </c>
      <c r="E13" s="856" t="s">
        <v>13</v>
      </c>
    </row>
    <row r="14" spans="1:5" s="501" customFormat="1" ht="39" customHeight="1">
      <c r="A14" s="722" t="s">
        <v>121</v>
      </c>
      <c r="B14" s="531">
        <v>59100</v>
      </c>
      <c r="C14" s="531">
        <v>5910</v>
      </c>
      <c r="D14" s="531">
        <v>4517</v>
      </c>
      <c r="E14" s="722" t="s">
        <v>15</v>
      </c>
    </row>
    <row r="15" spans="1:5" s="501" customFormat="1" ht="39" customHeight="1">
      <c r="A15" s="722" t="s">
        <v>109</v>
      </c>
      <c r="B15" s="310">
        <v>279562</v>
      </c>
      <c r="C15" s="310">
        <v>27776</v>
      </c>
      <c r="D15" s="310">
        <v>19152</v>
      </c>
      <c r="E15" s="722" t="s">
        <v>17</v>
      </c>
    </row>
    <row r="16" spans="1:5" s="501" customFormat="1" ht="39" customHeight="1">
      <c r="A16" s="722" t="s">
        <v>40</v>
      </c>
      <c r="B16" s="531">
        <v>60860</v>
      </c>
      <c r="C16" s="531">
        <v>6066</v>
      </c>
      <c r="D16" s="531">
        <v>5136</v>
      </c>
      <c r="E16" s="722" t="s">
        <v>18</v>
      </c>
    </row>
    <row r="17" spans="1:5" s="501" customFormat="1" ht="39" customHeight="1">
      <c r="A17" s="722" t="s">
        <v>110</v>
      </c>
      <c r="B17" s="310">
        <v>125212</v>
      </c>
      <c r="C17" s="310">
        <v>12074</v>
      </c>
      <c r="D17" s="310">
        <v>8305</v>
      </c>
      <c r="E17" s="722" t="s">
        <v>20</v>
      </c>
    </row>
    <row r="18" spans="1:5" s="501" customFormat="1" ht="39" customHeight="1">
      <c r="A18" s="722" t="s">
        <v>21</v>
      </c>
      <c r="B18" s="531">
        <v>120296</v>
      </c>
      <c r="C18" s="531">
        <v>11989</v>
      </c>
      <c r="D18" s="531">
        <v>5631</v>
      </c>
      <c r="E18" s="722" t="s">
        <v>111</v>
      </c>
    </row>
    <row r="19" spans="1:5" s="501" customFormat="1" ht="39" customHeight="1">
      <c r="A19" s="722" t="s">
        <v>112</v>
      </c>
      <c r="B19" s="310">
        <v>69680</v>
      </c>
      <c r="C19" s="310">
        <v>6987</v>
      </c>
      <c r="D19" s="310">
        <v>5440</v>
      </c>
      <c r="E19" s="722" t="s">
        <v>1346</v>
      </c>
    </row>
    <row r="20" spans="1:5" s="501" customFormat="1" ht="39" customHeight="1">
      <c r="A20" s="722" t="s">
        <v>24</v>
      </c>
      <c r="B20" s="531">
        <v>369550</v>
      </c>
      <c r="C20" s="531">
        <v>36955</v>
      </c>
      <c r="D20" s="531">
        <v>33662</v>
      </c>
      <c r="E20" s="722" t="s">
        <v>25</v>
      </c>
    </row>
    <row r="21" spans="1:5" s="501" customFormat="1" ht="39" customHeight="1">
      <c r="A21" s="722" t="s">
        <v>113</v>
      </c>
      <c r="B21" s="310">
        <v>123141</v>
      </c>
      <c r="C21" s="310">
        <v>12393</v>
      </c>
      <c r="D21" s="310">
        <v>11414</v>
      </c>
      <c r="E21" s="722" t="s">
        <v>114</v>
      </c>
    </row>
    <row r="22" spans="1:5" s="501" customFormat="1" ht="39" customHeight="1">
      <c r="A22" s="722" t="s">
        <v>115</v>
      </c>
      <c r="B22" s="531">
        <v>69273</v>
      </c>
      <c r="C22" s="531">
        <v>8396</v>
      </c>
      <c r="D22" s="531">
        <v>6569</v>
      </c>
      <c r="E22" s="722" t="s">
        <v>28</v>
      </c>
    </row>
    <row r="23" spans="1:5" s="501" customFormat="1" ht="39" customHeight="1">
      <c r="A23" s="722" t="s">
        <v>123</v>
      </c>
      <c r="B23" s="310">
        <v>88910</v>
      </c>
      <c r="C23" s="310">
        <v>9070</v>
      </c>
      <c r="D23" s="310">
        <v>6464</v>
      </c>
      <c r="E23" s="722" t="s">
        <v>30</v>
      </c>
    </row>
    <row r="24" spans="1:5" s="501" customFormat="1" ht="39" customHeight="1">
      <c r="A24" s="722" t="s">
        <v>31</v>
      </c>
      <c r="B24" s="531">
        <v>33520</v>
      </c>
      <c r="C24" s="531">
        <v>3766</v>
      </c>
      <c r="D24" s="531">
        <v>2962</v>
      </c>
      <c r="E24" s="722" t="s">
        <v>32</v>
      </c>
    </row>
    <row r="25" spans="1:5" s="501" customFormat="1" ht="39" customHeight="1">
      <c r="A25" s="722" t="s">
        <v>33</v>
      </c>
      <c r="B25" s="310">
        <v>66960</v>
      </c>
      <c r="C25" s="310">
        <v>6696</v>
      </c>
      <c r="D25" s="310">
        <v>5947</v>
      </c>
      <c r="E25" s="722" t="s">
        <v>34</v>
      </c>
    </row>
    <row r="26" spans="1:5" ht="39" customHeight="1">
      <c r="A26" s="271" t="s">
        <v>57</v>
      </c>
      <c r="B26" s="536">
        <f>SUM(B6:B25)</f>
        <v>4296364</v>
      </c>
      <c r="C26" s="329">
        <f>SUM(C6:C25)</f>
        <v>437424</v>
      </c>
      <c r="D26" s="329">
        <f>SUM(D6:D25)</f>
        <v>330771.55</v>
      </c>
      <c r="E26" s="271" t="s">
        <v>36</v>
      </c>
    </row>
    <row r="27" spans="1:5" ht="30" customHeight="1"/>
    <row r="30" spans="1:5" s="92" customFormat="1"/>
    <row r="31" spans="1:5" s="92" customFormat="1"/>
  </sheetData>
  <mergeCells count="5">
    <mergeCell ref="A1:E1"/>
    <mergeCell ref="A2:E2"/>
    <mergeCell ref="B3:E3"/>
    <mergeCell ref="A4:A5"/>
    <mergeCell ref="E4:E5"/>
  </mergeCells>
  <printOptions horizontalCentered="1" verticalCentered="1"/>
  <pageMargins left="0.7" right="0.7" top="1" bottom="1" header="0.5" footer="0.5"/>
  <pageSetup paperSize="9" scale="73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rgb="FF008657"/>
    <pageSetUpPr fitToPage="1"/>
  </sheetPr>
  <dimension ref="A1:Y18"/>
  <sheetViews>
    <sheetView showGridLines="0" rightToLeft="1" zoomScaleNormal="100" workbookViewId="0">
      <selection activeCell="D4" sqref="D4"/>
    </sheetView>
  </sheetViews>
  <sheetFormatPr defaultColWidth="7.75" defaultRowHeight="15.75"/>
  <cols>
    <col min="1" max="1" width="39.75" style="86" customWidth="1"/>
    <col min="2" max="2" width="13.75" style="86" hidden="1" customWidth="1"/>
    <col min="3" max="8" width="13.75" style="86" customWidth="1"/>
    <col min="9" max="9" width="39.75" style="86" customWidth="1"/>
    <col min="10" max="11" width="7.75" style="86" customWidth="1"/>
    <col min="12" max="12" width="14.75" style="86" customWidth="1"/>
    <col min="13" max="20" width="7.75" style="86" customWidth="1"/>
    <col min="21" max="259" width="7.75" style="86"/>
    <col min="260" max="260" width="33.25" style="86" customWidth="1"/>
    <col min="261" max="261" width="11.75" style="86" customWidth="1"/>
    <col min="262" max="263" width="11" style="86" customWidth="1"/>
    <col min="264" max="264" width="11.25" style="86" customWidth="1"/>
    <col min="265" max="265" width="11.75" style="86" customWidth="1"/>
    <col min="266" max="515" width="7.75" style="86"/>
    <col min="516" max="516" width="33.25" style="86" customWidth="1"/>
    <col min="517" max="517" width="11.75" style="86" customWidth="1"/>
    <col min="518" max="519" width="11" style="86" customWidth="1"/>
    <col min="520" max="520" width="11.25" style="86" customWidth="1"/>
    <col min="521" max="521" width="11.75" style="86" customWidth="1"/>
    <col min="522" max="771" width="7.75" style="86"/>
    <col min="772" max="772" width="33.25" style="86" customWidth="1"/>
    <col min="773" max="773" width="11.75" style="86" customWidth="1"/>
    <col min="774" max="775" width="11" style="86" customWidth="1"/>
    <col min="776" max="776" width="11.25" style="86" customWidth="1"/>
    <col min="777" max="777" width="11.75" style="86" customWidth="1"/>
    <col min="778" max="1027" width="7.75" style="86"/>
    <col min="1028" max="1028" width="33.25" style="86" customWidth="1"/>
    <col min="1029" max="1029" width="11.75" style="86" customWidth="1"/>
    <col min="1030" max="1031" width="11" style="86" customWidth="1"/>
    <col min="1032" max="1032" width="11.25" style="86" customWidth="1"/>
    <col min="1033" max="1033" width="11.75" style="86" customWidth="1"/>
    <col min="1034" max="1283" width="7.75" style="86"/>
    <col min="1284" max="1284" width="33.25" style="86" customWidth="1"/>
    <col min="1285" max="1285" width="11.75" style="86" customWidth="1"/>
    <col min="1286" max="1287" width="11" style="86" customWidth="1"/>
    <col min="1288" max="1288" width="11.25" style="86" customWidth="1"/>
    <col min="1289" max="1289" width="11.75" style="86" customWidth="1"/>
    <col min="1290" max="1539" width="7.75" style="86"/>
    <col min="1540" max="1540" width="33.25" style="86" customWidth="1"/>
    <col min="1541" max="1541" width="11.75" style="86" customWidth="1"/>
    <col min="1542" max="1543" width="11" style="86" customWidth="1"/>
    <col min="1544" max="1544" width="11.25" style="86" customWidth="1"/>
    <col min="1545" max="1545" width="11.75" style="86" customWidth="1"/>
    <col min="1546" max="1795" width="7.75" style="86"/>
    <col min="1796" max="1796" width="33.25" style="86" customWidth="1"/>
    <col min="1797" max="1797" width="11.75" style="86" customWidth="1"/>
    <col min="1798" max="1799" width="11" style="86" customWidth="1"/>
    <col min="1800" max="1800" width="11.25" style="86" customWidth="1"/>
    <col min="1801" max="1801" width="11.75" style="86" customWidth="1"/>
    <col min="1802" max="2051" width="7.75" style="86"/>
    <col min="2052" max="2052" width="33.25" style="86" customWidth="1"/>
    <col min="2053" max="2053" width="11.75" style="86" customWidth="1"/>
    <col min="2054" max="2055" width="11" style="86" customWidth="1"/>
    <col min="2056" max="2056" width="11.25" style="86" customWidth="1"/>
    <col min="2057" max="2057" width="11.75" style="86" customWidth="1"/>
    <col min="2058" max="2307" width="7.75" style="86"/>
    <col min="2308" max="2308" width="33.25" style="86" customWidth="1"/>
    <col min="2309" max="2309" width="11.75" style="86" customWidth="1"/>
    <col min="2310" max="2311" width="11" style="86" customWidth="1"/>
    <col min="2312" max="2312" width="11.25" style="86" customWidth="1"/>
    <col min="2313" max="2313" width="11.75" style="86" customWidth="1"/>
    <col min="2314" max="2563" width="7.75" style="86"/>
    <col min="2564" max="2564" width="33.25" style="86" customWidth="1"/>
    <col min="2565" max="2565" width="11.75" style="86" customWidth="1"/>
    <col min="2566" max="2567" width="11" style="86" customWidth="1"/>
    <col min="2568" max="2568" width="11.25" style="86" customWidth="1"/>
    <col min="2569" max="2569" width="11.75" style="86" customWidth="1"/>
    <col min="2570" max="2819" width="7.75" style="86"/>
    <col min="2820" max="2820" width="33.25" style="86" customWidth="1"/>
    <col min="2821" max="2821" width="11.75" style="86" customWidth="1"/>
    <col min="2822" max="2823" width="11" style="86" customWidth="1"/>
    <col min="2824" max="2824" width="11.25" style="86" customWidth="1"/>
    <col min="2825" max="2825" width="11.75" style="86" customWidth="1"/>
    <col min="2826" max="3075" width="7.75" style="86"/>
    <col min="3076" max="3076" width="33.25" style="86" customWidth="1"/>
    <col min="3077" max="3077" width="11.75" style="86" customWidth="1"/>
    <col min="3078" max="3079" width="11" style="86" customWidth="1"/>
    <col min="3080" max="3080" width="11.25" style="86" customWidth="1"/>
    <col min="3081" max="3081" width="11.75" style="86" customWidth="1"/>
    <col min="3082" max="3331" width="7.75" style="86"/>
    <col min="3332" max="3332" width="33.25" style="86" customWidth="1"/>
    <col min="3333" max="3333" width="11.75" style="86" customWidth="1"/>
    <col min="3334" max="3335" width="11" style="86" customWidth="1"/>
    <col min="3336" max="3336" width="11.25" style="86" customWidth="1"/>
    <col min="3337" max="3337" width="11.75" style="86" customWidth="1"/>
    <col min="3338" max="3587" width="7.75" style="86"/>
    <col min="3588" max="3588" width="33.25" style="86" customWidth="1"/>
    <col min="3589" max="3589" width="11.75" style="86" customWidth="1"/>
    <col min="3590" max="3591" width="11" style="86" customWidth="1"/>
    <col min="3592" max="3592" width="11.25" style="86" customWidth="1"/>
    <col min="3593" max="3593" width="11.75" style="86" customWidth="1"/>
    <col min="3594" max="3843" width="7.75" style="86"/>
    <col min="3844" max="3844" width="33.25" style="86" customWidth="1"/>
    <col min="3845" max="3845" width="11.75" style="86" customWidth="1"/>
    <col min="3846" max="3847" width="11" style="86" customWidth="1"/>
    <col min="3848" max="3848" width="11.25" style="86" customWidth="1"/>
    <col min="3849" max="3849" width="11.75" style="86" customWidth="1"/>
    <col min="3850" max="4099" width="7.75" style="86"/>
    <col min="4100" max="4100" width="33.25" style="86" customWidth="1"/>
    <col min="4101" max="4101" width="11.75" style="86" customWidth="1"/>
    <col min="4102" max="4103" width="11" style="86" customWidth="1"/>
    <col min="4104" max="4104" width="11.25" style="86" customWidth="1"/>
    <col min="4105" max="4105" width="11.75" style="86" customWidth="1"/>
    <col min="4106" max="4355" width="7.75" style="86"/>
    <col min="4356" max="4356" width="33.25" style="86" customWidth="1"/>
    <col min="4357" max="4357" width="11.75" style="86" customWidth="1"/>
    <col min="4358" max="4359" width="11" style="86" customWidth="1"/>
    <col min="4360" max="4360" width="11.25" style="86" customWidth="1"/>
    <col min="4361" max="4361" width="11.75" style="86" customWidth="1"/>
    <col min="4362" max="4611" width="7.75" style="86"/>
    <col min="4612" max="4612" width="33.25" style="86" customWidth="1"/>
    <col min="4613" max="4613" width="11.75" style="86" customWidth="1"/>
    <col min="4614" max="4615" width="11" style="86" customWidth="1"/>
    <col min="4616" max="4616" width="11.25" style="86" customWidth="1"/>
    <col min="4617" max="4617" width="11.75" style="86" customWidth="1"/>
    <col min="4618" max="4867" width="7.75" style="86"/>
    <col min="4868" max="4868" width="33.25" style="86" customWidth="1"/>
    <col min="4869" max="4869" width="11.75" style="86" customWidth="1"/>
    <col min="4870" max="4871" width="11" style="86" customWidth="1"/>
    <col min="4872" max="4872" width="11.25" style="86" customWidth="1"/>
    <col min="4873" max="4873" width="11.75" style="86" customWidth="1"/>
    <col min="4874" max="5123" width="7.75" style="86"/>
    <col min="5124" max="5124" width="33.25" style="86" customWidth="1"/>
    <col min="5125" max="5125" width="11.75" style="86" customWidth="1"/>
    <col min="5126" max="5127" width="11" style="86" customWidth="1"/>
    <col min="5128" max="5128" width="11.25" style="86" customWidth="1"/>
    <col min="5129" max="5129" width="11.75" style="86" customWidth="1"/>
    <col min="5130" max="5379" width="7.75" style="86"/>
    <col min="5380" max="5380" width="33.25" style="86" customWidth="1"/>
    <col min="5381" max="5381" width="11.75" style="86" customWidth="1"/>
    <col min="5382" max="5383" width="11" style="86" customWidth="1"/>
    <col min="5384" max="5384" width="11.25" style="86" customWidth="1"/>
    <col min="5385" max="5385" width="11.75" style="86" customWidth="1"/>
    <col min="5386" max="5635" width="7.75" style="86"/>
    <col min="5636" max="5636" width="33.25" style="86" customWidth="1"/>
    <col min="5637" max="5637" width="11.75" style="86" customWidth="1"/>
    <col min="5638" max="5639" width="11" style="86" customWidth="1"/>
    <col min="5640" max="5640" width="11.25" style="86" customWidth="1"/>
    <col min="5641" max="5641" width="11.75" style="86" customWidth="1"/>
    <col min="5642" max="5891" width="7.75" style="86"/>
    <col min="5892" max="5892" width="33.25" style="86" customWidth="1"/>
    <col min="5893" max="5893" width="11.75" style="86" customWidth="1"/>
    <col min="5894" max="5895" width="11" style="86" customWidth="1"/>
    <col min="5896" max="5896" width="11.25" style="86" customWidth="1"/>
    <col min="5897" max="5897" width="11.75" style="86" customWidth="1"/>
    <col min="5898" max="6147" width="7.75" style="86"/>
    <col min="6148" max="6148" width="33.25" style="86" customWidth="1"/>
    <col min="6149" max="6149" width="11.75" style="86" customWidth="1"/>
    <col min="6150" max="6151" width="11" style="86" customWidth="1"/>
    <col min="6152" max="6152" width="11.25" style="86" customWidth="1"/>
    <col min="6153" max="6153" width="11.75" style="86" customWidth="1"/>
    <col min="6154" max="6403" width="7.75" style="86"/>
    <col min="6404" max="6404" width="33.25" style="86" customWidth="1"/>
    <col min="6405" max="6405" width="11.75" style="86" customWidth="1"/>
    <col min="6406" max="6407" width="11" style="86" customWidth="1"/>
    <col min="6408" max="6408" width="11.25" style="86" customWidth="1"/>
    <col min="6409" max="6409" width="11.75" style="86" customWidth="1"/>
    <col min="6410" max="6659" width="7.75" style="86"/>
    <col min="6660" max="6660" width="33.25" style="86" customWidth="1"/>
    <col min="6661" max="6661" width="11.75" style="86" customWidth="1"/>
    <col min="6662" max="6663" width="11" style="86" customWidth="1"/>
    <col min="6664" max="6664" width="11.25" style="86" customWidth="1"/>
    <col min="6665" max="6665" width="11.75" style="86" customWidth="1"/>
    <col min="6666" max="6915" width="7.75" style="86"/>
    <col min="6916" max="6916" width="33.25" style="86" customWidth="1"/>
    <col min="6917" max="6917" width="11.75" style="86" customWidth="1"/>
    <col min="6918" max="6919" width="11" style="86" customWidth="1"/>
    <col min="6920" max="6920" width="11.25" style="86" customWidth="1"/>
    <col min="6921" max="6921" width="11.75" style="86" customWidth="1"/>
    <col min="6922" max="7171" width="7.75" style="86"/>
    <col min="7172" max="7172" width="33.25" style="86" customWidth="1"/>
    <col min="7173" max="7173" width="11.75" style="86" customWidth="1"/>
    <col min="7174" max="7175" width="11" style="86" customWidth="1"/>
    <col min="7176" max="7176" width="11.25" style="86" customWidth="1"/>
    <col min="7177" max="7177" width="11.75" style="86" customWidth="1"/>
    <col min="7178" max="7427" width="7.75" style="86"/>
    <col min="7428" max="7428" width="33.25" style="86" customWidth="1"/>
    <col min="7429" max="7429" width="11.75" style="86" customWidth="1"/>
    <col min="7430" max="7431" width="11" style="86" customWidth="1"/>
    <col min="7432" max="7432" width="11.25" style="86" customWidth="1"/>
    <col min="7433" max="7433" width="11.75" style="86" customWidth="1"/>
    <col min="7434" max="7683" width="7.75" style="86"/>
    <col min="7684" max="7684" width="33.25" style="86" customWidth="1"/>
    <col min="7685" max="7685" width="11.75" style="86" customWidth="1"/>
    <col min="7686" max="7687" width="11" style="86" customWidth="1"/>
    <col min="7688" max="7688" width="11.25" style="86" customWidth="1"/>
    <col min="7689" max="7689" width="11.75" style="86" customWidth="1"/>
    <col min="7690" max="7939" width="7.75" style="86"/>
    <col min="7940" max="7940" width="33.25" style="86" customWidth="1"/>
    <col min="7941" max="7941" width="11.75" style="86" customWidth="1"/>
    <col min="7942" max="7943" width="11" style="86" customWidth="1"/>
    <col min="7944" max="7944" width="11.25" style="86" customWidth="1"/>
    <col min="7945" max="7945" width="11.75" style="86" customWidth="1"/>
    <col min="7946" max="8195" width="7.75" style="86"/>
    <col min="8196" max="8196" width="33.25" style="86" customWidth="1"/>
    <col min="8197" max="8197" width="11.75" style="86" customWidth="1"/>
    <col min="8198" max="8199" width="11" style="86" customWidth="1"/>
    <col min="8200" max="8200" width="11.25" style="86" customWidth="1"/>
    <col min="8201" max="8201" width="11.75" style="86" customWidth="1"/>
    <col min="8202" max="8451" width="7.75" style="86"/>
    <col min="8452" max="8452" width="33.25" style="86" customWidth="1"/>
    <col min="8453" max="8453" width="11.75" style="86" customWidth="1"/>
    <col min="8454" max="8455" width="11" style="86" customWidth="1"/>
    <col min="8456" max="8456" width="11.25" style="86" customWidth="1"/>
    <col min="8457" max="8457" width="11.75" style="86" customWidth="1"/>
    <col min="8458" max="8707" width="7.75" style="86"/>
    <col min="8708" max="8708" width="33.25" style="86" customWidth="1"/>
    <col min="8709" max="8709" width="11.75" style="86" customWidth="1"/>
    <col min="8710" max="8711" width="11" style="86" customWidth="1"/>
    <col min="8712" max="8712" width="11.25" style="86" customWidth="1"/>
    <col min="8713" max="8713" width="11.75" style="86" customWidth="1"/>
    <col min="8714" max="8963" width="7.75" style="86"/>
    <col min="8964" max="8964" width="33.25" style="86" customWidth="1"/>
    <col min="8965" max="8965" width="11.75" style="86" customWidth="1"/>
    <col min="8966" max="8967" width="11" style="86" customWidth="1"/>
    <col min="8968" max="8968" width="11.25" style="86" customWidth="1"/>
    <col min="8969" max="8969" width="11.75" style="86" customWidth="1"/>
    <col min="8970" max="9219" width="7.75" style="86"/>
    <col min="9220" max="9220" width="33.25" style="86" customWidth="1"/>
    <col min="9221" max="9221" width="11.75" style="86" customWidth="1"/>
    <col min="9222" max="9223" width="11" style="86" customWidth="1"/>
    <col min="9224" max="9224" width="11.25" style="86" customWidth="1"/>
    <col min="9225" max="9225" width="11.75" style="86" customWidth="1"/>
    <col min="9226" max="9475" width="7.75" style="86"/>
    <col min="9476" max="9476" width="33.25" style="86" customWidth="1"/>
    <col min="9477" max="9477" width="11.75" style="86" customWidth="1"/>
    <col min="9478" max="9479" width="11" style="86" customWidth="1"/>
    <col min="9480" max="9480" width="11.25" style="86" customWidth="1"/>
    <col min="9481" max="9481" width="11.75" style="86" customWidth="1"/>
    <col min="9482" max="9731" width="7.75" style="86"/>
    <col min="9732" max="9732" width="33.25" style="86" customWidth="1"/>
    <col min="9733" max="9733" width="11.75" style="86" customWidth="1"/>
    <col min="9734" max="9735" width="11" style="86" customWidth="1"/>
    <col min="9736" max="9736" width="11.25" style="86" customWidth="1"/>
    <col min="9737" max="9737" width="11.75" style="86" customWidth="1"/>
    <col min="9738" max="9987" width="7.75" style="86"/>
    <col min="9988" max="9988" width="33.25" style="86" customWidth="1"/>
    <col min="9989" max="9989" width="11.75" style="86" customWidth="1"/>
    <col min="9990" max="9991" width="11" style="86" customWidth="1"/>
    <col min="9992" max="9992" width="11.25" style="86" customWidth="1"/>
    <col min="9993" max="9993" width="11.75" style="86" customWidth="1"/>
    <col min="9994" max="10243" width="7.75" style="86"/>
    <col min="10244" max="10244" width="33.25" style="86" customWidth="1"/>
    <col min="10245" max="10245" width="11.75" style="86" customWidth="1"/>
    <col min="10246" max="10247" width="11" style="86" customWidth="1"/>
    <col min="10248" max="10248" width="11.25" style="86" customWidth="1"/>
    <col min="10249" max="10249" width="11.75" style="86" customWidth="1"/>
    <col min="10250" max="10499" width="7.75" style="86"/>
    <col min="10500" max="10500" width="33.25" style="86" customWidth="1"/>
    <col min="10501" max="10501" width="11.75" style="86" customWidth="1"/>
    <col min="10502" max="10503" width="11" style="86" customWidth="1"/>
    <col min="10504" max="10504" width="11.25" style="86" customWidth="1"/>
    <col min="10505" max="10505" width="11.75" style="86" customWidth="1"/>
    <col min="10506" max="10755" width="7.75" style="86"/>
    <col min="10756" max="10756" width="33.25" style="86" customWidth="1"/>
    <col min="10757" max="10757" width="11.75" style="86" customWidth="1"/>
    <col min="10758" max="10759" width="11" style="86" customWidth="1"/>
    <col min="10760" max="10760" width="11.25" style="86" customWidth="1"/>
    <col min="10761" max="10761" width="11.75" style="86" customWidth="1"/>
    <col min="10762" max="11011" width="7.75" style="86"/>
    <col min="11012" max="11012" width="33.25" style="86" customWidth="1"/>
    <col min="11013" max="11013" width="11.75" style="86" customWidth="1"/>
    <col min="11014" max="11015" width="11" style="86" customWidth="1"/>
    <col min="11016" max="11016" width="11.25" style="86" customWidth="1"/>
    <col min="11017" max="11017" width="11.75" style="86" customWidth="1"/>
    <col min="11018" max="11267" width="7.75" style="86"/>
    <col min="11268" max="11268" width="33.25" style="86" customWidth="1"/>
    <col min="11269" max="11269" width="11.75" style="86" customWidth="1"/>
    <col min="11270" max="11271" width="11" style="86" customWidth="1"/>
    <col min="11272" max="11272" width="11.25" style="86" customWidth="1"/>
    <col min="11273" max="11273" width="11.75" style="86" customWidth="1"/>
    <col min="11274" max="11523" width="7.75" style="86"/>
    <col min="11524" max="11524" width="33.25" style="86" customWidth="1"/>
    <col min="11525" max="11525" width="11.75" style="86" customWidth="1"/>
    <col min="11526" max="11527" width="11" style="86" customWidth="1"/>
    <col min="11528" max="11528" width="11.25" style="86" customWidth="1"/>
    <col min="11529" max="11529" width="11.75" style="86" customWidth="1"/>
    <col min="11530" max="11779" width="7.75" style="86"/>
    <col min="11780" max="11780" width="33.25" style="86" customWidth="1"/>
    <col min="11781" max="11781" width="11.75" style="86" customWidth="1"/>
    <col min="11782" max="11783" width="11" style="86" customWidth="1"/>
    <col min="11784" max="11784" width="11.25" style="86" customWidth="1"/>
    <col min="11785" max="11785" width="11.75" style="86" customWidth="1"/>
    <col min="11786" max="12035" width="7.75" style="86"/>
    <col min="12036" max="12036" width="33.25" style="86" customWidth="1"/>
    <col min="12037" max="12037" width="11.75" style="86" customWidth="1"/>
    <col min="12038" max="12039" width="11" style="86" customWidth="1"/>
    <col min="12040" max="12040" width="11.25" style="86" customWidth="1"/>
    <col min="12041" max="12041" width="11.75" style="86" customWidth="1"/>
    <col min="12042" max="12291" width="7.75" style="86"/>
    <col min="12292" max="12292" width="33.25" style="86" customWidth="1"/>
    <col min="12293" max="12293" width="11.75" style="86" customWidth="1"/>
    <col min="12294" max="12295" width="11" style="86" customWidth="1"/>
    <col min="12296" max="12296" width="11.25" style="86" customWidth="1"/>
    <col min="12297" max="12297" width="11.75" style="86" customWidth="1"/>
    <col min="12298" max="12547" width="7.75" style="86"/>
    <col min="12548" max="12548" width="33.25" style="86" customWidth="1"/>
    <col min="12549" max="12549" width="11.75" style="86" customWidth="1"/>
    <col min="12550" max="12551" width="11" style="86" customWidth="1"/>
    <col min="12552" max="12552" width="11.25" style="86" customWidth="1"/>
    <col min="12553" max="12553" width="11.75" style="86" customWidth="1"/>
    <col min="12554" max="12803" width="7.75" style="86"/>
    <col min="12804" max="12804" width="33.25" style="86" customWidth="1"/>
    <col min="12805" max="12805" width="11.75" style="86" customWidth="1"/>
    <col min="12806" max="12807" width="11" style="86" customWidth="1"/>
    <col min="12808" max="12808" width="11.25" style="86" customWidth="1"/>
    <col min="12809" max="12809" width="11.75" style="86" customWidth="1"/>
    <col min="12810" max="13059" width="7.75" style="86"/>
    <col min="13060" max="13060" width="33.25" style="86" customWidth="1"/>
    <col min="13061" max="13061" width="11.75" style="86" customWidth="1"/>
    <col min="13062" max="13063" width="11" style="86" customWidth="1"/>
    <col min="13064" max="13064" width="11.25" style="86" customWidth="1"/>
    <col min="13065" max="13065" width="11.75" style="86" customWidth="1"/>
    <col min="13066" max="13315" width="7.75" style="86"/>
    <col min="13316" max="13316" width="33.25" style="86" customWidth="1"/>
    <col min="13317" max="13317" width="11.75" style="86" customWidth="1"/>
    <col min="13318" max="13319" width="11" style="86" customWidth="1"/>
    <col min="13320" max="13320" width="11.25" style="86" customWidth="1"/>
    <col min="13321" max="13321" width="11.75" style="86" customWidth="1"/>
    <col min="13322" max="13571" width="7.75" style="86"/>
    <col min="13572" max="13572" width="33.25" style="86" customWidth="1"/>
    <col min="13573" max="13573" width="11.75" style="86" customWidth="1"/>
    <col min="13574" max="13575" width="11" style="86" customWidth="1"/>
    <col min="13576" max="13576" width="11.25" style="86" customWidth="1"/>
    <col min="13577" max="13577" width="11.75" style="86" customWidth="1"/>
    <col min="13578" max="13827" width="7.75" style="86"/>
    <col min="13828" max="13828" width="33.25" style="86" customWidth="1"/>
    <col min="13829" max="13829" width="11.75" style="86" customWidth="1"/>
    <col min="13830" max="13831" width="11" style="86" customWidth="1"/>
    <col min="13832" max="13832" width="11.25" style="86" customWidth="1"/>
    <col min="13833" max="13833" width="11.75" style="86" customWidth="1"/>
    <col min="13834" max="14083" width="7.75" style="86"/>
    <col min="14084" max="14084" width="33.25" style="86" customWidth="1"/>
    <col min="14085" max="14085" width="11.75" style="86" customWidth="1"/>
    <col min="14086" max="14087" width="11" style="86" customWidth="1"/>
    <col min="14088" max="14088" width="11.25" style="86" customWidth="1"/>
    <col min="14089" max="14089" width="11.75" style="86" customWidth="1"/>
    <col min="14090" max="14339" width="7.75" style="86"/>
    <col min="14340" max="14340" width="33.25" style="86" customWidth="1"/>
    <col min="14341" max="14341" width="11.75" style="86" customWidth="1"/>
    <col min="14342" max="14343" width="11" style="86" customWidth="1"/>
    <col min="14344" max="14344" width="11.25" style="86" customWidth="1"/>
    <col min="14345" max="14345" width="11.75" style="86" customWidth="1"/>
    <col min="14346" max="14595" width="7.75" style="86"/>
    <col min="14596" max="14596" width="33.25" style="86" customWidth="1"/>
    <col min="14597" max="14597" width="11.75" style="86" customWidth="1"/>
    <col min="14598" max="14599" width="11" style="86" customWidth="1"/>
    <col min="14600" max="14600" width="11.25" style="86" customWidth="1"/>
    <col min="14601" max="14601" width="11.75" style="86" customWidth="1"/>
    <col min="14602" max="14851" width="7.75" style="86"/>
    <col min="14852" max="14852" width="33.25" style="86" customWidth="1"/>
    <col min="14853" max="14853" width="11.75" style="86" customWidth="1"/>
    <col min="14854" max="14855" width="11" style="86" customWidth="1"/>
    <col min="14856" max="14856" width="11.25" style="86" customWidth="1"/>
    <col min="14857" max="14857" width="11.75" style="86" customWidth="1"/>
    <col min="14858" max="15107" width="7.75" style="86"/>
    <col min="15108" max="15108" width="33.25" style="86" customWidth="1"/>
    <col min="15109" max="15109" width="11.75" style="86" customWidth="1"/>
    <col min="15110" max="15111" width="11" style="86" customWidth="1"/>
    <col min="15112" max="15112" width="11.25" style="86" customWidth="1"/>
    <col min="15113" max="15113" width="11.75" style="86" customWidth="1"/>
    <col min="15114" max="15363" width="7.75" style="86"/>
    <col min="15364" max="15364" width="33.25" style="86" customWidth="1"/>
    <col min="15365" max="15365" width="11.75" style="86" customWidth="1"/>
    <col min="15366" max="15367" width="11" style="86" customWidth="1"/>
    <col min="15368" max="15368" width="11.25" style="86" customWidth="1"/>
    <col min="15369" max="15369" width="11.75" style="86" customWidth="1"/>
    <col min="15370" max="15619" width="7.75" style="86"/>
    <col min="15620" max="15620" width="33.25" style="86" customWidth="1"/>
    <col min="15621" max="15621" width="11.75" style="86" customWidth="1"/>
    <col min="15622" max="15623" width="11" style="86" customWidth="1"/>
    <col min="15624" max="15624" width="11.25" style="86" customWidth="1"/>
    <col min="15625" max="15625" width="11.75" style="86" customWidth="1"/>
    <col min="15626" max="15875" width="7.75" style="86"/>
    <col min="15876" max="15876" width="33.25" style="86" customWidth="1"/>
    <col min="15877" max="15877" width="11.75" style="86" customWidth="1"/>
    <col min="15878" max="15879" width="11" style="86" customWidth="1"/>
    <col min="15880" max="15880" width="11.25" style="86" customWidth="1"/>
    <col min="15881" max="15881" width="11.75" style="86" customWidth="1"/>
    <col min="15882" max="16131" width="7.75" style="86"/>
    <col min="16132" max="16132" width="33.25" style="86" customWidth="1"/>
    <col min="16133" max="16133" width="11.75" style="86" customWidth="1"/>
    <col min="16134" max="16135" width="11" style="86" customWidth="1"/>
    <col min="16136" max="16136" width="11.25" style="86" customWidth="1"/>
    <col min="16137" max="16137" width="11.75" style="86" customWidth="1"/>
    <col min="16138" max="16384" width="7.75" style="86"/>
  </cols>
  <sheetData>
    <row r="1" spans="1:25" ht="33" customHeight="1">
      <c r="A1" s="1037" t="s">
        <v>623</v>
      </c>
      <c r="B1" s="1037"/>
      <c r="C1" s="1037"/>
      <c r="D1" s="1037"/>
      <c r="E1" s="1037"/>
      <c r="F1" s="1037"/>
      <c r="G1" s="1037"/>
      <c r="H1" s="1037"/>
      <c r="I1" s="1037"/>
    </row>
    <row r="2" spans="1:25" ht="33" customHeight="1">
      <c r="A2" s="1104" t="s">
        <v>1041</v>
      </c>
      <c r="B2" s="1104"/>
      <c r="C2" s="1104"/>
      <c r="D2" s="1104"/>
      <c r="E2" s="1104"/>
      <c r="F2" s="1104"/>
      <c r="G2" s="1104"/>
      <c r="H2" s="1104"/>
      <c r="I2" s="1104"/>
    </row>
    <row r="3" spans="1:25" ht="18.75" customHeight="1">
      <c r="A3" s="1106" t="s">
        <v>481</v>
      </c>
      <c r="B3" s="1222"/>
      <c r="C3" s="1222"/>
      <c r="D3" s="1107" t="s">
        <v>1361</v>
      </c>
      <c r="E3" s="1107"/>
      <c r="F3" s="1107"/>
      <c r="G3" s="1107"/>
      <c r="H3" s="1107"/>
      <c r="I3" s="1108"/>
    </row>
    <row r="4" spans="1:25" ht="77.099999999999994" customHeight="1">
      <c r="A4" s="292" t="s">
        <v>498</v>
      </c>
      <c r="B4" s="407" t="s">
        <v>656</v>
      </c>
      <c r="C4" s="407" t="s">
        <v>657</v>
      </c>
      <c r="D4" s="407" t="s">
        <v>658</v>
      </c>
      <c r="E4" s="407" t="s">
        <v>659</v>
      </c>
      <c r="F4" s="645" t="s">
        <v>832</v>
      </c>
      <c r="G4" s="292" t="s">
        <v>1077</v>
      </c>
      <c r="H4" s="839" t="s">
        <v>1198</v>
      </c>
      <c r="I4" s="292" t="s">
        <v>129</v>
      </c>
    </row>
    <row r="5" spans="1:25" ht="77.099999999999994" customHeight="1">
      <c r="A5" s="270" t="s">
        <v>751</v>
      </c>
      <c r="B5" s="297">
        <v>4341350</v>
      </c>
      <c r="C5" s="297">
        <v>5046231</v>
      </c>
      <c r="D5" s="297">
        <v>5017427</v>
      </c>
      <c r="E5" s="297">
        <v>4168172</v>
      </c>
      <c r="F5" s="531">
        <v>5813893</v>
      </c>
      <c r="G5" s="297">
        <v>5212646</v>
      </c>
      <c r="H5" s="531">
        <v>4296364</v>
      </c>
      <c r="I5" s="270" t="s">
        <v>752</v>
      </c>
      <c r="N5" s="574"/>
    </row>
    <row r="6" spans="1:25" ht="77.099999999999994" customHeight="1">
      <c r="A6" s="270" t="s">
        <v>794</v>
      </c>
      <c r="B6" s="310">
        <v>300593</v>
      </c>
      <c r="C6" s="310">
        <v>375352</v>
      </c>
      <c r="D6" s="310">
        <v>388814</v>
      </c>
      <c r="E6" s="310">
        <v>252323</v>
      </c>
      <c r="F6" s="310">
        <v>257693</v>
      </c>
      <c r="G6" s="310">
        <v>420553</v>
      </c>
      <c r="H6" s="310">
        <v>437424</v>
      </c>
      <c r="I6" s="270" t="s">
        <v>753</v>
      </c>
    </row>
    <row r="7" spans="1:25" ht="77.099999999999994" customHeight="1">
      <c r="A7" s="270" t="s">
        <v>593</v>
      </c>
      <c r="B7" s="297">
        <v>451835</v>
      </c>
      <c r="C7" s="297">
        <v>496343</v>
      </c>
      <c r="D7" s="297">
        <v>559755</v>
      </c>
      <c r="E7" s="297">
        <v>445247</v>
      </c>
      <c r="F7" s="531">
        <v>423632</v>
      </c>
      <c r="G7" s="297">
        <v>389038.55</v>
      </c>
      <c r="H7" s="531">
        <v>330771.55</v>
      </c>
      <c r="I7" s="270" t="s">
        <v>754</v>
      </c>
    </row>
    <row r="8" spans="1:25">
      <c r="A8" s="127"/>
      <c r="I8" s="127"/>
      <c r="Y8" s="128"/>
    </row>
    <row r="9" spans="1:25">
      <c r="Y9" s="129"/>
    </row>
    <row r="13" spans="1:25">
      <c r="F13" s="574"/>
    </row>
    <row r="15" spans="1:25">
      <c r="F15" s="574"/>
    </row>
    <row r="17" spans="6:6">
      <c r="F17" s="574"/>
    </row>
    <row r="18" spans="6:6">
      <c r="F18" s="749"/>
    </row>
  </sheetData>
  <mergeCells count="4">
    <mergeCell ref="A1:I1"/>
    <mergeCell ref="A2:I2"/>
    <mergeCell ref="A3:C3"/>
    <mergeCell ref="D3:I3"/>
  </mergeCells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tabColor rgb="FF008657"/>
    <pageSetUpPr fitToPage="1"/>
  </sheetPr>
  <dimension ref="A1:L93"/>
  <sheetViews>
    <sheetView showGridLines="0" rightToLeft="1" zoomScale="110" zoomScaleNormal="110" zoomScaleSheetLayoutView="75" workbookViewId="0">
      <selection activeCell="D4" sqref="D4"/>
    </sheetView>
  </sheetViews>
  <sheetFormatPr defaultColWidth="8.875" defaultRowHeight="12.75"/>
  <cols>
    <col min="1" max="1" width="38" style="57" customWidth="1"/>
    <col min="2" max="2" width="16.125" style="57" bestFit="1" customWidth="1"/>
    <col min="3" max="3" width="17.375" style="57" bestFit="1" customWidth="1"/>
    <col min="4" max="4" width="16.625" style="57" bestFit="1" customWidth="1"/>
    <col min="5" max="5" width="23.375" style="57" bestFit="1" customWidth="1"/>
    <col min="6" max="6" width="45.375" style="57" bestFit="1" customWidth="1"/>
    <col min="7" max="7" width="8.875" style="57"/>
    <col min="8" max="8" width="10.75" style="57" bestFit="1" customWidth="1"/>
    <col min="9" max="9" width="21" style="57" customWidth="1"/>
    <col min="10" max="253" width="8.875" style="57"/>
    <col min="254" max="254" width="41.25" style="57" customWidth="1"/>
    <col min="255" max="255" width="15.125" style="57" customWidth="1"/>
    <col min="256" max="256" width="16.25" style="57" customWidth="1"/>
    <col min="257" max="257" width="15.125" style="57" customWidth="1"/>
    <col min="258" max="258" width="16.25" style="57" customWidth="1"/>
    <col min="259" max="509" width="8.875" style="57"/>
    <col min="510" max="510" width="41.25" style="57" customWidth="1"/>
    <col min="511" max="511" width="15.125" style="57" customWidth="1"/>
    <col min="512" max="512" width="16.25" style="57" customWidth="1"/>
    <col min="513" max="513" width="15.125" style="57" customWidth="1"/>
    <col min="514" max="514" width="16.25" style="57" customWidth="1"/>
    <col min="515" max="765" width="8.875" style="57"/>
    <col min="766" max="766" width="41.25" style="57" customWidth="1"/>
    <col min="767" max="767" width="15.125" style="57" customWidth="1"/>
    <col min="768" max="768" width="16.25" style="57" customWidth="1"/>
    <col min="769" max="769" width="15.125" style="57" customWidth="1"/>
    <col min="770" max="770" width="16.25" style="57" customWidth="1"/>
    <col min="771" max="1021" width="8.875" style="57"/>
    <col min="1022" max="1022" width="41.25" style="57" customWidth="1"/>
    <col min="1023" max="1023" width="15.125" style="57" customWidth="1"/>
    <col min="1024" max="1024" width="16.25" style="57" customWidth="1"/>
    <col min="1025" max="1025" width="15.125" style="57" customWidth="1"/>
    <col min="1026" max="1026" width="16.25" style="57" customWidth="1"/>
    <col min="1027" max="1277" width="8.875" style="57"/>
    <col min="1278" max="1278" width="41.25" style="57" customWidth="1"/>
    <col min="1279" max="1279" width="15.125" style="57" customWidth="1"/>
    <col min="1280" max="1280" width="16.25" style="57" customWidth="1"/>
    <col min="1281" max="1281" width="15.125" style="57" customWidth="1"/>
    <col min="1282" max="1282" width="16.25" style="57" customWidth="1"/>
    <col min="1283" max="1533" width="8.875" style="57"/>
    <col min="1534" max="1534" width="41.25" style="57" customWidth="1"/>
    <col min="1535" max="1535" width="15.125" style="57" customWidth="1"/>
    <col min="1536" max="1536" width="16.25" style="57" customWidth="1"/>
    <col min="1537" max="1537" width="15.125" style="57" customWidth="1"/>
    <col min="1538" max="1538" width="16.25" style="57" customWidth="1"/>
    <col min="1539" max="1789" width="8.875" style="57"/>
    <col min="1790" max="1790" width="41.25" style="57" customWidth="1"/>
    <col min="1791" max="1791" width="15.125" style="57" customWidth="1"/>
    <col min="1792" max="1792" width="16.25" style="57" customWidth="1"/>
    <col min="1793" max="1793" width="15.125" style="57" customWidth="1"/>
    <col min="1794" max="1794" width="16.25" style="57" customWidth="1"/>
    <col min="1795" max="2045" width="8.875" style="57"/>
    <col min="2046" max="2046" width="41.25" style="57" customWidth="1"/>
    <col min="2047" max="2047" width="15.125" style="57" customWidth="1"/>
    <col min="2048" max="2048" width="16.25" style="57" customWidth="1"/>
    <col min="2049" max="2049" width="15.125" style="57" customWidth="1"/>
    <col min="2050" max="2050" width="16.25" style="57" customWidth="1"/>
    <col min="2051" max="2301" width="8.875" style="57"/>
    <col min="2302" max="2302" width="41.25" style="57" customWidth="1"/>
    <col min="2303" max="2303" width="15.125" style="57" customWidth="1"/>
    <col min="2304" max="2304" width="16.25" style="57" customWidth="1"/>
    <col min="2305" max="2305" width="15.125" style="57" customWidth="1"/>
    <col min="2306" max="2306" width="16.25" style="57" customWidth="1"/>
    <col min="2307" max="2557" width="8.875" style="57"/>
    <col min="2558" max="2558" width="41.25" style="57" customWidth="1"/>
    <col min="2559" max="2559" width="15.125" style="57" customWidth="1"/>
    <col min="2560" max="2560" width="16.25" style="57" customWidth="1"/>
    <col min="2561" max="2561" width="15.125" style="57" customWidth="1"/>
    <col min="2562" max="2562" width="16.25" style="57" customWidth="1"/>
    <col min="2563" max="2813" width="8.875" style="57"/>
    <col min="2814" max="2814" width="41.25" style="57" customWidth="1"/>
    <col min="2815" max="2815" width="15.125" style="57" customWidth="1"/>
    <col min="2816" max="2816" width="16.25" style="57" customWidth="1"/>
    <col min="2817" max="2817" width="15.125" style="57" customWidth="1"/>
    <col min="2818" max="2818" width="16.25" style="57" customWidth="1"/>
    <col min="2819" max="3069" width="8.875" style="57"/>
    <col min="3070" max="3070" width="41.25" style="57" customWidth="1"/>
    <col min="3071" max="3071" width="15.125" style="57" customWidth="1"/>
    <col min="3072" max="3072" width="16.25" style="57" customWidth="1"/>
    <col min="3073" max="3073" width="15.125" style="57" customWidth="1"/>
    <col min="3074" max="3074" width="16.25" style="57" customWidth="1"/>
    <col min="3075" max="3325" width="8.875" style="57"/>
    <col min="3326" max="3326" width="41.25" style="57" customWidth="1"/>
    <col min="3327" max="3327" width="15.125" style="57" customWidth="1"/>
    <col min="3328" max="3328" width="16.25" style="57" customWidth="1"/>
    <col min="3329" max="3329" width="15.125" style="57" customWidth="1"/>
    <col min="3330" max="3330" width="16.25" style="57" customWidth="1"/>
    <col min="3331" max="3581" width="8.875" style="57"/>
    <col min="3582" max="3582" width="41.25" style="57" customWidth="1"/>
    <col min="3583" max="3583" width="15.125" style="57" customWidth="1"/>
    <col min="3584" max="3584" width="16.25" style="57" customWidth="1"/>
    <col min="3585" max="3585" width="15.125" style="57" customWidth="1"/>
    <col min="3586" max="3586" width="16.25" style="57" customWidth="1"/>
    <col min="3587" max="3837" width="8.875" style="57"/>
    <col min="3838" max="3838" width="41.25" style="57" customWidth="1"/>
    <col min="3839" max="3839" width="15.125" style="57" customWidth="1"/>
    <col min="3840" max="3840" width="16.25" style="57" customWidth="1"/>
    <col min="3841" max="3841" width="15.125" style="57" customWidth="1"/>
    <col min="3842" max="3842" width="16.25" style="57" customWidth="1"/>
    <col min="3843" max="4093" width="8.875" style="57"/>
    <col min="4094" max="4094" width="41.25" style="57" customWidth="1"/>
    <col min="4095" max="4095" width="15.125" style="57" customWidth="1"/>
    <col min="4096" max="4096" width="16.25" style="57" customWidth="1"/>
    <col min="4097" max="4097" width="15.125" style="57" customWidth="1"/>
    <col min="4098" max="4098" width="16.25" style="57" customWidth="1"/>
    <col min="4099" max="4349" width="8.875" style="57"/>
    <col min="4350" max="4350" width="41.25" style="57" customWidth="1"/>
    <col min="4351" max="4351" width="15.125" style="57" customWidth="1"/>
    <col min="4352" max="4352" width="16.25" style="57" customWidth="1"/>
    <col min="4353" max="4353" width="15.125" style="57" customWidth="1"/>
    <col min="4354" max="4354" width="16.25" style="57" customWidth="1"/>
    <col min="4355" max="4605" width="8.875" style="57"/>
    <col min="4606" max="4606" width="41.25" style="57" customWidth="1"/>
    <col min="4607" max="4607" width="15.125" style="57" customWidth="1"/>
    <col min="4608" max="4608" width="16.25" style="57" customWidth="1"/>
    <col min="4609" max="4609" width="15.125" style="57" customWidth="1"/>
    <col min="4610" max="4610" width="16.25" style="57" customWidth="1"/>
    <col min="4611" max="4861" width="8.875" style="57"/>
    <col min="4862" max="4862" width="41.25" style="57" customWidth="1"/>
    <col min="4863" max="4863" width="15.125" style="57" customWidth="1"/>
    <col min="4864" max="4864" width="16.25" style="57" customWidth="1"/>
    <col min="4865" max="4865" width="15.125" style="57" customWidth="1"/>
    <col min="4866" max="4866" width="16.25" style="57" customWidth="1"/>
    <col min="4867" max="5117" width="8.875" style="57"/>
    <col min="5118" max="5118" width="41.25" style="57" customWidth="1"/>
    <col min="5119" max="5119" width="15.125" style="57" customWidth="1"/>
    <col min="5120" max="5120" width="16.25" style="57" customWidth="1"/>
    <col min="5121" max="5121" width="15.125" style="57" customWidth="1"/>
    <col min="5122" max="5122" width="16.25" style="57" customWidth="1"/>
    <col min="5123" max="5373" width="8.875" style="57"/>
    <col min="5374" max="5374" width="41.25" style="57" customWidth="1"/>
    <col min="5375" max="5375" width="15.125" style="57" customWidth="1"/>
    <col min="5376" max="5376" width="16.25" style="57" customWidth="1"/>
    <col min="5377" max="5377" width="15.125" style="57" customWidth="1"/>
    <col min="5378" max="5378" width="16.25" style="57" customWidth="1"/>
    <col min="5379" max="5629" width="8.875" style="57"/>
    <col min="5630" max="5630" width="41.25" style="57" customWidth="1"/>
    <col min="5631" max="5631" width="15.125" style="57" customWidth="1"/>
    <col min="5632" max="5632" width="16.25" style="57" customWidth="1"/>
    <col min="5633" max="5633" width="15.125" style="57" customWidth="1"/>
    <col min="5634" max="5634" width="16.25" style="57" customWidth="1"/>
    <col min="5635" max="5885" width="8.875" style="57"/>
    <col min="5886" max="5886" width="41.25" style="57" customWidth="1"/>
    <col min="5887" max="5887" width="15.125" style="57" customWidth="1"/>
    <col min="5888" max="5888" width="16.25" style="57" customWidth="1"/>
    <col min="5889" max="5889" width="15.125" style="57" customWidth="1"/>
    <col min="5890" max="5890" width="16.25" style="57" customWidth="1"/>
    <col min="5891" max="6141" width="8.875" style="57"/>
    <col min="6142" max="6142" width="41.25" style="57" customWidth="1"/>
    <col min="6143" max="6143" width="15.125" style="57" customWidth="1"/>
    <col min="6144" max="6144" width="16.25" style="57" customWidth="1"/>
    <col min="6145" max="6145" width="15.125" style="57" customWidth="1"/>
    <col min="6146" max="6146" width="16.25" style="57" customWidth="1"/>
    <col min="6147" max="6397" width="8.875" style="57"/>
    <col min="6398" max="6398" width="41.25" style="57" customWidth="1"/>
    <col min="6399" max="6399" width="15.125" style="57" customWidth="1"/>
    <col min="6400" max="6400" width="16.25" style="57" customWidth="1"/>
    <col min="6401" max="6401" width="15.125" style="57" customWidth="1"/>
    <col min="6402" max="6402" width="16.25" style="57" customWidth="1"/>
    <col min="6403" max="6653" width="8.875" style="57"/>
    <col min="6654" max="6654" width="41.25" style="57" customWidth="1"/>
    <col min="6655" max="6655" width="15.125" style="57" customWidth="1"/>
    <col min="6656" max="6656" width="16.25" style="57" customWidth="1"/>
    <col min="6657" max="6657" width="15.125" style="57" customWidth="1"/>
    <col min="6658" max="6658" width="16.25" style="57" customWidth="1"/>
    <col min="6659" max="6909" width="8.875" style="57"/>
    <col min="6910" max="6910" width="41.25" style="57" customWidth="1"/>
    <col min="6911" max="6911" width="15.125" style="57" customWidth="1"/>
    <col min="6912" max="6912" width="16.25" style="57" customWidth="1"/>
    <col min="6913" max="6913" width="15.125" style="57" customWidth="1"/>
    <col min="6914" max="6914" width="16.25" style="57" customWidth="1"/>
    <col min="6915" max="7165" width="8.875" style="57"/>
    <col min="7166" max="7166" width="41.25" style="57" customWidth="1"/>
    <col min="7167" max="7167" width="15.125" style="57" customWidth="1"/>
    <col min="7168" max="7168" width="16.25" style="57" customWidth="1"/>
    <col min="7169" max="7169" width="15.125" style="57" customWidth="1"/>
    <col min="7170" max="7170" width="16.25" style="57" customWidth="1"/>
    <col min="7171" max="7421" width="8.875" style="57"/>
    <col min="7422" max="7422" width="41.25" style="57" customWidth="1"/>
    <col min="7423" max="7423" width="15.125" style="57" customWidth="1"/>
    <col min="7424" max="7424" width="16.25" style="57" customWidth="1"/>
    <col min="7425" max="7425" width="15.125" style="57" customWidth="1"/>
    <col min="7426" max="7426" width="16.25" style="57" customWidth="1"/>
    <col min="7427" max="7677" width="8.875" style="57"/>
    <col min="7678" max="7678" width="41.25" style="57" customWidth="1"/>
    <col min="7679" max="7679" width="15.125" style="57" customWidth="1"/>
    <col min="7680" max="7680" width="16.25" style="57" customWidth="1"/>
    <col min="7681" max="7681" width="15.125" style="57" customWidth="1"/>
    <col min="7682" max="7682" width="16.25" style="57" customWidth="1"/>
    <col min="7683" max="7933" width="8.875" style="57"/>
    <col min="7934" max="7934" width="41.25" style="57" customWidth="1"/>
    <col min="7935" max="7935" width="15.125" style="57" customWidth="1"/>
    <col min="7936" max="7936" width="16.25" style="57" customWidth="1"/>
    <col min="7937" max="7937" width="15.125" style="57" customWidth="1"/>
    <col min="7938" max="7938" width="16.25" style="57" customWidth="1"/>
    <col min="7939" max="8189" width="8.875" style="57"/>
    <col min="8190" max="8190" width="41.25" style="57" customWidth="1"/>
    <col min="8191" max="8191" width="15.125" style="57" customWidth="1"/>
    <col min="8192" max="8192" width="16.25" style="57" customWidth="1"/>
    <col min="8193" max="8193" width="15.125" style="57" customWidth="1"/>
    <col min="8194" max="8194" width="16.25" style="57" customWidth="1"/>
    <col min="8195" max="8445" width="8.875" style="57"/>
    <col min="8446" max="8446" width="41.25" style="57" customWidth="1"/>
    <col min="8447" max="8447" width="15.125" style="57" customWidth="1"/>
    <col min="8448" max="8448" width="16.25" style="57" customWidth="1"/>
    <col min="8449" max="8449" width="15.125" style="57" customWidth="1"/>
    <col min="8450" max="8450" width="16.25" style="57" customWidth="1"/>
    <col min="8451" max="8701" width="8.875" style="57"/>
    <col min="8702" max="8702" width="41.25" style="57" customWidth="1"/>
    <col min="8703" max="8703" width="15.125" style="57" customWidth="1"/>
    <col min="8704" max="8704" width="16.25" style="57" customWidth="1"/>
    <col min="8705" max="8705" width="15.125" style="57" customWidth="1"/>
    <col min="8706" max="8706" width="16.25" style="57" customWidth="1"/>
    <col min="8707" max="8957" width="8.875" style="57"/>
    <col min="8958" max="8958" width="41.25" style="57" customWidth="1"/>
    <col min="8959" max="8959" width="15.125" style="57" customWidth="1"/>
    <col min="8960" max="8960" width="16.25" style="57" customWidth="1"/>
    <col min="8961" max="8961" width="15.125" style="57" customWidth="1"/>
    <col min="8962" max="8962" width="16.25" style="57" customWidth="1"/>
    <col min="8963" max="9213" width="8.875" style="57"/>
    <col min="9214" max="9214" width="41.25" style="57" customWidth="1"/>
    <col min="9215" max="9215" width="15.125" style="57" customWidth="1"/>
    <col min="9216" max="9216" width="16.25" style="57" customWidth="1"/>
    <col min="9217" max="9217" width="15.125" style="57" customWidth="1"/>
    <col min="9218" max="9218" width="16.25" style="57" customWidth="1"/>
    <col min="9219" max="9469" width="8.875" style="57"/>
    <col min="9470" max="9470" width="41.25" style="57" customWidth="1"/>
    <col min="9471" max="9471" width="15.125" style="57" customWidth="1"/>
    <col min="9472" max="9472" width="16.25" style="57" customWidth="1"/>
    <col min="9473" max="9473" width="15.125" style="57" customWidth="1"/>
    <col min="9474" max="9474" width="16.25" style="57" customWidth="1"/>
    <col min="9475" max="9725" width="8.875" style="57"/>
    <col min="9726" max="9726" width="41.25" style="57" customWidth="1"/>
    <col min="9727" max="9727" width="15.125" style="57" customWidth="1"/>
    <col min="9728" max="9728" width="16.25" style="57" customWidth="1"/>
    <col min="9729" max="9729" width="15.125" style="57" customWidth="1"/>
    <col min="9730" max="9730" width="16.25" style="57" customWidth="1"/>
    <col min="9731" max="9981" width="8.875" style="57"/>
    <col min="9982" max="9982" width="41.25" style="57" customWidth="1"/>
    <col min="9983" max="9983" width="15.125" style="57" customWidth="1"/>
    <col min="9984" max="9984" width="16.25" style="57" customWidth="1"/>
    <col min="9985" max="9985" width="15.125" style="57" customWidth="1"/>
    <col min="9986" max="9986" width="16.25" style="57" customWidth="1"/>
    <col min="9987" max="10237" width="8.875" style="57"/>
    <col min="10238" max="10238" width="41.25" style="57" customWidth="1"/>
    <col min="10239" max="10239" width="15.125" style="57" customWidth="1"/>
    <col min="10240" max="10240" width="16.25" style="57" customWidth="1"/>
    <col min="10241" max="10241" width="15.125" style="57" customWidth="1"/>
    <col min="10242" max="10242" width="16.25" style="57" customWidth="1"/>
    <col min="10243" max="10493" width="8.875" style="57"/>
    <col min="10494" max="10494" width="41.25" style="57" customWidth="1"/>
    <col min="10495" max="10495" width="15.125" style="57" customWidth="1"/>
    <col min="10496" max="10496" width="16.25" style="57" customWidth="1"/>
    <col min="10497" max="10497" width="15.125" style="57" customWidth="1"/>
    <col min="10498" max="10498" width="16.25" style="57" customWidth="1"/>
    <col min="10499" max="10749" width="8.875" style="57"/>
    <col min="10750" max="10750" width="41.25" style="57" customWidth="1"/>
    <col min="10751" max="10751" width="15.125" style="57" customWidth="1"/>
    <col min="10752" max="10752" width="16.25" style="57" customWidth="1"/>
    <col min="10753" max="10753" width="15.125" style="57" customWidth="1"/>
    <col min="10754" max="10754" width="16.25" style="57" customWidth="1"/>
    <col min="10755" max="11005" width="8.875" style="57"/>
    <col min="11006" max="11006" width="41.25" style="57" customWidth="1"/>
    <col min="11007" max="11007" width="15.125" style="57" customWidth="1"/>
    <col min="11008" max="11008" width="16.25" style="57" customWidth="1"/>
    <col min="11009" max="11009" width="15.125" style="57" customWidth="1"/>
    <col min="11010" max="11010" width="16.25" style="57" customWidth="1"/>
    <col min="11011" max="11261" width="8.875" style="57"/>
    <col min="11262" max="11262" width="41.25" style="57" customWidth="1"/>
    <col min="11263" max="11263" width="15.125" style="57" customWidth="1"/>
    <col min="11264" max="11264" width="16.25" style="57" customWidth="1"/>
    <col min="11265" max="11265" width="15.125" style="57" customWidth="1"/>
    <col min="11266" max="11266" width="16.25" style="57" customWidth="1"/>
    <col min="11267" max="11517" width="8.875" style="57"/>
    <col min="11518" max="11518" width="41.25" style="57" customWidth="1"/>
    <col min="11519" max="11519" width="15.125" style="57" customWidth="1"/>
    <col min="11520" max="11520" width="16.25" style="57" customWidth="1"/>
    <col min="11521" max="11521" width="15.125" style="57" customWidth="1"/>
    <col min="11522" max="11522" width="16.25" style="57" customWidth="1"/>
    <col min="11523" max="11773" width="8.875" style="57"/>
    <col min="11774" max="11774" width="41.25" style="57" customWidth="1"/>
    <col min="11775" max="11775" width="15.125" style="57" customWidth="1"/>
    <col min="11776" max="11776" width="16.25" style="57" customWidth="1"/>
    <col min="11777" max="11777" width="15.125" style="57" customWidth="1"/>
    <col min="11778" max="11778" width="16.25" style="57" customWidth="1"/>
    <col min="11779" max="12029" width="8.875" style="57"/>
    <col min="12030" max="12030" width="41.25" style="57" customWidth="1"/>
    <col min="12031" max="12031" width="15.125" style="57" customWidth="1"/>
    <col min="12032" max="12032" width="16.25" style="57" customWidth="1"/>
    <col min="12033" max="12033" width="15.125" style="57" customWidth="1"/>
    <col min="12034" max="12034" width="16.25" style="57" customWidth="1"/>
    <col min="12035" max="12285" width="8.875" style="57"/>
    <col min="12286" max="12286" width="41.25" style="57" customWidth="1"/>
    <col min="12287" max="12287" width="15.125" style="57" customWidth="1"/>
    <col min="12288" max="12288" width="16.25" style="57" customWidth="1"/>
    <col min="12289" max="12289" width="15.125" style="57" customWidth="1"/>
    <col min="12290" max="12290" width="16.25" style="57" customWidth="1"/>
    <col min="12291" max="12541" width="8.875" style="57"/>
    <col min="12542" max="12542" width="41.25" style="57" customWidth="1"/>
    <col min="12543" max="12543" width="15.125" style="57" customWidth="1"/>
    <col min="12544" max="12544" width="16.25" style="57" customWidth="1"/>
    <col min="12545" max="12545" width="15.125" style="57" customWidth="1"/>
    <col min="12546" max="12546" width="16.25" style="57" customWidth="1"/>
    <col min="12547" max="12797" width="8.875" style="57"/>
    <col min="12798" max="12798" width="41.25" style="57" customWidth="1"/>
    <col min="12799" max="12799" width="15.125" style="57" customWidth="1"/>
    <col min="12800" max="12800" width="16.25" style="57" customWidth="1"/>
    <col min="12801" max="12801" width="15.125" style="57" customWidth="1"/>
    <col min="12802" max="12802" width="16.25" style="57" customWidth="1"/>
    <col min="12803" max="13053" width="8.875" style="57"/>
    <col min="13054" max="13054" width="41.25" style="57" customWidth="1"/>
    <col min="13055" max="13055" width="15.125" style="57" customWidth="1"/>
    <col min="13056" max="13056" width="16.25" style="57" customWidth="1"/>
    <col min="13057" max="13057" width="15.125" style="57" customWidth="1"/>
    <col min="13058" max="13058" width="16.25" style="57" customWidth="1"/>
    <col min="13059" max="13309" width="8.875" style="57"/>
    <col min="13310" max="13310" width="41.25" style="57" customWidth="1"/>
    <col min="13311" max="13311" width="15.125" style="57" customWidth="1"/>
    <col min="13312" max="13312" width="16.25" style="57" customWidth="1"/>
    <col min="13313" max="13313" width="15.125" style="57" customWidth="1"/>
    <col min="13314" max="13314" width="16.25" style="57" customWidth="1"/>
    <col min="13315" max="13565" width="8.875" style="57"/>
    <col min="13566" max="13566" width="41.25" style="57" customWidth="1"/>
    <col min="13567" max="13567" width="15.125" style="57" customWidth="1"/>
    <col min="13568" max="13568" width="16.25" style="57" customWidth="1"/>
    <col min="13569" max="13569" width="15.125" style="57" customWidth="1"/>
    <col min="13570" max="13570" width="16.25" style="57" customWidth="1"/>
    <col min="13571" max="13821" width="8.875" style="57"/>
    <col min="13822" max="13822" width="41.25" style="57" customWidth="1"/>
    <col min="13823" max="13823" width="15.125" style="57" customWidth="1"/>
    <col min="13824" max="13824" width="16.25" style="57" customWidth="1"/>
    <col min="13825" max="13825" width="15.125" style="57" customWidth="1"/>
    <col min="13826" max="13826" width="16.25" style="57" customWidth="1"/>
    <col min="13827" max="14077" width="8.875" style="57"/>
    <col min="14078" max="14078" width="41.25" style="57" customWidth="1"/>
    <col min="14079" max="14079" width="15.125" style="57" customWidth="1"/>
    <col min="14080" max="14080" width="16.25" style="57" customWidth="1"/>
    <col min="14081" max="14081" width="15.125" style="57" customWidth="1"/>
    <col min="14082" max="14082" width="16.25" style="57" customWidth="1"/>
    <col min="14083" max="14333" width="8.875" style="57"/>
    <col min="14334" max="14334" width="41.25" style="57" customWidth="1"/>
    <col min="14335" max="14335" width="15.125" style="57" customWidth="1"/>
    <col min="14336" max="14336" width="16.25" style="57" customWidth="1"/>
    <col min="14337" max="14337" width="15.125" style="57" customWidth="1"/>
    <col min="14338" max="14338" width="16.25" style="57" customWidth="1"/>
    <col min="14339" max="14589" width="8.875" style="57"/>
    <col min="14590" max="14590" width="41.25" style="57" customWidth="1"/>
    <col min="14591" max="14591" width="15.125" style="57" customWidth="1"/>
    <col min="14592" max="14592" width="16.25" style="57" customWidth="1"/>
    <col min="14593" max="14593" width="15.125" style="57" customWidth="1"/>
    <col min="14594" max="14594" width="16.25" style="57" customWidth="1"/>
    <col min="14595" max="14845" width="8.875" style="57"/>
    <col min="14846" max="14846" width="41.25" style="57" customWidth="1"/>
    <col min="14847" max="14847" width="15.125" style="57" customWidth="1"/>
    <col min="14848" max="14848" width="16.25" style="57" customWidth="1"/>
    <col min="14849" max="14849" width="15.125" style="57" customWidth="1"/>
    <col min="14850" max="14850" width="16.25" style="57" customWidth="1"/>
    <col min="14851" max="15101" width="8.875" style="57"/>
    <col min="15102" max="15102" width="41.25" style="57" customWidth="1"/>
    <col min="15103" max="15103" width="15.125" style="57" customWidth="1"/>
    <col min="15104" max="15104" width="16.25" style="57" customWidth="1"/>
    <col min="15105" max="15105" width="15.125" style="57" customWidth="1"/>
    <col min="15106" max="15106" width="16.25" style="57" customWidth="1"/>
    <col min="15107" max="15357" width="8.875" style="57"/>
    <col min="15358" max="15358" width="41.25" style="57" customWidth="1"/>
    <col min="15359" max="15359" width="15.125" style="57" customWidth="1"/>
    <col min="15360" max="15360" width="16.25" style="57" customWidth="1"/>
    <col min="15361" max="15361" width="15.125" style="57" customWidth="1"/>
    <col min="15362" max="15362" width="16.25" style="57" customWidth="1"/>
    <col min="15363" max="15613" width="8.875" style="57"/>
    <col min="15614" max="15614" width="41.25" style="57" customWidth="1"/>
    <col min="15615" max="15615" width="15.125" style="57" customWidth="1"/>
    <col min="15616" max="15616" width="16.25" style="57" customWidth="1"/>
    <col min="15617" max="15617" width="15.125" style="57" customWidth="1"/>
    <col min="15618" max="15618" width="16.25" style="57" customWidth="1"/>
    <col min="15619" max="15869" width="8.875" style="57"/>
    <col min="15870" max="15870" width="41.25" style="57" customWidth="1"/>
    <col min="15871" max="15871" width="15.125" style="57" customWidth="1"/>
    <col min="15872" max="15872" width="16.25" style="57" customWidth="1"/>
    <col min="15873" max="15873" width="15.125" style="57" customWidth="1"/>
    <col min="15874" max="15874" width="16.25" style="57" customWidth="1"/>
    <col min="15875" max="16125" width="8.875" style="57"/>
    <col min="16126" max="16126" width="41.25" style="57" customWidth="1"/>
    <col min="16127" max="16127" width="15.125" style="57" customWidth="1"/>
    <col min="16128" max="16128" width="16.25" style="57" customWidth="1"/>
    <col min="16129" max="16129" width="15.125" style="57" customWidth="1"/>
    <col min="16130" max="16130" width="16.25" style="57" customWidth="1"/>
    <col min="16131" max="16384" width="8.875" style="57"/>
  </cols>
  <sheetData>
    <row r="1" spans="1:12" s="55" customFormat="1" ht="33" customHeight="1">
      <c r="A1" s="1037" t="s">
        <v>1256</v>
      </c>
      <c r="B1" s="1037"/>
      <c r="C1" s="1037"/>
      <c r="D1" s="1037"/>
      <c r="E1" s="1037"/>
      <c r="F1" s="1037"/>
    </row>
    <row r="2" spans="1:12" s="58" customFormat="1" ht="33" customHeight="1">
      <c r="A2" s="1104" t="s">
        <v>1257</v>
      </c>
      <c r="B2" s="1104"/>
      <c r="C2" s="1104"/>
      <c r="D2" s="1104"/>
      <c r="E2" s="1104"/>
      <c r="F2" s="1104"/>
    </row>
    <row r="3" spans="1:12" s="51" customFormat="1" ht="18.75">
      <c r="A3" s="1105" t="s">
        <v>497</v>
      </c>
      <c r="B3" s="1105"/>
      <c r="C3" s="1106"/>
      <c r="D3" s="1107" t="s">
        <v>1360</v>
      </c>
      <c r="E3" s="1107"/>
      <c r="F3" s="1108"/>
    </row>
    <row r="4" spans="1:12" s="51" customFormat="1" ht="33" customHeight="1">
      <c r="A4" s="1111" t="s">
        <v>51</v>
      </c>
      <c r="B4" s="303" t="s">
        <v>517</v>
      </c>
      <c r="C4" s="304" t="s">
        <v>518</v>
      </c>
      <c r="D4" s="304" t="s">
        <v>519</v>
      </c>
      <c r="E4" s="304" t="s">
        <v>520</v>
      </c>
      <c r="F4" s="1113" t="s">
        <v>55</v>
      </c>
    </row>
    <row r="5" spans="1:12" s="55" customFormat="1" ht="45.75" customHeight="1">
      <c r="A5" s="1109"/>
      <c r="B5" s="302" t="s">
        <v>692</v>
      </c>
      <c r="C5" s="305" t="s">
        <v>693</v>
      </c>
      <c r="D5" s="305" t="s">
        <v>694</v>
      </c>
      <c r="E5" s="305" t="s">
        <v>695</v>
      </c>
      <c r="F5" s="1115"/>
    </row>
    <row r="6" spans="1:12" s="919" customFormat="1" ht="33" customHeight="1">
      <c r="A6" s="887" t="s">
        <v>1191</v>
      </c>
      <c r="B6" s="917">
        <v>17</v>
      </c>
      <c r="C6" s="917">
        <v>2135643</v>
      </c>
      <c r="D6" s="917">
        <v>112562</v>
      </c>
      <c r="E6" s="917">
        <v>100599</v>
      </c>
      <c r="F6" s="887" t="s">
        <v>769</v>
      </c>
      <c r="G6" s="918"/>
      <c r="H6" s="918"/>
      <c r="I6" s="918"/>
      <c r="J6" s="918"/>
      <c r="K6" s="918"/>
      <c r="L6" s="918"/>
    </row>
    <row r="7" spans="1:12" s="919" customFormat="1" ht="33" customHeight="1">
      <c r="A7" s="887" t="s">
        <v>98</v>
      </c>
      <c r="B7" s="920">
        <v>6</v>
      </c>
      <c r="C7" s="920">
        <v>1141003</v>
      </c>
      <c r="D7" s="920">
        <v>133688</v>
      </c>
      <c r="E7" s="920">
        <v>132391</v>
      </c>
      <c r="F7" s="887" t="s">
        <v>770</v>
      </c>
      <c r="G7" s="918"/>
      <c r="H7" s="918"/>
      <c r="I7" s="918"/>
    </row>
    <row r="8" spans="1:12" s="919" customFormat="1" ht="33" customHeight="1">
      <c r="A8" s="887" t="s">
        <v>667</v>
      </c>
      <c r="B8" s="917">
        <v>3</v>
      </c>
      <c r="C8" s="917">
        <v>183688</v>
      </c>
      <c r="D8" s="917">
        <v>9316</v>
      </c>
      <c r="E8" s="917">
        <v>11929</v>
      </c>
      <c r="F8" s="887" t="s">
        <v>771</v>
      </c>
    </row>
    <row r="9" spans="1:12" s="919" customFormat="1" ht="37.5">
      <c r="A9" s="887" t="s">
        <v>666</v>
      </c>
      <c r="B9" s="920">
        <v>3</v>
      </c>
      <c r="C9" s="920">
        <v>905575</v>
      </c>
      <c r="D9" s="920">
        <v>53105</v>
      </c>
      <c r="E9" s="920">
        <v>106792</v>
      </c>
      <c r="F9" s="887" t="s">
        <v>772</v>
      </c>
    </row>
    <row r="10" spans="1:12" s="919" customFormat="1" ht="26.25" customHeight="1">
      <c r="A10" s="887" t="s">
        <v>1315</v>
      </c>
      <c r="B10" s="917">
        <v>2</v>
      </c>
      <c r="C10" s="917">
        <v>69002</v>
      </c>
      <c r="D10" s="917">
        <v>2766</v>
      </c>
      <c r="E10" s="917">
        <v>2082</v>
      </c>
      <c r="F10" s="861" t="s">
        <v>1316</v>
      </c>
    </row>
    <row r="11" spans="1:12" s="919" customFormat="1" ht="33" customHeight="1">
      <c r="A11" s="887" t="s">
        <v>200</v>
      </c>
      <c r="B11" s="920">
        <v>2</v>
      </c>
      <c r="C11" s="920">
        <v>56911</v>
      </c>
      <c r="D11" s="920">
        <v>5092</v>
      </c>
      <c r="E11" s="920">
        <v>3834</v>
      </c>
      <c r="F11" s="887" t="s">
        <v>775</v>
      </c>
    </row>
    <row r="12" spans="1:12" s="919" customFormat="1" ht="33" customHeight="1">
      <c r="A12" s="887" t="s">
        <v>605</v>
      </c>
      <c r="B12" s="917">
        <v>6</v>
      </c>
      <c r="C12" s="917">
        <v>550514</v>
      </c>
      <c r="D12" s="917">
        <v>30509</v>
      </c>
      <c r="E12" s="917">
        <v>36997</v>
      </c>
      <c r="F12" s="887" t="s">
        <v>777</v>
      </c>
    </row>
    <row r="13" spans="1:12" s="56" customFormat="1" ht="33" customHeight="1">
      <c r="A13" s="271" t="s">
        <v>691</v>
      </c>
      <c r="B13" s="308">
        <f>SUM(B6:B12)</f>
        <v>39</v>
      </c>
      <c r="C13" s="308">
        <f>SUM(C6:C12)</f>
        <v>5042336</v>
      </c>
      <c r="D13" s="308">
        <f>SUM(D6:D12)</f>
        <v>347038</v>
      </c>
      <c r="E13" s="308">
        <f>SUM(E6:E12)</f>
        <v>394624</v>
      </c>
      <c r="F13" s="271" t="s">
        <v>36</v>
      </c>
    </row>
    <row r="14" spans="1:12">
      <c r="J14" s="56"/>
      <c r="K14" s="56"/>
      <c r="L14" s="56"/>
    </row>
    <row r="15" spans="1:12" s="382" customFormat="1" ht="12.75" customHeight="1"/>
    <row r="16" spans="1:12" s="381" customFormat="1" ht="12.75" customHeight="1"/>
    <row r="17" spans="1:6" s="381" customFormat="1" ht="12.75" customHeight="1"/>
    <row r="18" spans="1:6" s="381" customFormat="1" ht="12.75" customHeight="1">
      <c r="A18" s="24"/>
    </row>
    <row r="19" spans="1:6" s="381" customFormat="1" ht="12.75" customHeight="1"/>
    <row r="20" spans="1:6" s="381" customFormat="1" ht="12.75" customHeight="1"/>
    <row r="21" spans="1:6" s="382" customFormat="1" ht="14.25"/>
    <row r="22" spans="1:6" s="498" customFormat="1" ht="13.5" customHeight="1"/>
    <row r="23" spans="1:6" s="498" customFormat="1"/>
    <row r="24" spans="1:6" s="498" customFormat="1" ht="15" customHeight="1"/>
    <row r="25" spans="1:6" s="498" customFormat="1" ht="13.5" customHeight="1"/>
    <row r="26" spans="1:6" s="498" customFormat="1">
      <c r="A26" s="803"/>
      <c r="F26" s="803"/>
    </row>
    <row r="27" spans="1:6" s="498" customFormat="1">
      <c r="A27" s="803"/>
      <c r="F27" s="803"/>
    </row>
    <row r="28" spans="1:6" s="498" customFormat="1"/>
    <row r="29" spans="1:6" s="807" customFormat="1" ht="33" customHeight="1">
      <c r="A29" s="804"/>
      <c r="B29" s="805"/>
      <c r="C29" s="805"/>
      <c r="D29" s="805"/>
      <c r="E29" s="805"/>
      <c r="F29" s="806"/>
    </row>
    <row r="30" spans="1:6" s="849" customFormat="1" ht="33" customHeight="1">
      <c r="A30" s="846"/>
      <c r="B30" s="847"/>
      <c r="C30" s="847"/>
      <c r="D30" s="847"/>
      <c r="E30" s="847"/>
      <c r="F30" s="848"/>
    </row>
    <row r="31" spans="1:6" s="807" customFormat="1" ht="33" customHeight="1">
      <c r="A31" s="804"/>
      <c r="B31" s="805"/>
      <c r="C31" s="805"/>
      <c r="D31" s="805"/>
      <c r="E31" s="805"/>
      <c r="F31" s="806"/>
    </row>
    <row r="32" spans="1:6" s="498" customFormat="1" ht="12.75" customHeight="1"/>
    <row r="33" spans="2:5" s="498" customFormat="1" ht="12.75" customHeight="1"/>
    <row r="34" spans="2:5" s="498" customFormat="1" ht="12.75" customHeight="1"/>
    <row r="35" spans="2:5" s="498" customFormat="1" ht="12.75" customHeight="1"/>
    <row r="36" spans="2:5" s="498" customFormat="1" ht="12.75" customHeight="1"/>
    <row r="37" spans="2:5" s="498" customFormat="1" ht="12.75" customHeight="1">
      <c r="D37" s="808"/>
      <c r="E37" s="808"/>
    </row>
    <row r="38" spans="2:5" s="498" customFormat="1" ht="12.75" customHeight="1">
      <c r="E38" s="382"/>
    </row>
    <row r="39" spans="2:5" s="498" customFormat="1" ht="12.75" customHeight="1"/>
    <row r="40" spans="2:5" s="498" customFormat="1" ht="12.75" customHeight="1"/>
    <row r="41" spans="2:5" s="498" customFormat="1" ht="12.75" customHeight="1"/>
    <row r="42" spans="2:5" s="381" customFormat="1" ht="12.75" customHeight="1"/>
    <row r="43" spans="2:5" s="381" customFormat="1" ht="12.75" customHeight="1"/>
    <row r="44" spans="2:5" s="498" customFormat="1"/>
    <row r="45" spans="2:5" s="498" customFormat="1"/>
    <row r="46" spans="2:5" s="498" customFormat="1"/>
    <row r="47" spans="2:5" s="498" customFormat="1"/>
    <row r="48" spans="2:5" s="498" customFormat="1" ht="15">
      <c r="B48" s="811"/>
      <c r="C48" s="811"/>
      <c r="D48" s="811"/>
      <c r="E48" s="811"/>
    </row>
    <row r="49" s="498" customFormat="1"/>
    <row r="50" s="498" customFormat="1"/>
    <row r="51" s="498" customFormat="1"/>
    <row r="52" s="498" customFormat="1"/>
    <row r="53" s="498" customFormat="1"/>
    <row r="54" s="498" customFormat="1"/>
    <row r="55" s="498" customFormat="1"/>
    <row r="56" s="498" customFormat="1"/>
    <row r="57" s="498" customFormat="1"/>
    <row r="58" s="498" customFormat="1"/>
    <row r="59" s="498" customFormat="1"/>
    <row r="60" s="498" customFormat="1"/>
    <row r="61" s="498" customFormat="1"/>
    <row r="62" s="498" customFormat="1"/>
    <row r="63" s="498" customFormat="1"/>
    <row r="64" s="498" customFormat="1"/>
    <row r="65" s="498" customFormat="1"/>
    <row r="66" s="498" customFormat="1"/>
    <row r="67" s="498" customFormat="1"/>
    <row r="68" s="498" customFormat="1"/>
    <row r="69" s="498" customFormat="1"/>
    <row r="70" s="498" customFormat="1"/>
    <row r="71" s="498" customFormat="1"/>
    <row r="72" s="498" customFormat="1"/>
    <row r="73" s="498" customFormat="1"/>
    <row r="74" s="498" customFormat="1"/>
    <row r="75" s="498" customFormat="1"/>
    <row r="76" s="498" customFormat="1"/>
    <row r="77" s="498" customFormat="1"/>
    <row r="78" s="498" customFormat="1"/>
    <row r="79" s="498" customFormat="1"/>
    <row r="80" s="498" customFormat="1"/>
    <row r="81" s="498" customFormat="1"/>
    <row r="82" s="498" customFormat="1"/>
    <row r="83" s="498" customFormat="1"/>
    <row r="84" s="498" customFormat="1"/>
    <row r="85" s="498" customFormat="1"/>
    <row r="86" s="498" customFormat="1"/>
    <row r="87" s="498" customFormat="1"/>
    <row r="88" s="498" customFormat="1"/>
    <row r="89" s="498" customFormat="1"/>
    <row r="90" s="498" customFormat="1"/>
    <row r="91" s="498" customFormat="1"/>
    <row r="92" s="498" customFormat="1"/>
    <row r="93" s="498" customFormat="1"/>
  </sheetData>
  <mergeCells count="6">
    <mergeCell ref="A4:A5"/>
    <mergeCell ref="F4:F5"/>
    <mergeCell ref="A1:F1"/>
    <mergeCell ref="A2:F2"/>
    <mergeCell ref="A3:C3"/>
    <mergeCell ref="D3:F3"/>
  </mergeCells>
  <printOptions horizontalCentered="1" verticalCentered="1"/>
  <pageMargins left="0.47244094488188981" right="0.47244094488188981" top="0.98425196850393704" bottom="0.98425196850393704" header="0.51181102362204722" footer="0.51181102362204722"/>
  <pageSetup paperSize="9" scale="58" orientation="portrait" horizontalDpi="4294967292" verticalDpi="4294967292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rgb="FF00B050"/>
    <pageSetUpPr fitToPage="1"/>
  </sheetPr>
  <dimension ref="A1:H28"/>
  <sheetViews>
    <sheetView showGridLines="0" rightToLeft="1" zoomScale="90" zoomScaleNormal="90" zoomScaleSheetLayoutView="75" workbookViewId="0">
      <selection activeCell="E4" sqref="E4:E5"/>
    </sheetView>
  </sheetViews>
  <sheetFormatPr defaultColWidth="7.75" defaultRowHeight="25.35" customHeight="1"/>
  <cols>
    <col min="1" max="1" width="21" style="131" customWidth="1"/>
    <col min="2" max="7" width="16.125" style="132" customWidth="1"/>
    <col min="8" max="8" width="23.75" style="131" customWidth="1"/>
    <col min="9" max="220" width="7.75" style="131"/>
    <col min="221" max="221" width="12.875" style="131" bestFit="1" customWidth="1"/>
    <col min="222" max="222" width="14.25" style="131" bestFit="1" customWidth="1"/>
    <col min="223" max="228" width="13.75" style="131" customWidth="1"/>
    <col min="229" max="229" width="8.25" style="131" bestFit="1" customWidth="1"/>
    <col min="230" max="476" width="7.75" style="131"/>
    <col min="477" max="477" width="12.875" style="131" bestFit="1" customWidth="1"/>
    <col min="478" max="478" width="14.25" style="131" bestFit="1" customWidth="1"/>
    <col min="479" max="484" width="13.75" style="131" customWidth="1"/>
    <col min="485" max="485" width="8.25" style="131" bestFit="1" customWidth="1"/>
    <col min="486" max="732" width="7.75" style="131"/>
    <col min="733" max="733" width="12.875" style="131" bestFit="1" customWidth="1"/>
    <col min="734" max="734" width="14.25" style="131" bestFit="1" customWidth="1"/>
    <col min="735" max="740" width="13.75" style="131" customWidth="1"/>
    <col min="741" max="741" width="8.25" style="131" bestFit="1" customWidth="1"/>
    <col min="742" max="988" width="7.75" style="131"/>
    <col min="989" max="989" width="12.875" style="131" bestFit="1" customWidth="1"/>
    <col min="990" max="990" width="14.25" style="131" bestFit="1" customWidth="1"/>
    <col min="991" max="996" width="13.75" style="131" customWidth="1"/>
    <col min="997" max="997" width="8.25" style="131" bestFit="1" customWidth="1"/>
    <col min="998" max="1244" width="7.75" style="131"/>
    <col min="1245" max="1245" width="12.875" style="131" bestFit="1" customWidth="1"/>
    <col min="1246" max="1246" width="14.25" style="131" bestFit="1" customWidth="1"/>
    <col min="1247" max="1252" width="13.75" style="131" customWidth="1"/>
    <col min="1253" max="1253" width="8.25" style="131" bestFit="1" customWidth="1"/>
    <col min="1254" max="1500" width="7.75" style="131"/>
    <col min="1501" max="1501" width="12.875" style="131" bestFit="1" customWidth="1"/>
    <col min="1502" max="1502" width="14.25" style="131" bestFit="1" customWidth="1"/>
    <col min="1503" max="1508" width="13.75" style="131" customWidth="1"/>
    <col min="1509" max="1509" width="8.25" style="131" bestFit="1" customWidth="1"/>
    <col min="1510" max="1756" width="7.75" style="131"/>
    <col min="1757" max="1757" width="12.875" style="131" bestFit="1" customWidth="1"/>
    <col min="1758" max="1758" width="14.25" style="131" bestFit="1" customWidth="1"/>
    <col min="1759" max="1764" width="13.75" style="131" customWidth="1"/>
    <col min="1765" max="1765" width="8.25" style="131" bestFit="1" customWidth="1"/>
    <col min="1766" max="2012" width="7.75" style="131"/>
    <col min="2013" max="2013" width="12.875" style="131" bestFit="1" customWidth="1"/>
    <col min="2014" max="2014" width="14.25" style="131" bestFit="1" customWidth="1"/>
    <col min="2015" max="2020" width="13.75" style="131" customWidth="1"/>
    <col min="2021" max="2021" width="8.25" style="131" bestFit="1" customWidth="1"/>
    <col min="2022" max="2268" width="7.75" style="131"/>
    <col min="2269" max="2269" width="12.875" style="131" bestFit="1" customWidth="1"/>
    <col min="2270" max="2270" width="14.25" style="131" bestFit="1" customWidth="1"/>
    <col min="2271" max="2276" width="13.75" style="131" customWidth="1"/>
    <col min="2277" max="2277" width="8.25" style="131" bestFit="1" customWidth="1"/>
    <col min="2278" max="2524" width="7.75" style="131"/>
    <col min="2525" max="2525" width="12.875" style="131" bestFit="1" customWidth="1"/>
    <col min="2526" max="2526" width="14.25" style="131" bestFit="1" customWidth="1"/>
    <col min="2527" max="2532" width="13.75" style="131" customWidth="1"/>
    <col min="2533" max="2533" width="8.25" style="131" bestFit="1" customWidth="1"/>
    <col min="2534" max="2780" width="7.75" style="131"/>
    <col min="2781" max="2781" width="12.875" style="131" bestFit="1" customWidth="1"/>
    <col min="2782" max="2782" width="14.25" style="131" bestFit="1" customWidth="1"/>
    <col min="2783" max="2788" width="13.75" style="131" customWidth="1"/>
    <col min="2789" max="2789" width="8.25" style="131" bestFit="1" customWidth="1"/>
    <col min="2790" max="3036" width="7.75" style="131"/>
    <col min="3037" max="3037" width="12.875" style="131" bestFit="1" customWidth="1"/>
    <col min="3038" max="3038" width="14.25" style="131" bestFit="1" customWidth="1"/>
    <col min="3039" max="3044" width="13.75" style="131" customWidth="1"/>
    <col min="3045" max="3045" width="8.25" style="131" bestFit="1" customWidth="1"/>
    <col min="3046" max="3292" width="7.75" style="131"/>
    <col min="3293" max="3293" width="12.875" style="131" bestFit="1" customWidth="1"/>
    <col min="3294" max="3294" width="14.25" style="131" bestFit="1" customWidth="1"/>
    <col min="3295" max="3300" width="13.75" style="131" customWidth="1"/>
    <col min="3301" max="3301" width="8.25" style="131" bestFit="1" customWidth="1"/>
    <col min="3302" max="3548" width="7.75" style="131"/>
    <col min="3549" max="3549" width="12.875" style="131" bestFit="1" customWidth="1"/>
    <col min="3550" max="3550" width="14.25" style="131" bestFit="1" customWidth="1"/>
    <col min="3551" max="3556" width="13.75" style="131" customWidth="1"/>
    <col min="3557" max="3557" width="8.25" style="131" bestFit="1" customWidth="1"/>
    <col min="3558" max="3804" width="7.75" style="131"/>
    <col min="3805" max="3805" width="12.875" style="131" bestFit="1" customWidth="1"/>
    <col min="3806" max="3806" width="14.25" style="131" bestFit="1" customWidth="1"/>
    <col min="3807" max="3812" width="13.75" style="131" customWidth="1"/>
    <col min="3813" max="3813" width="8.25" style="131" bestFit="1" customWidth="1"/>
    <col min="3814" max="4060" width="7.75" style="131"/>
    <col min="4061" max="4061" width="12.875" style="131" bestFit="1" customWidth="1"/>
    <col min="4062" max="4062" width="14.25" style="131" bestFit="1" customWidth="1"/>
    <col min="4063" max="4068" width="13.75" style="131" customWidth="1"/>
    <col min="4069" max="4069" width="8.25" style="131" bestFit="1" customWidth="1"/>
    <col min="4070" max="4316" width="7.75" style="131"/>
    <col min="4317" max="4317" width="12.875" style="131" bestFit="1" customWidth="1"/>
    <col min="4318" max="4318" width="14.25" style="131" bestFit="1" customWidth="1"/>
    <col min="4319" max="4324" width="13.75" style="131" customWidth="1"/>
    <col min="4325" max="4325" width="8.25" style="131" bestFit="1" customWidth="1"/>
    <col min="4326" max="4572" width="7.75" style="131"/>
    <col min="4573" max="4573" width="12.875" style="131" bestFit="1" customWidth="1"/>
    <col min="4574" max="4574" width="14.25" style="131" bestFit="1" customWidth="1"/>
    <col min="4575" max="4580" width="13.75" style="131" customWidth="1"/>
    <col min="4581" max="4581" width="8.25" style="131" bestFit="1" customWidth="1"/>
    <col min="4582" max="4828" width="7.75" style="131"/>
    <col min="4829" max="4829" width="12.875" style="131" bestFit="1" customWidth="1"/>
    <col min="4830" max="4830" width="14.25" style="131" bestFit="1" customWidth="1"/>
    <col min="4831" max="4836" width="13.75" style="131" customWidth="1"/>
    <col min="4837" max="4837" width="8.25" style="131" bestFit="1" customWidth="1"/>
    <col min="4838" max="5084" width="7.75" style="131"/>
    <col min="5085" max="5085" width="12.875" style="131" bestFit="1" customWidth="1"/>
    <col min="5086" max="5086" width="14.25" style="131" bestFit="1" customWidth="1"/>
    <col min="5087" max="5092" width="13.75" style="131" customWidth="1"/>
    <col min="5093" max="5093" width="8.25" style="131" bestFit="1" customWidth="1"/>
    <col min="5094" max="5340" width="7.75" style="131"/>
    <col min="5341" max="5341" width="12.875" style="131" bestFit="1" customWidth="1"/>
    <col min="5342" max="5342" width="14.25" style="131" bestFit="1" customWidth="1"/>
    <col min="5343" max="5348" width="13.75" style="131" customWidth="1"/>
    <col min="5349" max="5349" width="8.25" style="131" bestFit="1" customWidth="1"/>
    <col min="5350" max="5596" width="7.75" style="131"/>
    <col min="5597" max="5597" width="12.875" style="131" bestFit="1" customWidth="1"/>
    <col min="5598" max="5598" width="14.25" style="131" bestFit="1" customWidth="1"/>
    <col min="5599" max="5604" width="13.75" style="131" customWidth="1"/>
    <col min="5605" max="5605" width="8.25" style="131" bestFit="1" customWidth="1"/>
    <col min="5606" max="5852" width="7.75" style="131"/>
    <col min="5853" max="5853" width="12.875" style="131" bestFit="1" customWidth="1"/>
    <col min="5854" max="5854" width="14.25" style="131" bestFit="1" customWidth="1"/>
    <col min="5855" max="5860" width="13.75" style="131" customWidth="1"/>
    <col min="5861" max="5861" width="8.25" style="131" bestFit="1" customWidth="1"/>
    <col min="5862" max="6108" width="7.75" style="131"/>
    <col min="6109" max="6109" width="12.875" style="131" bestFit="1" customWidth="1"/>
    <col min="6110" max="6110" width="14.25" style="131" bestFit="1" customWidth="1"/>
    <col min="6111" max="6116" width="13.75" style="131" customWidth="1"/>
    <col min="6117" max="6117" width="8.25" style="131" bestFit="1" customWidth="1"/>
    <col min="6118" max="6364" width="7.75" style="131"/>
    <col min="6365" max="6365" width="12.875" style="131" bestFit="1" customWidth="1"/>
    <col min="6366" max="6366" width="14.25" style="131" bestFit="1" customWidth="1"/>
    <col min="6367" max="6372" width="13.75" style="131" customWidth="1"/>
    <col min="6373" max="6373" width="8.25" style="131" bestFit="1" customWidth="1"/>
    <col min="6374" max="6620" width="7.75" style="131"/>
    <col min="6621" max="6621" width="12.875" style="131" bestFit="1" customWidth="1"/>
    <col min="6622" max="6622" width="14.25" style="131" bestFit="1" customWidth="1"/>
    <col min="6623" max="6628" width="13.75" style="131" customWidth="1"/>
    <col min="6629" max="6629" width="8.25" style="131" bestFit="1" customWidth="1"/>
    <col min="6630" max="6876" width="7.75" style="131"/>
    <col min="6877" max="6877" width="12.875" style="131" bestFit="1" customWidth="1"/>
    <col min="6878" max="6878" width="14.25" style="131" bestFit="1" customWidth="1"/>
    <col min="6879" max="6884" width="13.75" style="131" customWidth="1"/>
    <col min="6885" max="6885" width="8.25" style="131" bestFit="1" customWidth="1"/>
    <col min="6886" max="7132" width="7.75" style="131"/>
    <col min="7133" max="7133" width="12.875" style="131" bestFit="1" customWidth="1"/>
    <col min="7134" max="7134" width="14.25" style="131" bestFit="1" customWidth="1"/>
    <col min="7135" max="7140" width="13.75" style="131" customWidth="1"/>
    <col min="7141" max="7141" width="8.25" style="131" bestFit="1" customWidth="1"/>
    <col min="7142" max="7388" width="7.75" style="131"/>
    <col min="7389" max="7389" width="12.875" style="131" bestFit="1" customWidth="1"/>
    <col min="7390" max="7390" width="14.25" style="131" bestFit="1" customWidth="1"/>
    <col min="7391" max="7396" width="13.75" style="131" customWidth="1"/>
    <col min="7397" max="7397" width="8.25" style="131" bestFit="1" customWidth="1"/>
    <col min="7398" max="7644" width="7.75" style="131"/>
    <col min="7645" max="7645" width="12.875" style="131" bestFit="1" customWidth="1"/>
    <col min="7646" max="7646" width="14.25" style="131" bestFit="1" customWidth="1"/>
    <col min="7647" max="7652" width="13.75" style="131" customWidth="1"/>
    <col min="7653" max="7653" width="8.25" style="131" bestFit="1" customWidth="1"/>
    <col min="7654" max="7900" width="7.75" style="131"/>
    <col min="7901" max="7901" width="12.875" style="131" bestFit="1" customWidth="1"/>
    <col min="7902" max="7902" width="14.25" style="131" bestFit="1" customWidth="1"/>
    <col min="7903" max="7908" width="13.75" style="131" customWidth="1"/>
    <col min="7909" max="7909" width="8.25" style="131" bestFit="1" customWidth="1"/>
    <col min="7910" max="8156" width="7.75" style="131"/>
    <col min="8157" max="8157" width="12.875" style="131" bestFit="1" customWidth="1"/>
    <col min="8158" max="8158" width="14.25" style="131" bestFit="1" customWidth="1"/>
    <col min="8159" max="8164" width="13.75" style="131" customWidth="1"/>
    <col min="8165" max="8165" width="8.25" style="131" bestFit="1" customWidth="1"/>
    <col min="8166" max="8412" width="7.75" style="131"/>
    <col min="8413" max="8413" width="12.875" style="131" bestFit="1" customWidth="1"/>
    <col min="8414" max="8414" width="14.25" style="131" bestFit="1" customWidth="1"/>
    <col min="8415" max="8420" width="13.75" style="131" customWidth="1"/>
    <col min="8421" max="8421" width="8.25" style="131" bestFit="1" customWidth="1"/>
    <col min="8422" max="8668" width="7.75" style="131"/>
    <col min="8669" max="8669" width="12.875" style="131" bestFit="1" customWidth="1"/>
    <col min="8670" max="8670" width="14.25" style="131" bestFit="1" customWidth="1"/>
    <col min="8671" max="8676" width="13.75" style="131" customWidth="1"/>
    <col min="8677" max="8677" width="8.25" style="131" bestFit="1" customWidth="1"/>
    <col min="8678" max="8924" width="7.75" style="131"/>
    <col min="8925" max="8925" width="12.875" style="131" bestFit="1" customWidth="1"/>
    <col min="8926" max="8926" width="14.25" style="131" bestFit="1" customWidth="1"/>
    <col min="8927" max="8932" width="13.75" style="131" customWidth="1"/>
    <col min="8933" max="8933" width="8.25" style="131" bestFit="1" customWidth="1"/>
    <col min="8934" max="9180" width="7.75" style="131"/>
    <col min="9181" max="9181" width="12.875" style="131" bestFit="1" customWidth="1"/>
    <col min="9182" max="9182" width="14.25" style="131" bestFit="1" customWidth="1"/>
    <col min="9183" max="9188" width="13.75" style="131" customWidth="1"/>
    <col min="9189" max="9189" width="8.25" style="131" bestFit="1" customWidth="1"/>
    <col min="9190" max="9436" width="7.75" style="131"/>
    <col min="9437" max="9437" width="12.875" style="131" bestFit="1" customWidth="1"/>
    <col min="9438" max="9438" width="14.25" style="131" bestFit="1" customWidth="1"/>
    <col min="9439" max="9444" width="13.75" style="131" customWidth="1"/>
    <col min="9445" max="9445" width="8.25" style="131" bestFit="1" customWidth="1"/>
    <col min="9446" max="9692" width="7.75" style="131"/>
    <col min="9693" max="9693" width="12.875" style="131" bestFit="1" customWidth="1"/>
    <col min="9694" max="9694" width="14.25" style="131" bestFit="1" customWidth="1"/>
    <col min="9695" max="9700" width="13.75" style="131" customWidth="1"/>
    <col min="9701" max="9701" width="8.25" style="131" bestFit="1" customWidth="1"/>
    <col min="9702" max="9948" width="7.75" style="131"/>
    <col min="9949" max="9949" width="12.875" style="131" bestFit="1" customWidth="1"/>
    <col min="9950" max="9950" width="14.25" style="131" bestFit="1" customWidth="1"/>
    <col min="9951" max="9956" width="13.75" style="131" customWidth="1"/>
    <col min="9957" max="9957" width="8.25" style="131" bestFit="1" customWidth="1"/>
    <col min="9958" max="10204" width="7.75" style="131"/>
    <col min="10205" max="10205" width="12.875" style="131" bestFit="1" customWidth="1"/>
    <col min="10206" max="10206" width="14.25" style="131" bestFit="1" customWidth="1"/>
    <col min="10207" max="10212" width="13.75" style="131" customWidth="1"/>
    <col min="10213" max="10213" width="8.25" style="131" bestFit="1" customWidth="1"/>
    <col min="10214" max="10460" width="7.75" style="131"/>
    <col min="10461" max="10461" width="12.875" style="131" bestFit="1" customWidth="1"/>
    <col min="10462" max="10462" width="14.25" style="131" bestFit="1" customWidth="1"/>
    <col min="10463" max="10468" width="13.75" style="131" customWidth="1"/>
    <col min="10469" max="10469" width="8.25" style="131" bestFit="1" customWidth="1"/>
    <col min="10470" max="10716" width="7.75" style="131"/>
    <col min="10717" max="10717" width="12.875" style="131" bestFit="1" customWidth="1"/>
    <col min="10718" max="10718" width="14.25" style="131" bestFit="1" customWidth="1"/>
    <col min="10719" max="10724" width="13.75" style="131" customWidth="1"/>
    <col min="10725" max="10725" width="8.25" style="131" bestFit="1" customWidth="1"/>
    <col min="10726" max="10972" width="7.75" style="131"/>
    <col min="10973" max="10973" width="12.875" style="131" bestFit="1" customWidth="1"/>
    <col min="10974" max="10974" width="14.25" style="131" bestFit="1" customWidth="1"/>
    <col min="10975" max="10980" width="13.75" style="131" customWidth="1"/>
    <col min="10981" max="10981" width="8.25" style="131" bestFit="1" customWidth="1"/>
    <col min="10982" max="11228" width="7.75" style="131"/>
    <col min="11229" max="11229" width="12.875" style="131" bestFit="1" customWidth="1"/>
    <col min="11230" max="11230" width="14.25" style="131" bestFit="1" customWidth="1"/>
    <col min="11231" max="11236" width="13.75" style="131" customWidth="1"/>
    <col min="11237" max="11237" width="8.25" style="131" bestFit="1" customWidth="1"/>
    <col min="11238" max="11484" width="7.75" style="131"/>
    <col min="11485" max="11485" width="12.875" style="131" bestFit="1" customWidth="1"/>
    <col min="11486" max="11486" width="14.25" style="131" bestFit="1" customWidth="1"/>
    <col min="11487" max="11492" width="13.75" style="131" customWidth="1"/>
    <col min="11493" max="11493" width="8.25" style="131" bestFit="1" customWidth="1"/>
    <col min="11494" max="11740" width="7.75" style="131"/>
    <col min="11741" max="11741" width="12.875" style="131" bestFit="1" customWidth="1"/>
    <col min="11742" max="11742" width="14.25" style="131" bestFit="1" customWidth="1"/>
    <col min="11743" max="11748" width="13.75" style="131" customWidth="1"/>
    <col min="11749" max="11749" width="8.25" style="131" bestFit="1" customWidth="1"/>
    <col min="11750" max="11996" width="7.75" style="131"/>
    <col min="11997" max="11997" width="12.875" style="131" bestFit="1" customWidth="1"/>
    <col min="11998" max="11998" width="14.25" style="131" bestFit="1" customWidth="1"/>
    <col min="11999" max="12004" width="13.75" style="131" customWidth="1"/>
    <col min="12005" max="12005" width="8.25" style="131" bestFit="1" customWidth="1"/>
    <col min="12006" max="12252" width="7.75" style="131"/>
    <col min="12253" max="12253" width="12.875" style="131" bestFit="1" customWidth="1"/>
    <col min="12254" max="12254" width="14.25" style="131" bestFit="1" customWidth="1"/>
    <col min="12255" max="12260" width="13.75" style="131" customWidth="1"/>
    <col min="12261" max="12261" width="8.25" style="131" bestFit="1" customWidth="1"/>
    <col min="12262" max="12508" width="7.75" style="131"/>
    <col min="12509" max="12509" width="12.875" style="131" bestFit="1" customWidth="1"/>
    <col min="12510" max="12510" width="14.25" style="131" bestFit="1" customWidth="1"/>
    <col min="12511" max="12516" width="13.75" style="131" customWidth="1"/>
    <col min="12517" max="12517" width="8.25" style="131" bestFit="1" customWidth="1"/>
    <col min="12518" max="12764" width="7.75" style="131"/>
    <col min="12765" max="12765" width="12.875" style="131" bestFit="1" customWidth="1"/>
    <col min="12766" max="12766" width="14.25" style="131" bestFit="1" customWidth="1"/>
    <col min="12767" max="12772" width="13.75" style="131" customWidth="1"/>
    <col min="12773" max="12773" width="8.25" style="131" bestFit="1" customWidth="1"/>
    <col min="12774" max="13020" width="7.75" style="131"/>
    <col min="13021" max="13021" width="12.875" style="131" bestFit="1" customWidth="1"/>
    <col min="13022" max="13022" width="14.25" style="131" bestFit="1" customWidth="1"/>
    <col min="13023" max="13028" width="13.75" style="131" customWidth="1"/>
    <col min="13029" max="13029" width="8.25" style="131" bestFit="1" customWidth="1"/>
    <col min="13030" max="13276" width="7.75" style="131"/>
    <col min="13277" max="13277" width="12.875" style="131" bestFit="1" customWidth="1"/>
    <col min="13278" max="13278" width="14.25" style="131" bestFit="1" customWidth="1"/>
    <col min="13279" max="13284" width="13.75" style="131" customWidth="1"/>
    <col min="13285" max="13285" width="8.25" style="131" bestFit="1" customWidth="1"/>
    <col min="13286" max="13532" width="7.75" style="131"/>
    <col min="13533" max="13533" width="12.875" style="131" bestFit="1" customWidth="1"/>
    <col min="13534" max="13534" width="14.25" style="131" bestFit="1" customWidth="1"/>
    <col min="13535" max="13540" width="13.75" style="131" customWidth="1"/>
    <col min="13541" max="13541" width="8.25" style="131" bestFit="1" customWidth="1"/>
    <col min="13542" max="13788" width="7.75" style="131"/>
    <col min="13789" max="13789" width="12.875" style="131" bestFit="1" customWidth="1"/>
    <col min="13790" max="13790" width="14.25" style="131" bestFit="1" customWidth="1"/>
    <col min="13791" max="13796" width="13.75" style="131" customWidth="1"/>
    <col min="13797" max="13797" width="8.25" style="131" bestFit="1" customWidth="1"/>
    <col min="13798" max="14044" width="7.75" style="131"/>
    <col min="14045" max="14045" width="12.875" style="131" bestFit="1" customWidth="1"/>
    <col min="14046" max="14046" width="14.25" style="131" bestFit="1" customWidth="1"/>
    <col min="14047" max="14052" width="13.75" style="131" customWidth="1"/>
    <col min="14053" max="14053" width="8.25" style="131" bestFit="1" customWidth="1"/>
    <col min="14054" max="14300" width="7.75" style="131"/>
    <col min="14301" max="14301" width="12.875" style="131" bestFit="1" customWidth="1"/>
    <col min="14302" max="14302" width="14.25" style="131" bestFit="1" customWidth="1"/>
    <col min="14303" max="14308" width="13.75" style="131" customWidth="1"/>
    <col min="14309" max="14309" width="8.25" style="131" bestFit="1" customWidth="1"/>
    <col min="14310" max="14556" width="7.75" style="131"/>
    <col min="14557" max="14557" width="12.875" style="131" bestFit="1" customWidth="1"/>
    <col min="14558" max="14558" width="14.25" style="131" bestFit="1" customWidth="1"/>
    <col min="14559" max="14564" width="13.75" style="131" customWidth="1"/>
    <col min="14565" max="14565" width="8.25" style="131" bestFit="1" customWidth="1"/>
    <col min="14566" max="14812" width="7.75" style="131"/>
    <col min="14813" max="14813" width="12.875" style="131" bestFit="1" customWidth="1"/>
    <col min="14814" max="14814" width="14.25" style="131" bestFit="1" customWidth="1"/>
    <col min="14815" max="14820" width="13.75" style="131" customWidth="1"/>
    <col min="14821" max="14821" width="8.25" style="131" bestFit="1" customWidth="1"/>
    <col min="14822" max="15068" width="7.75" style="131"/>
    <col min="15069" max="15069" width="12.875" style="131" bestFit="1" customWidth="1"/>
    <col min="15070" max="15070" width="14.25" style="131" bestFit="1" customWidth="1"/>
    <col min="15071" max="15076" width="13.75" style="131" customWidth="1"/>
    <col min="15077" max="15077" width="8.25" style="131" bestFit="1" customWidth="1"/>
    <col min="15078" max="15324" width="7.75" style="131"/>
    <col min="15325" max="15325" width="12.875" style="131" bestFit="1" customWidth="1"/>
    <col min="15326" max="15326" width="14.25" style="131" bestFit="1" customWidth="1"/>
    <col min="15327" max="15332" width="13.75" style="131" customWidth="1"/>
    <col min="15333" max="15333" width="8.25" style="131" bestFit="1" customWidth="1"/>
    <col min="15334" max="15580" width="7.75" style="131"/>
    <col min="15581" max="15581" width="12.875" style="131" bestFit="1" customWidth="1"/>
    <col min="15582" max="15582" width="14.25" style="131" bestFit="1" customWidth="1"/>
    <col min="15583" max="15588" width="13.75" style="131" customWidth="1"/>
    <col min="15589" max="15589" width="8.25" style="131" bestFit="1" customWidth="1"/>
    <col min="15590" max="15836" width="7.75" style="131"/>
    <col min="15837" max="15837" width="12.875" style="131" bestFit="1" customWidth="1"/>
    <col min="15838" max="15838" width="14.25" style="131" bestFit="1" customWidth="1"/>
    <col min="15839" max="15844" width="13.75" style="131" customWidth="1"/>
    <col min="15845" max="15845" width="8.25" style="131" bestFit="1" customWidth="1"/>
    <col min="15846" max="16092" width="7.75" style="131"/>
    <col min="16093" max="16093" width="12.875" style="131" bestFit="1" customWidth="1"/>
    <col min="16094" max="16094" width="14.25" style="131" bestFit="1" customWidth="1"/>
    <col min="16095" max="16100" width="13.75" style="131" customWidth="1"/>
    <col min="16101" max="16101" width="8.25" style="131" bestFit="1" customWidth="1"/>
    <col min="16102" max="16384" width="7.75" style="131"/>
  </cols>
  <sheetData>
    <row r="1" spans="1:8" s="130" customFormat="1" ht="62.25" customHeight="1">
      <c r="A1" s="1197" t="s">
        <v>1222</v>
      </c>
      <c r="B1" s="1197"/>
      <c r="C1" s="1197"/>
      <c r="D1" s="1197"/>
      <c r="E1" s="1197"/>
      <c r="F1" s="1197"/>
      <c r="G1" s="1197"/>
      <c r="H1" s="1197"/>
    </row>
    <row r="2" spans="1:8" s="130" customFormat="1" ht="33" customHeight="1">
      <c r="A2" s="1221" t="s">
        <v>1221</v>
      </c>
      <c r="B2" s="1221"/>
      <c r="C2" s="1221"/>
      <c r="D2" s="1221"/>
      <c r="E2" s="1221"/>
      <c r="F2" s="1221"/>
      <c r="G2" s="1221"/>
      <c r="H2" s="1221"/>
    </row>
    <row r="3" spans="1:8" s="130" customFormat="1" ht="19.5" customHeight="1">
      <c r="A3" s="1106" t="s">
        <v>501</v>
      </c>
      <c r="B3" s="1222"/>
      <c r="C3" s="1222"/>
      <c r="D3" s="1222"/>
      <c r="E3" s="1107" t="s">
        <v>1187</v>
      </c>
      <c r="F3" s="1107"/>
      <c r="G3" s="1107"/>
      <c r="H3" s="1108"/>
    </row>
    <row r="4" spans="1:8" ht="37.5" customHeight="1">
      <c r="A4" s="1110" t="s">
        <v>758</v>
      </c>
      <c r="B4" s="1114" t="s">
        <v>797</v>
      </c>
      <c r="C4" s="1115"/>
      <c r="D4" s="1110" t="s">
        <v>35</v>
      </c>
      <c r="E4" s="1109" t="s">
        <v>522</v>
      </c>
      <c r="F4" s="1109" t="s">
        <v>523</v>
      </c>
      <c r="G4" s="1109" t="s">
        <v>52</v>
      </c>
      <c r="H4" s="1109" t="s">
        <v>762</v>
      </c>
    </row>
    <row r="5" spans="1:8" ht="25.5" customHeight="1">
      <c r="A5" s="1157"/>
      <c r="B5" s="400" t="s">
        <v>524</v>
      </c>
      <c r="C5" s="400" t="s">
        <v>525</v>
      </c>
      <c r="D5" s="1111"/>
      <c r="E5" s="1109"/>
      <c r="F5" s="1109"/>
      <c r="G5" s="1109"/>
      <c r="H5" s="1109"/>
    </row>
    <row r="6" spans="1:8" ht="40.5" customHeight="1">
      <c r="A6" s="1111"/>
      <c r="B6" s="400" t="s">
        <v>526</v>
      </c>
      <c r="C6" s="400" t="s">
        <v>527</v>
      </c>
      <c r="D6" s="400" t="s">
        <v>36</v>
      </c>
      <c r="E6" s="400" t="s">
        <v>528</v>
      </c>
      <c r="F6" s="400" t="s">
        <v>529</v>
      </c>
      <c r="G6" s="400" t="s">
        <v>530</v>
      </c>
      <c r="H6" s="1109"/>
    </row>
    <row r="7" spans="1:8" ht="33" customHeight="1">
      <c r="A7" s="399" t="s">
        <v>101</v>
      </c>
      <c r="B7" s="192">
        <v>342</v>
      </c>
      <c r="C7" s="192">
        <v>293</v>
      </c>
      <c r="D7" s="264">
        <f>SUM(B7:C7)</f>
        <v>635</v>
      </c>
      <c r="E7" s="192">
        <v>517</v>
      </c>
      <c r="F7" s="192">
        <v>10</v>
      </c>
      <c r="G7" s="192">
        <f>SUM(D7:F7)</f>
        <v>1162</v>
      </c>
      <c r="H7" s="399" t="s">
        <v>2</v>
      </c>
    </row>
    <row r="8" spans="1:8" ht="33" customHeight="1">
      <c r="A8" s="399" t="s">
        <v>697</v>
      </c>
      <c r="B8" s="193">
        <v>422</v>
      </c>
      <c r="C8" s="193">
        <v>115</v>
      </c>
      <c r="D8" s="264">
        <f t="shared" ref="D8:D26" si="0">SUM(B8:C8)</f>
        <v>537</v>
      </c>
      <c r="E8" s="193">
        <v>130</v>
      </c>
      <c r="F8" s="193">
        <v>2</v>
      </c>
      <c r="G8" s="192">
        <f t="shared" ref="G8:G26" si="1">SUM(D8:F8)</f>
        <v>669</v>
      </c>
      <c r="H8" s="399" t="s">
        <v>887</v>
      </c>
    </row>
    <row r="9" spans="1:8" ht="33" customHeight="1">
      <c r="A9" s="399" t="s">
        <v>102</v>
      </c>
      <c r="B9" s="192">
        <v>495</v>
      </c>
      <c r="C9" s="192">
        <v>198</v>
      </c>
      <c r="D9" s="264">
        <f t="shared" si="0"/>
        <v>693</v>
      </c>
      <c r="E9" s="192">
        <v>302</v>
      </c>
      <c r="F9" s="192">
        <v>7</v>
      </c>
      <c r="G9" s="192">
        <f t="shared" si="1"/>
        <v>1002</v>
      </c>
      <c r="H9" s="399" t="s">
        <v>5</v>
      </c>
    </row>
    <row r="10" spans="1:8" ht="33" customHeight="1">
      <c r="A10" s="399" t="s">
        <v>103</v>
      </c>
      <c r="B10" s="193">
        <v>78</v>
      </c>
      <c r="C10" s="193">
        <v>66</v>
      </c>
      <c r="D10" s="264">
        <f t="shared" si="0"/>
        <v>144</v>
      </c>
      <c r="E10" s="193">
        <v>75</v>
      </c>
      <c r="F10" s="193">
        <v>10</v>
      </c>
      <c r="G10" s="192">
        <f t="shared" si="1"/>
        <v>229</v>
      </c>
      <c r="H10" s="399" t="s">
        <v>7</v>
      </c>
    </row>
    <row r="11" spans="1:8" ht="33" customHeight="1">
      <c r="A11" s="399" t="s">
        <v>104</v>
      </c>
      <c r="B11" s="192">
        <v>316</v>
      </c>
      <c r="C11" s="192">
        <v>255</v>
      </c>
      <c r="D11" s="264">
        <f t="shared" si="0"/>
        <v>571</v>
      </c>
      <c r="E11" s="192">
        <v>412</v>
      </c>
      <c r="F11" s="192">
        <v>33</v>
      </c>
      <c r="G11" s="192">
        <f t="shared" si="1"/>
        <v>1016</v>
      </c>
      <c r="H11" s="399" t="s">
        <v>8</v>
      </c>
    </row>
    <row r="12" spans="1:8" ht="33" customHeight="1">
      <c r="A12" s="399" t="s">
        <v>105</v>
      </c>
      <c r="B12" s="193">
        <v>308</v>
      </c>
      <c r="C12" s="193">
        <v>47</v>
      </c>
      <c r="D12" s="264">
        <f t="shared" si="0"/>
        <v>355</v>
      </c>
      <c r="E12" s="193">
        <v>106</v>
      </c>
      <c r="F12" s="193">
        <v>1</v>
      </c>
      <c r="G12" s="192">
        <f t="shared" si="1"/>
        <v>462</v>
      </c>
      <c r="H12" s="399" t="s">
        <v>10</v>
      </c>
    </row>
    <row r="13" spans="1:8" ht="33" customHeight="1">
      <c r="A13" s="399" t="s">
        <v>107</v>
      </c>
      <c r="B13" s="192">
        <v>188</v>
      </c>
      <c r="C13" s="192">
        <v>268</v>
      </c>
      <c r="D13" s="264">
        <f t="shared" si="0"/>
        <v>456</v>
      </c>
      <c r="E13" s="192">
        <v>253</v>
      </c>
      <c r="F13" s="192">
        <v>30</v>
      </c>
      <c r="G13" s="192">
        <f t="shared" si="1"/>
        <v>739</v>
      </c>
      <c r="H13" s="399" t="s">
        <v>11</v>
      </c>
    </row>
    <row r="14" spans="1:8" ht="33" customHeight="1">
      <c r="A14" s="399" t="s">
        <v>108</v>
      </c>
      <c r="B14" s="193">
        <v>94</v>
      </c>
      <c r="C14" s="193">
        <v>40</v>
      </c>
      <c r="D14" s="264">
        <f t="shared" si="0"/>
        <v>134</v>
      </c>
      <c r="E14" s="193">
        <v>116</v>
      </c>
      <c r="F14" s="193">
        <v>0</v>
      </c>
      <c r="G14" s="192">
        <f t="shared" si="1"/>
        <v>250</v>
      </c>
      <c r="H14" s="399" t="s">
        <v>13</v>
      </c>
    </row>
    <row r="15" spans="1:8" ht="33" customHeight="1">
      <c r="A15" s="399" t="s">
        <v>121</v>
      </c>
      <c r="B15" s="192">
        <v>35</v>
      </c>
      <c r="C15" s="192">
        <v>38</v>
      </c>
      <c r="D15" s="264">
        <f t="shared" si="0"/>
        <v>73</v>
      </c>
      <c r="E15" s="192">
        <v>28</v>
      </c>
      <c r="F15" s="192">
        <v>0</v>
      </c>
      <c r="G15" s="192">
        <f t="shared" si="1"/>
        <v>101</v>
      </c>
      <c r="H15" s="399" t="s">
        <v>15</v>
      </c>
    </row>
    <row r="16" spans="1:8" ht="33" customHeight="1">
      <c r="A16" s="399" t="s">
        <v>109</v>
      </c>
      <c r="B16" s="193">
        <v>404</v>
      </c>
      <c r="C16" s="193">
        <v>203</v>
      </c>
      <c r="D16" s="264">
        <f t="shared" si="0"/>
        <v>607</v>
      </c>
      <c r="E16" s="193">
        <v>513</v>
      </c>
      <c r="F16" s="193">
        <v>1</v>
      </c>
      <c r="G16" s="192">
        <f t="shared" si="1"/>
        <v>1121</v>
      </c>
      <c r="H16" s="399" t="s">
        <v>17</v>
      </c>
    </row>
    <row r="17" spans="1:8" ht="33" customHeight="1">
      <c r="A17" s="399" t="s">
        <v>40</v>
      </c>
      <c r="B17" s="192">
        <v>70</v>
      </c>
      <c r="C17" s="192">
        <v>32</v>
      </c>
      <c r="D17" s="264">
        <f t="shared" si="0"/>
        <v>102</v>
      </c>
      <c r="E17" s="192">
        <v>91</v>
      </c>
      <c r="F17" s="192">
        <v>16</v>
      </c>
      <c r="G17" s="192">
        <f t="shared" si="1"/>
        <v>209</v>
      </c>
      <c r="H17" s="399" t="s">
        <v>18</v>
      </c>
    </row>
    <row r="18" spans="1:8" ht="33" customHeight="1">
      <c r="A18" s="399" t="s">
        <v>110</v>
      </c>
      <c r="B18" s="193">
        <v>137</v>
      </c>
      <c r="C18" s="193">
        <v>102</v>
      </c>
      <c r="D18" s="264">
        <f t="shared" si="0"/>
        <v>239</v>
      </c>
      <c r="E18" s="193">
        <v>114</v>
      </c>
      <c r="F18" s="193">
        <v>1</v>
      </c>
      <c r="G18" s="192">
        <f t="shared" si="1"/>
        <v>354</v>
      </c>
      <c r="H18" s="399" t="s">
        <v>20</v>
      </c>
    </row>
    <row r="19" spans="1:8" ht="33" customHeight="1">
      <c r="A19" s="399" t="s">
        <v>21</v>
      </c>
      <c r="B19" s="192">
        <v>68</v>
      </c>
      <c r="C19" s="192">
        <v>70</v>
      </c>
      <c r="D19" s="264">
        <f t="shared" si="0"/>
        <v>138</v>
      </c>
      <c r="E19" s="192">
        <v>71</v>
      </c>
      <c r="F19" s="192">
        <v>16</v>
      </c>
      <c r="G19" s="192">
        <f t="shared" si="1"/>
        <v>225</v>
      </c>
      <c r="H19" s="399" t="s">
        <v>111</v>
      </c>
    </row>
    <row r="20" spans="1:8" ht="33" customHeight="1">
      <c r="A20" s="399" t="s">
        <v>112</v>
      </c>
      <c r="B20" s="193">
        <v>57</v>
      </c>
      <c r="C20" s="193">
        <v>40</v>
      </c>
      <c r="D20" s="264">
        <f t="shared" si="0"/>
        <v>97</v>
      </c>
      <c r="E20" s="193">
        <v>38</v>
      </c>
      <c r="F20" s="193">
        <v>1</v>
      </c>
      <c r="G20" s="192">
        <f t="shared" si="1"/>
        <v>136</v>
      </c>
      <c r="H20" s="399" t="s">
        <v>1346</v>
      </c>
    </row>
    <row r="21" spans="1:8" ht="33" customHeight="1">
      <c r="A21" s="399" t="s">
        <v>24</v>
      </c>
      <c r="B21" s="192">
        <v>121</v>
      </c>
      <c r="C21" s="192">
        <v>142</v>
      </c>
      <c r="D21" s="264">
        <f t="shared" si="0"/>
        <v>263</v>
      </c>
      <c r="E21" s="192">
        <v>78</v>
      </c>
      <c r="F21" s="192">
        <v>5</v>
      </c>
      <c r="G21" s="192">
        <f t="shared" si="1"/>
        <v>346</v>
      </c>
      <c r="H21" s="399" t="s">
        <v>25</v>
      </c>
    </row>
    <row r="22" spans="1:8" ht="33" customHeight="1">
      <c r="A22" s="399" t="s">
        <v>113</v>
      </c>
      <c r="B22" s="193">
        <v>72</v>
      </c>
      <c r="C22" s="193">
        <v>23</v>
      </c>
      <c r="D22" s="264">
        <f t="shared" si="0"/>
        <v>95</v>
      </c>
      <c r="E22" s="193">
        <v>73</v>
      </c>
      <c r="F22" s="193">
        <v>0</v>
      </c>
      <c r="G22" s="192">
        <f t="shared" si="1"/>
        <v>168</v>
      </c>
      <c r="H22" s="399" t="s">
        <v>114</v>
      </c>
    </row>
    <row r="23" spans="1:8" ht="33" customHeight="1">
      <c r="A23" s="399" t="s">
        <v>115</v>
      </c>
      <c r="B23" s="192">
        <v>59</v>
      </c>
      <c r="C23" s="192">
        <v>18</v>
      </c>
      <c r="D23" s="264">
        <f t="shared" si="0"/>
        <v>77</v>
      </c>
      <c r="E23" s="192">
        <v>16</v>
      </c>
      <c r="F23" s="192">
        <v>15</v>
      </c>
      <c r="G23" s="192">
        <f t="shared" si="1"/>
        <v>108</v>
      </c>
      <c r="H23" s="399" t="s">
        <v>28</v>
      </c>
    </row>
    <row r="24" spans="1:8" ht="33" customHeight="1">
      <c r="A24" s="399" t="s">
        <v>123</v>
      </c>
      <c r="B24" s="193">
        <v>74</v>
      </c>
      <c r="C24" s="193">
        <v>19</v>
      </c>
      <c r="D24" s="264">
        <f t="shared" si="0"/>
        <v>93</v>
      </c>
      <c r="E24" s="193">
        <v>24</v>
      </c>
      <c r="F24" s="193">
        <v>1</v>
      </c>
      <c r="G24" s="192">
        <f t="shared" si="1"/>
        <v>118</v>
      </c>
      <c r="H24" s="399" t="s">
        <v>30</v>
      </c>
    </row>
    <row r="25" spans="1:8" ht="33" customHeight="1">
      <c r="A25" s="399" t="s">
        <v>116</v>
      </c>
      <c r="B25" s="192">
        <v>121</v>
      </c>
      <c r="C25" s="192">
        <v>11</v>
      </c>
      <c r="D25" s="264">
        <f t="shared" si="0"/>
        <v>132</v>
      </c>
      <c r="E25" s="192">
        <v>11</v>
      </c>
      <c r="F25" s="192">
        <v>0</v>
      </c>
      <c r="G25" s="192">
        <f t="shared" si="1"/>
        <v>143</v>
      </c>
      <c r="H25" s="399" t="s">
        <v>32</v>
      </c>
    </row>
    <row r="26" spans="1:8" ht="33" customHeight="1">
      <c r="A26" s="399" t="s">
        <v>33</v>
      </c>
      <c r="B26" s="193">
        <v>79</v>
      </c>
      <c r="C26" s="193">
        <v>12</v>
      </c>
      <c r="D26" s="264">
        <f t="shared" si="0"/>
        <v>91</v>
      </c>
      <c r="E26" s="193">
        <v>7</v>
      </c>
      <c r="F26" s="193">
        <v>0</v>
      </c>
      <c r="G26" s="192">
        <f t="shared" si="1"/>
        <v>98</v>
      </c>
      <c r="H26" s="399" t="s">
        <v>34</v>
      </c>
    </row>
    <row r="27" spans="1:8" s="404" customFormat="1" ht="33" customHeight="1">
      <c r="A27" s="402" t="s">
        <v>57</v>
      </c>
      <c r="B27" s="403">
        <f t="shared" ref="B27:G27" si="2">SUM(B7:B26)</f>
        <v>3540</v>
      </c>
      <c r="C27" s="403">
        <f t="shared" si="2"/>
        <v>1992</v>
      </c>
      <c r="D27" s="403">
        <f t="shared" si="2"/>
        <v>5532</v>
      </c>
      <c r="E27" s="403">
        <f t="shared" si="2"/>
        <v>2975</v>
      </c>
      <c r="F27" s="403">
        <f t="shared" si="2"/>
        <v>149</v>
      </c>
      <c r="G27" s="403">
        <f t="shared" si="2"/>
        <v>8656</v>
      </c>
      <c r="H27" s="402" t="s">
        <v>36</v>
      </c>
    </row>
    <row r="28" spans="1:8" ht="33" customHeight="1"/>
  </sheetData>
  <mergeCells count="11">
    <mergeCell ref="H4:H6"/>
    <mergeCell ref="A1:H1"/>
    <mergeCell ref="A2:H2"/>
    <mergeCell ref="A3:D3"/>
    <mergeCell ref="E3:H3"/>
    <mergeCell ref="A4:A6"/>
    <mergeCell ref="B4:C4"/>
    <mergeCell ref="D4:D5"/>
    <mergeCell ref="E4:E5"/>
    <mergeCell ref="F4:F5"/>
    <mergeCell ref="G4:G5"/>
  </mergeCells>
  <printOptions horizontalCentered="1" verticalCentered="1"/>
  <pageMargins left="0.7" right="0.7" top="1" bottom="1" header="0.5" footer="0.5"/>
  <pageSetup paperSize="9" scale="61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tabColor rgb="FF008657"/>
    <pageSetUpPr fitToPage="1"/>
  </sheetPr>
  <dimension ref="A1:AQ24"/>
  <sheetViews>
    <sheetView showGridLines="0" rightToLeft="1" zoomScaleNormal="100" workbookViewId="0">
      <selection activeCell="E4" sqref="E4:E6"/>
    </sheetView>
  </sheetViews>
  <sheetFormatPr defaultColWidth="7.75" defaultRowHeight="12.75"/>
  <cols>
    <col min="1" max="1" width="21.375" style="29" customWidth="1"/>
    <col min="2" max="2" width="17.75" style="29" customWidth="1"/>
    <col min="3" max="7" width="17.75" style="12" customWidth="1"/>
    <col min="8" max="8" width="25.125" style="5" customWidth="1"/>
    <col min="9" max="9" width="8.25" style="29" bestFit="1" customWidth="1"/>
    <col min="10" max="256" width="7.75" style="29"/>
    <col min="257" max="257" width="13.875" style="29" customWidth="1"/>
    <col min="258" max="258" width="14.25" style="29" customWidth="1"/>
    <col min="259" max="261" width="12" style="29" customWidth="1"/>
    <col min="262" max="262" width="17.25" style="29" customWidth="1"/>
    <col min="263" max="263" width="13.25" style="29" customWidth="1"/>
    <col min="264" max="264" width="17.25" style="29" customWidth="1"/>
    <col min="265" max="265" width="8.25" style="29" bestFit="1" customWidth="1"/>
    <col min="266" max="512" width="7.75" style="29"/>
    <col min="513" max="513" width="13.875" style="29" customWidth="1"/>
    <col min="514" max="514" width="14.25" style="29" customWidth="1"/>
    <col min="515" max="517" width="12" style="29" customWidth="1"/>
    <col min="518" max="518" width="17.25" style="29" customWidth="1"/>
    <col min="519" max="519" width="13.25" style="29" customWidth="1"/>
    <col min="520" max="520" width="17.25" style="29" customWidth="1"/>
    <col min="521" max="521" width="8.25" style="29" bestFit="1" customWidth="1"/>
    <col min="522" max="768" width="7.75" style="29"/>
    <col min="769" max="769" width="13.875" style="29" customWidth="1"/>
    <col min="770" max="770" width="14.25" style="29" customWidth="1"/>
    <col min="771" max="773" width="12" style="29" customWidth="1"/>
    <col min="774" max="774" width="17.25" style="29" customWidth="1"/>
    <col min="775" max="775" width="13.25" style="29" customWidth="1"/>
    <col min="776" max="776" width="17.25" style="29" customWidth="1"/>
    <col min="777" max="777" width="8.25" style="29" bestFit="1" customWidth="1"/>
    <col min="778" max="1024" width="7.75" style="29"/>
    <col min="1025" max="1025" width="13.875" style="29" customWidth="1"/>
    <col min="1026" max="1026" width="14.25" style="29" customWidth="1"/>
    <col min="1027" max="1029" width="12" style="29" customWidth="1"/>
    <col min="1030" max="1030" width="17.25" style="29" customWidth="1"/>
    <col min="1031" max="1031" width="13.25" style="29" customWidth="1"/>
    <col min="1032" max="1032" width="17.25" style="29" customWidth="1"/>
    <col min="1033" max="1033" width="8.25" style="29" bestFit="1" customWidth="1"/>
    <col min="1034" max="1280" width="7.75" style="29"/>
    <col min="1281" max="1281" width="13.875" style="29" customWidth="1"/>
    <col min="1282" max="1282" width="14.25" style="29" customWidth="1"/>
    <col min="1283" max="1285" width="12" style="29" customWidth="1"/>
    <col min="1286" max="1286" width="17.25" style="29" customWidth="1"/>
    <col min="1287" max="1287" width="13.25" style="29" customWidth="1"/>
    <col min="1288" max="1288" width="17.25" style="29" customWidth="1"/>
    <col min="1289" max="1289" width="8.25" style="29" bestFit="1" customWidth="1"/>
    <col min="1290" max="1536" width="7.75" style="29"/>
    <col min="1537" max="1537" width="13.875" style="29" customWidth="1"/>
    <col min="1538" max="1538" width="14.25" style="29" customWidth="1"/>
    <col min="1539" max="1541" width="12" style="29" customWidth="1"/>
    <col min="1542" max="1542" width="17.25" style="29" customWidth="1"/>
    <col min="1543" max="1543" width="13.25" style="29" customWidth="1"/>
    <col min="1544" max="1544" width="17.25" style="29" customWidth="1"/>
    <col min="1545" max="1545" width="8.25" style="29" bestFit="1" customWidth="1"/>
    <col min="1546" max="1792" width="7.75" style="29"/>
    <col min="1793" max="1793" width="13.875" style="29" customWidth="1"/>
    <col min="1794" max="1794" width="14.25" style="29" customWidth="1"/>
    <col min="1795" max="1797" width="12" style="29" customWidth="1"/>
    <col min="1798" max="1798" width="17.25" style="29" customWidth="1"/>
    <col min="1799" max="1799" width="13.25" style="29" customWidth="1"/>
    <col min="1800" max="1800" width="17.25" style="29" customWidth="1"/>
    <col min="1801" max="1801" width="8.25" style="29" bestFit="1" customWidth="1"/>
    <col min="1802" max="2048" width="7.75" style="29"/>
    <col min="2049" max="2049" width="13.875" style="29" customWidth="1"/>
    <col min="2050" max="2050" width="14.25" style="29" customWidth="1"/>
    <col min="2051" max="2053" width="12" style="29" customWidth="1"/>
    <col min="2054" max="2054" width="17.25" style="29" customWidth="1"/>
    <col min="2055" max="2055" width="13.25" style="29" customWidth="1"/>
    <col min="2056" max="2056" width="17.25" style="29" customWidth="1"/>
    <col min="2057" max="2057" width="8.25" style="29" bestFit="1" customWidth="1"/>
    <col min="2058" max="2304" width="7.75" style="29"/>
    <col min="2305" max="2305" width="13.875" style="29" customWidth="1"/>
    <col min="2306" max="2306" width="14.25" style="29" customWidth="1"/>
    <col min="2307" max="2309" width="12" style="29" customWidth="1"/>
    <col min="2310" max="2310" width="17.25" style="29" customWidth="1"/>
    <col min="2311" max="2311" width="13.25" style="29" customWidth="1"/>
    <col min="2312" max="2312" width="17.25" style="29" customWidth="1"/>
    <col min="2313" max="2313" width="8.25" style="29" bestFit="1" customWidth="1"/>
    <col min="2314" max="2560" width="7.75" style="29"/>
    <col min="2561" max="2561" width="13.875" style="29" customWidth="1"/>
    <col min="2562" max="2562" width="14.25" style="29" customWidth="1"/>
    <col min="2563" max="2565" width="12" style="29" customWidth="1"/>
    <col min="2566" max="2566" width="17.25" style="29" customWidth="1"/>
    <col min="2567" max="2567" width="13.25" style="29" customWidth="1"/>
    <col min="2568" max="2568" width="17.25" style="29" customWidth="1"/>
    <col min="2569" max="2569" width="8.25" style="29" bestFit="1" customWidth="1"/>
    <col min="2570" max="2816" width="7.75" style="29"/>
    <col min="2817" max="2817" width="13.875" style="29" customWidth="1"/>
    <col min="2818" max="2818" width="14.25" style="29" customWidth="1"/>
    <col min="2819" max="2821" width="12" style="29" customWidth="1"/>
    <col min="2822" max="2822" width="17.25" style="29" customWidth="1"/>
    <col min="2823" max="2823" width="13.25" style="29" customWidth="1"/>
    <col min="2824" max="2824" width="17.25" style="29" customWidth="1"/>
    <col min="2825" max="2825" width="8.25" style="29" bestFit="1" customWidth="1"/>
    <col min="2826" max="3072" width="7.75" style="29"/>
    <col min="3073" max="3073" width="13.875" style="29" customWidth="1"/>
    <col min="3074" max="3074" width="14.25" style="29" customWidth="1"/>
    <col min="3075" max="3077" width="12" style="29" customWidth="1"/>
    <col min="3078" max="3078" width="17.25" style="29" customWidth="1"/>
    <col min="3079" max="3079" width="13.25" style="29" customWidth="1"/>
    <col min="3080" max="3080" width="17.25" style="29" customWidth="1"/>
    <col min="3081" max="3081" width="8.25" style="29" bestFit="1" customWidth="1"/>
    <col min="3082" max="3328" width="7.75" style="29"/>
    <col min="3329" max="3329" width="13.875" style="29" customWidth="1"/>
    <col min="3330" max="3330" width="14.25" style="29" customWidth="1"/>
    <col min="3331" max="3333" width="12" style="29" customWidth="1"/>
    <col min="3334" max="3334" width="17.25" style="29" customWidth="1"/>
    <col min="3335" max="3335" width="13.25" style="29" customWidth="1"/>
    <col min="3336" max="3336" width="17.25" style="29" customWidth="1"/>
    <col min="3337" max="3337" width="8.25" style="29" bestFit="1" customWidth="1"/>
    <col min="3338" max="3584" width="7.75" style="29"/>
    <col min="3585" max="3585" width="13.875" style="29" customWidth="1"/>
    <col min="3586" max="3586" width="14.25" style="29" customWidth="1"/>
    <col min="3587" max="3589" width="12" style="29" customWidth="1"/>
    <col min="3590" max="3590" width="17.25" style="29" customWidth="1"/>
    <col min="3591" max="3591" width="13.25" style="29" customWidth="1"/>
    <col min="3592" max="3592" width="17.25" style="29" customWidth="1"/>
    <col min="3593" max="3593" width="8.25" style="29" bestFit="1" customWidth="1"/>
    <col min="3594" max="3840" width="7.75" style="29"/>
    <col min="3841" max="3841" width="13.875" style="29" customWidth="1"/>
    <col min="3842" max="3842" width="14.25" style="29" customWidth="1"/>
    <col min="3843" max="3845" width="12" style="29" customWidth="1"/>
    <col min="3846" max="3846" width="17.25" style="29" customWidth="1"/>
    <col min="3847" max="3847" width="13.25" style="29" customWidth="1"/>
    <col min="3848" max="3848" width="17.25" style="29" customWidth="1"/>
    <col min="3849" max="3849" width="8.25" style="29" bestFit="1" customWidth="1"/>
    <col min="3850" max="4096" width="7.75" style="29"/>
    <col min="4097" max="4097" width="13.875" style="29" customWidth="1"/>
    <col min="4098" max="4098" width="14.25" style="29" customWidth="1"/>
    <col min="4099" max="4101" width="12" style="29" customWidth="1"/>
    <col min="4102" max="4102" width="17.25" style="29" customWidth="1"/>
    <col min="4103" max="4103" width="13.25" style="29" customWidth="1"/>
    <col min="4104" max="4104" width="17.25" style="29" customWidth="1"/>
    <col min="4105" max="4105" width="8.25" style="29" bestFit="1" customWidth="1"/>
    <col min="4106" max="4352" width="7.75" style="29"/>
    <col min="4353" max="4353" width="13.875" style="29" customWidth="1"/>
    <col min="4354" max="4354" width="14.25" style="29" customWidth="1"/>
    <col min="4355" max="4357" width="12" style="29" customWidth="1"/>
    <col min="4358" max="4358" width="17.25" style="29" customWidth="1"/>
    <col min="4359" max="4359" width="13.25" style="29" customWidth="1"/>
    <col min="4360" max="4360" width="17.25" style="29" customWidth="1"/>
    <col min="4361" max="4361" width="8.25" style="29" bestFit="1" customWidth="1"/>
    <col min="4362" max="4608" width="7.75" style="29"/>
    <col min="4609" max="4609" width="13.875" style="29" customWidth="1"/>
    <col min="4610" max="4610" width="14.25" style="29" customWidth="1"/>
    <col min="4611" max="4613" width="12" style="29" customWidth="1"/>
    <col min="4614" max="4614" width="17.25" style="29" customWidth="1"/>
    <col min="4615" max="4615" width="13.25" style="29" customWidth="1"/>
    <col min="4616" max="4616" width="17.25" style="29" customWidth="1"/>
    <col min="4617" max="4617" width="8.25" style="29" bestFit="1" customWidth="1"/>
    <col min="4618" max="4864" width="7.75" style="29"/>
    <col min="4865" max="4865" width="13.875" style="29" customWidth="1"/>
    <col min="4866" max="4866" width="14.25" style="29" customWidth="1"/>
    <col min="4867" max="4869" width="12" style="29" customWidth="1"/>
    <col min="4870" max="4870" width="17.25" style="29" customWidth="1"/>
    <col min="4871" max="4871" width="13.25" style="29" customWidth="1"/>
    <col min="4872" max="4872" width="17.25" style="29" customWidth="1"/>
    <col min="4873" max="4873" width="8.25" style="29" bestFit="1" customWidth="1"/>
    <col min="4874" max="5120" width="7.75" style="29"/>
    <col min="5121" max="5121" width="13.875" style="29" customWidth="1"/>
    <col min="5122" max="5122" width="14.25" style="29" customWidth="1"/>
    <col min="5123" max="5125" width="12" style="29" customWidth="1"/>
    <col min="5126" max="5126" width="17.25" style="29" customWidth="1"/>
    <col min="5127" max="5127" width="13.25" style="29" customWidth="1"/>
    <col min="5128" max="5128" width="17.25" style="29" customWidth="1"/>
    <col min="5129" max="5129" width="8.25" style="29" bestFit="1" customWidth="1"/>
    <col min="5130" max="5376" width="7.75" style="29"/>
    <col min="5377" max="5377" width="13.875" style="29" customWidth="1"/>
    <col min="5378" max="5378" width="14.25" style="29" customWidth="1"/>
    <col min="5379" max="5381" width="12" style="29" customWidth="1"/>
    <col min="5382" max="5382" width="17.25" style="29" customWidth="1"/>
    <col min="5383" max="5383" width="13.25" style="29" customWidth="1"/>
    <col min="5384" max="5384" width="17.25" style="29" customWidth="1"/>
    <col min="5385" max="5385" width="8.25" style="29" bestFit="1" customWidth="1"/>
    <col min="5386" max="5632" width="7.75" style="29"/>
    <col min="5633" max="5633" width="13.875" style="29" customWidth="1"/>
    <col min="5634" max="5634" width="14.25" style="29" customWidth="1"/>
    <col min="5635" max="5637" width="12" style="29" customWidth="1"/>
    <col min="5638" max="5638" width="17.25" style="29" customWidth="1"/>
    <col min="5639" max="5639" width="13.25" style="29" customWidth="1"/>
    <col min="5640" max="5640" width="17.25" style="29" customWidth="1"/>
    <col min="5641" max="5641" width="8.25" style="29" bestFit="1" customWidth="1"/>
    <col min="5642" max="5888" width="7.75" style="29"/>
    <col min="5889" max="5889" width="13.875" style="29" customWidth="1"/>
    <col min="5890" max="5890" width="14.25" style="29" customWidth="1"/>
    <col min="5891" max="5893" width="12" style="29" customWidth="1"/>
    <col min="5894" max="5894" width="17.25" style="29" customWidth="1"/>
    <col min="5895" max="5895" width="13.25" style="29" customWidth="1"/>
    <col min="5896" max="5896" width="17.25" style="29" customWidth="1"/>
    <col min="5897" max="5897" width="8.25" style="29" bestFit="1" customWidth="1"/>
    <col min="5898" max="6144" width="7.75" style="29"/>
    <col min="6145" max="6145" width="13.875" style="29" customWidth="1"/>
    <col min="6146" max="6146" width="14.25" style="29" customWidth="1"/>
    <col min="6147" max="6149" width="12" style="29" customWidth="1"/>
    <col min="6150" max="6150" width="17.25" style="29" customWidth="1"/>
    <col min="6151" max="6151" width="13.25" style="29" customWidth="1"/>
    <col min="6152" max="6152" width="17.25" style="29" customWidth="1"/>
    <col min="6153" max="6153" width="8.25" style="29" bestFit="1" customWidth="1"/>
    <col min="6154" max="6400" width="7.75" style="29"/>
    <col min="6401" max="6401" width="13.875" style="29" customWidth="1"/>
    <col min="6402" max="6402" width="14.25" style="29" customWidth="1"/>
    <col min="6403" max="6405" width="12" style="29" customWidth="1"/>
    <col min="6406" max="6406" width="17.25" style="29" customWidth="1"/>
    <col min="6407" max="6407" width="13.25" style="29" customWidth="1"/>
    <col min="6408" max="6408" width="17.25" style="29" customWidth="1"/>
    <col min="6409" max="6409" width="8.25" style="29" bestFit="1" customWidth="1"/>
    <col min="6410" max="6656" width="7.75" style="29"/>
    <col min="6657" max="6657" width="13.875" style="29" customWidth="1"/>
    <col min="6658" max="6658" width="14.25" style="29" customWidth="1"/>
    <col min="6659" max="6661" width="12" style="29" customWidth="1"/>
    <col min="6662" max="6662" width="17.25" style="29" customWidth="1"/>
    <col min="6663" max="6663" width="13.25" style="29" customWidth="1"/>
    <col min="6664" max="6664" width="17.25" style="29" customWidth="1"/>
    <col min="6665" max="6665" width="8.25" style="29" bestFit="1" customWidth="1"/>
    <col min="6666" max="6912" width="7.75" style="29"/>
    <col min="6913" max="6913" width="13.875" style="29" customWidth="1"/>
    <col min="6914" max="6914" width="14.25" style="29" customWidth="1"/>
    <col min="6915" max="6917" width="12" style="29" customWidth="1"/>
    <col min="6918" max="6918" width="17.25" style="29" customWidth="1"/>
    <col min="6919" max="6919" width="13.25" style="29" customWidth="1"/>
    <col min="6920" max="6920" width="17.25" style="29" customWidth="1"/>
    <col min="6921" max="6921" width="8.25" style="29" bestFit="1" customWidth="1"/>
    <col min="6922" max="7168" width="7.75" style="29"/>
    <col min="7169" max="7169" width="13.875" style="29" customWidth="1"/>
    <col min="7170" max="7170" width="14.25" style="29" customWidth="1"/>
    <col min="7171" max="7173" width="12" style="29" customWidth="1"/>
    <col min="7174" max="7174" width="17.25" style="29" customWidth="1"/>
    <col min="7175" max="7175" width="13.25" style="29" customWidth="1"/>
    <col min="7176" max="7176" width="17.25" style="29" customWidth="1"/>
    <col min="7177" max="7177" width="8.25" style="29" bestFit="1" customWidth="1"/>
    <col min="7178" max="7424" width="7.75" style="29"/>
    <col min="7425" max="7425" width="13.875" style="29" customWidth="1"/>
    <col min="7426" max="7426" width="14.25" style="29" customWidth="1"/>
    <col min="7427" max="7429" width="12" style="29" customWidth="1"/>
    <col min="7430" max="7430" width="17.25" style="29" customWidth="1"/>
    <col min="7431" max="7431" width="13.25" style="29" customWidth="1"/>
    <col min="7432" max="7432" width="17.25" style="29" customWidth="1"/>
    <col min="7433" max="7433" width="8.25" style="29" bestFit="1" customWidth="1"/>
    <col min="7434" max="7680" width="7.75" style="29"/>
    <col min="7681" max="7681" width="13.875" style="29" customWidth="1"/>
    <col min="7682" max="7682" width="14.25" style="29" customWidth="1"/>
    <col min="7683" max="7685" width="12" style="29" customWidth="1"/>
    <col min="7686" max="7686" width="17.25" style="29" customWidth="1"/>
    <col min="7687" max="7687" width="13.25" style="29" customWidth="1"/>
    <col min="7688" max="7688" width="17.25" style="29" customWidth="1"/>
    <col min="7689" max="7689" width="8.25" style="29" bestFit="1" customWidth="1"/>
    <col min="7690" max="7936" width="7.75" style="29"/>
    <col min="7937" max="7937" width="13.875" style="29" customWidth="1"/>
    <col min="7938" max="7938" width="14.25" style="29" customWidth="1"/>
    <col min="7939" max="7941" width="12" style="29" customWidth="1"/>
    <col min="7942" max="7942" width="17.25" style="29" customWidth="1"/>
    <col min="7943" max="7943" width="13.25" style="29" customWidth="1"/>
    <col min="7944" max="7944" width="17.25" style="29" customWidth="1"/>
    <col min="7945" max="7945" width="8.25" style="29" bestFit="1" customWidth="1"/>
    <col min="7946" max="8192" width="7.75" style="29"/>
    <col min="8193" max="8193" width="13.875" style="29" customWidth="1"/>
    <col min="8194" max="8194" width="14.25" style="29" customWidth="1"/>
    <col min="8195" max="8197" width="12" style="29" customWidth="1"/>
    <col min="8198" max="8198" width="17.25" style="29" customWidth="1"/>
    <col min="8199" max="8199" width="13.25" style="29" customWidth="1"/>
    <col min="8200" max="8200" width="17.25" style="29" customWidth="1"/>
    <col min="8201" max="8201" width="8.25" style="29" bestFit="1" customWidth="1"/>
    <col min="8202" max="8448" width="7.75" style="29"/>
    <col min="8449" max="8449" width="13.875" style="29" customWidth="1"/>
    <col min="8450" max="8450" width="14.25" style="29" customWidth="1"/>
    <col min="8451" max="8453" width="12" style="29" customWidth="1"/>
    <col min="8454" max="8454" width="17.25" style="29" customWidth="1"/>
    <col min="8455" max="8455" width="13.25" style="29" customWidth="1"/>
    <col min="8456" max="8456" width="17.25" style="29" customWidth="1"/>
    <col min="8457" max="8457" width="8.25" style="29" bestFit="1" customWidth="1"/>
    <col min="8458" max="8704" width="7.75" style="29"/>
    <col min="8705" max="8705" width="13.875" style="29" customWidth="1"/>
    <col min="8706" max="8706" width="14.25" style="29" customWidth="1"/>
    <col min="8707" max="8709" width="12" style="29" customWidth="1"/>
    <col min="8710" max="8710" width="17.25" style="29" customWidth="1"/>
    <col min="8711" max="8711" width="13.25" style="29" customWidth="1"/>
    <col min="8712" max="8712" width="17.25" style="29" customWidth="1"/>
    <col min="8713" max="8713" width="8.25" style="29" bestFit="1" customWidth="1"/>
    <col min="8714" max="8960" width="7.75" style="29"/>
    <col min="8961" max="8961" width="13.875" style="29" customWidth="1"/>
    <col min="8962" max="8962" width="14.25" style="29" customWidth="1"/>
    <col min="8963" max="8965" width="12" style="29" customWidth="1"/>
    <col min="8966" max="8966" width="17.25" style="29" customWidth="1"/>
    <col min="8967" max="8967" width="13.25" style="29" customWidth="1"/>
    <col min="8968" max="8968" width="17.25" style="29" customWidth="1"/>
    <col min="8969" max="8969" width="8.25" style="29" bestFit="1" customWidth="1"/>
    <col min="8970" max="9216" width="7.75" style="29"/>
    <col min="9217" max="9217" width="13.875" style="29" customWidth="1"/>
    <col min="9218" max="9218" width="14.25" style="29" customWidth="1"/>
    <col min="9219" max="9221" width="12" style="29" customWidth="1"/>
    <col min="9222" max="9222" width="17.25" style="29" customWidth="1"/>
    <col min="9223" max="9223" width="13.25" style="29" customWidth="1"/>
    <col min="9224" max="9224" width="17.25" style="29" customWidth="1"/>
    <col min="9225" max="9225" width="8.25" style="29" bestFit="1" customWidth="1"/>
    <col min="9226" max="9472" width="7.75" style="29"/>
    <col min="9473" max="9473" width="13.875" style="29" customWidth="1"/>
    <col min="9474" max="9474" width="14.25" style="29" customWidth="1"/>
    <col min="9475" max="9477" width="12" style="29" customWidth="1"/>
    <col min="9478" max="9478" width="17.25" style="29" customWidth="1"/>
    <col min="9479" max="9479" width="13.25" style="29" customWidth="1"/>
    <col min="9480" max="9480" width="17.25" style="29" customWidth="1"/>
    <col min="9481" max="9481" width="8.25" style="29" bestFit="1" customWidth="1"/>
    <col min="9482" max="9728" width="7.75" style="29"/>
    <col min="9729" max="9729" width="13.875" style="29" customWidth="1"/>
    <col min="9730" max="9730" width="14.25" style="29" customWidth="1"/>
    <col min="9731" max="9733" width="12" style="29" customWidth="1"/>
    <col min="9734" max="9734" width="17.25" style="29" customWidth="1"/>
    <col min="9735" max="9735" width="13.25" style="29" customWidth="1"/>
    <col min="9736" max="9736" width="17.25" style="29" customWidth="1"/>
    <col min="9737" max="9737" width="8.25" style="29" bestFit="1" customWidth="1"/>
    <col min="9738" max="9984" width="7.75" style="29"/>
    <col min="9985" max="9985" width="13.875" style="29" customWidth="1"/>
    <col min="9986" max="9986" width="14.25" style="29" customWidth="1"/>
    <col min="9987" max="9989" width="12" style="29" customWidth="1"/>
    <col min="9990" max="9990" width="17.25" style="29" customWidth="1"/>
    <col min="9991" max="9991" width="13.25" style="29" customWidth="1"/>
    <col min="9992" max="9992" width="17.25" style="29" customWidth="1"/>
    <col min="9993" max="9993" width="8.25" style="29" bestFit="1" customWidth="1"/>
    <col min="9994" max="10240" width="7.75" style="29"/>
    <col min="10241" max="10241" width="13.875" style="29" customWidth="1"/>
    <col min="10242" max="10242" width="14.25" style="29" customWidth="1"/>
    <col min="10243" max="10245" width="12" style="29" customWidth="1"/>
    <col min="10246" max="10246" width="17.25" style="29" customWidth="1"/>
    <col min="10247" max="10247" width="13.25" style="29" customWidth="1"/>
    <col min="10248" max="10248" width="17.25" style="29" customWidth="1"/>
    <col min="10249" max="10249" width="8.25" style="29" bestFit="1" customWidth="1"/>
    <col min="10250" max="10496" width="7.75" style="29"/>
    <col min="10497" max="10497" width="13.875" style="29" customWidth="1"/>
    <col min="10498" max="10498" width="14.25" style="29" customWidth="1"/>
    <col min="10499" max="10501" width="12" style="29" customWidth="1"/>
    <col min="10502" max="10502" width="17.25" style="29" customWidth="1"/>
    <col min="10503" max="10503" width="13.25" style="29" customWidth="1"/>
    <col min="10504" max="10504" width="17.25" style="29" customWidth="1"/>
    <col min="10505" max="10505" width="8.25" style="29" bestFit="1" customWidth="1"/>
    <col min="10506" max="10752" width="7.75" style="29"/>
    <col min="10753" max="10753" width="13.875" style="29" customWidth="1"/>
    <col min="10754" max="10754" width="14.25" style="29" customWidth="1"/>
    <col min="10755" max="10757" width="12" style="29" customWidth="1"/>
    <col min="10758" max="10758" width="17.25" style="29" customWidth="1"/>
    <col min="10759" max="10759" width="13.25" style="29" customWidth="1"/>
    <col min="10760" max="10760" width="17.25" style="29" customWidth="1"/>
    <col min="10761" max="10761" width="8.25" style="29" bestFit="1" customWidth="1"/>
    <col min="10762" max="11008" width="7.75" style="29"/>
    <col min="11009" max="11009" width="13.875" style="29" customWidth="1"/>
    <col min="11010" max="11010" width="14.25" style="29" customWidth="1"/>
    <col min="11011" max="11013" width="12" style="29" customWidth="1"/>
    <col min="11014" max="11014" width="17.25" style="29" customWidth="1"/>
    <col min="11015" max="11015" width="13.25" style="29" customWidth="1"/>
    <col min="11016" max="11016" width="17.25" style="29" customWidth="1"/>
    <col min="11017" max="11017" width="8.25" style="29" bestFit="1" customWidth="1"/>
    <col min="11018" max="11264" width="7.75" style="29"/>
    <col min="11265" max="11265" width="13.875" style="29" customWidth="1"/>
    <col min="11266" max="11266" width="14.25" style="29" customWidth="1"/>
    <col min="11267" max="11269" width="12" style="29" customWidth="1"/>
    <col min="11270" max="11270" width="17.25" style="29" customWidth="1"/>
    <col min="11271" max="11271" width="13.25" style="29" customWidth="1"/>
    <col min="11272" max="11272" width="17.25" style="29" customWidth="1"/>
    <col min="11273" max="11273" width="8.25" style="29" bestFit="1" customWidth="1"/>
    <col min="11274" max="11520" width="7.75" style="29"/>
    <col min="11521" max="11521" width="13.875" style="29" customWidth="1"/>
    <col min="11522" max="11522" width="14.25" style="29" customWidth="1"/>
    <col min="11523" max="11525" width="12" style="29" customWidth="1"/>
    <col min="11526" max="11526" width="17.25" style="29" customWidth="1"/>
    <col min="11527" max="11527" width="13.25" style="29" customWidth="1"/>
    <col min="11528" max="11528" width="17.25" style="29" customWidth="1"/>
    <col min="11529" max="11529" width="8.25" style="29" bestFit="1" customWidth="1"/>
    <col min="11530" max="11776" width="7.75" style="29"/>
    <col min="11777" max="11777" width="13.875" style="29" customWidth="1"/>
    <col min="11778" max="11778" width="14.25" style="29" customWidth="1"/>
    <col min="11779" max="11781" width="12" style="29" customWidth="1"/>
    <col min="11782" max="11782" width="17.25" style="29" customWidth="1"/>
    <col min="11783" max="11783" width="13.25" style="29" customWidth="1"/>
    <col min="11784" max="11784" width="17.25" style="29" customWidth="1"/>
    <col min="11785" max="11785" width="8.25" style="29" bestFit="1" customWidth="1"/>
    <col min="11786" max="12032" width="7.75" style="29"/>
    <col min="12033" max="12033" width="13.875" style="29" customWidth="1"/>
    <col min="12034" max="12034" width="14.25" style="29" customWidth="1"/>
    <col min="12035" max="12037" width="12" style="29" customWidth="1"/>
    <col min="12038" max="12038" width="17.25" style="29" customWidth="1"/>
    <col min="12039" max="12039" width="13.25" style="29" customWidth="1"/>
    <col min="12040" max="12040" width="17.25" style="29" customWidth="1"/>
    <col min="12041" max="12041" width="8.25" style="29" bestFit="1" customWidth="1"/>
    <col min="12042" max="12288" width="7.75" style="29"/>
    <col min="12289" max="12289" width="13.875" style="29" customWidth="1"/>
    <col min="12290" max="12290" width="14.25" style="29" customWidth="1"/>
    <col min="12291" max="12293" width="12" style="29" customWidth="1"/>
    <col min="12294" max="12294" width="17.25" style="29" customWidth="1"/>
    <col min="12295" max="12295" width="13.25" style="29" customWidth="1"/>
    <col min="12296" max="12296" width="17.25" style="29" customWidth="1"/>
    <col min="12297" max="12297" width="8.25" style="29" bestFit="1" customWidth="1"/>
    <col min="12298" max="12544" width="7.75" style="29"/>
    <col min="12545" max="12545" width="13.875" style="29" customWidth="1"/>
    <col min="12546" max="12546" width="14.25" style="29" customWidth="1"/>
    <col min="12547" max="12549" width="12" style="29" customWidth="1"/>
    <col min="12550" max="12550" width="17.25" style="29" customWidth="1"/>
    <col min="12551" max="12551" width="13.25" style="29" customWidth="1"/>
    <col min="12552" max="12552" width="17.25" style="29" customWidth="1"/>
    <col min="12553" max="12553" width="8.25" style="29" bestFit="1" customWidth="1"/>
    <col min="12554" max="12800" width="7.75" style="29"/>
    <col min="12801" max="12801" width="13.875" style="29" customWidth="1"/>
    <col min="12802" max="12802" width="14.25" style="29" customWidth="1"/>
    <col min="12803" max="12805" width="12" style="29" customWidth="1"/>
    <col min="12806" max="12806" width="17.25" style="29" customWidth="1"/>
    <col min="12807" max="12807" width="13.25" style="29" customWidth="1"/>
    <col min="12808" max="12808" width="17.25" style="29" customWidth="1"/>
    <col min="12809" max="12809" width="8.25" style="29" bestFit="1" customWidth="1"/>
    <col min="12810" max="13056" width="7.75" style="29"/>
    <col min="13057" max="13057" width="13.875" style="29" customWidth="1"/>
    <col min="13058" max="13058" width="14.25" style="29" customWidth="1"/>
    <col min="13059" max="13061" width="12" style="29" customWidth="1"/>
    <col min="13062" max="13062" width="17.25" style="29" customWidth="1"/>
    <col min="13063" max="13063" width="13.25" style="29" customWidth="1"/>
    <col min="13064" max="13064" width="17.25" style="29" customWidth="1"/>
    <col min="13065" max="13065" width="8.25" style="29" bestFit="1" customWidth="1"/>
    <col min="13066" max="13312" width="7.75" style="29"/>
    <col min="13313" max="13313" width="13.875" style="29" customWidth="1"/>
    <col min="13314" max="13314" width="14.25" style="29" customWidth="1"/>
    <col min="13315" max="13317" width="12" style="29" customWidth="1"/>
    <col min="13318" max="13318" width="17.25" style="29" customWidth="1"/>
    <col min="13319" max="13319" width="13.25" style="29" customWidth="1"/>
    <col min="13320" max="13320" width="17.25" style="29" customWidth="1"/>
    <col min="13321" max="13321" width="8.25" style="29" bestFit="1" customWidth="1"/>
    <col min="13322" max="13568" width="7.75" style="29"/>
    <col min="13569" max="13569" width="13.875" style="29" customWidth="1"/>
    <col min="13570" max="13570" width="14.25" style="29" customWidth="1"/>
    <col min="13571" max="13573" width="12" style="29" customWidth="1"/>
    <col min="13574" max="13574" width="17.25" style="29" customWidth="1"/>
    <col min="13575" max="13575" width="13.25" style="29" customWidth="1"/>
    <col min="13576" max="13576" width="17.25" style="29" customWidth="1"/>
    <col min="13577" max="13577" width="8.25" style="29" bestFit="1" customWidth="1"/>
    <col min="13578" max="13824" width="7.75" style="29"/>
    <col min="13825" max="13825" width="13.875" style="29" customWidth="1"/>
    <col min="13826" max="13826" width="14.25" style="29" customWidth="1"/>
    <col min="13827" max="13829" width="12" style="29" customWidth="1"/>
    <col min="13830" max="13830" width="17.25" style="29" customWidth="1"/>
    <col min="13831" max="13831" width="13.25" style="29" customWidth="1"/>
    <col min="13832" max="13832" width="17.25" style="29" customWidth="1"/>
    <col min="13833" max="13833" width="8.25" style="29" bestFit="1" customWidth="1"/>
    <col min="13834" max="14080" width="7.75" style="29"/>
    <col min="14081" max="14081" width="13.875" style="29" customWidth="1"/>
    <col min="14082" max="14082" width="14.25" style="29" customWidth="1"/>
    <col min="14083" max="14085" width="12" style="29" customWidth="1"/>
    <col min="14086" max="14086" width="17.25" style="29" customWidth="1"/>
    <col min="14087" max="14087" width="13.25" style="29" customWidth="1"/>
    <col min="14088" max="14088" width="17.25" style="29" customWidth="1"/>
    <col min="14089" max="14089" width="8.25" style="29" bestFit="1" customWidth="1"/>
    <col min="14090" max="14336" width="7.75" style="29"/>
    <col min="14337" max="14337" width="13.875" style="29" customWidth="1"/>
    <col min="14338" max="14338" width="14.25" style="29" customWidth="1"/>
    <col min="14339" max="14341" width="12" style="29" customWidth="1"/>
    <col min="14342" max="14342" width="17.25" style="29" customWidth="1"/>
    <col min="14343" max="14343" width="13.25" style="29" customWidth="1"/>
    <col min="14344" max="14344" width="17.25" style="29" customWidth="1"/>
    <col min="14345" max="14345" width="8.25" style="29" bestFit="1" customWidth="1"/>
    <col min="14346" max="14592" width="7.75" style="29"/>
    <col min="14593" max="14593" width="13.875" style="29" customWidth="1"/>
    <col min="14594" max="14594" width="14.25" style="29" customWidth="1"/>
    <col min="14595" max="14597" width="12" style="29" customWidth="1"/>
    <col min="14598" max="14598" width="17.25" style="29" customWidth="1"/>
    <col min="14599" max="14599" width="13.25" style="29" customWidth="1"/>
    <col min="14600" max="14600" width="17.25" style="29" customWidth="1"/>
    <col min="14601" max="14601" width="8.25" style="29" bestFit="1" customWidth="1"/>
    <col min="14602" max="14848" width="7.75" style="29"/>
    <col min="14849" max="14849" width="13.875" style="29" customWidth="1"/>
    <col min="14850" max="14850" width="14.25" style="29" customWidth="1"/>
    <col min="14851" max="14853" width="12" style="29" customWidth="1"/>
    <col min="14854" max="14854" width="17.25" style="29" customWidth="1"/>
    <col min="14855" max="14855" width="13.25" style="29" customWidth="1"/>
    <col min="14856" max="14856" width="17.25" style="29" customWidth="1"/>
    <col min="14857" max="14857" width="8.25" style="29" bestFit="1" customWidth="1"/>
    <col min="14858" max="15104" width="7.75" style="29"/>
    <col min="15105" max="15105" width="13.875" style="29" customWidth="1"/>
    <col min="15106" max="15106" width="14.25" style="29" customWidth="1"/>
    <col min="15107" max="15109" width="12" style="29" customWidth="1"/>
    <col min="15110" max="15110" width="17.25" style="29" customWidth="1"/>
    <col min="15111" max="15111" width="13.25" style="29" customWidth="1"/>
    <col min="15112" max="15112" width="17.25" style="29" customWidth="1"/>
    <col min="15113" max="15113" width="8.25" style="29" bestFit="1" customWidth="1"/>
    <col min="15114" max="15360" width="7.75" style="29"/>
    <col min="15361" max="15361" width="13.875" style="29" customWidth="1"/>
    <col min="15362" max="15362" width="14.25" style="29" customWidth="1"/>
    <col min="15363" max="15365" width="12" style="29" customWidth="1"/>
    <col min="15366" max="15366" width="17.25" style="29" customWidth="1"/>
    <col min="15367" max="15367" width="13.25" style="29" customWidth="1"/>
    <col min="15368" max="15368" width="17.25" style="29" customWidth="1"/>
    <col min="15369" max="15369" width="8.25" style="29" bestFit="1" customWidth="1"/>
    <col min="15370" max="15616" width="7.75" style="29"/>
    <col min="15617" max="15617" width="13.875" style="29" customWidth="1"/>
    <col min="15618" max="15618" width="14.25" style="29" customWidth="1"/>
    <col min="15619" max="15621" width="12" style="29" customWidth="1"/>
    <col min="15622" max="15622" width="17.25" style="29" customWidth="1"/>
    <col min="15623" max="15623" width="13.25" style="29" customWidth="1"/>
    <col min="15624" max="15624" width="17.25" style="29" customWidth="1"/>
    <col min="15625" max="15625" width="8.25" style="29" bestFit="1" customWidth="1"/>
    <col min="15626" max="15872" width="7.75" style="29"/>
    <col min="15873" max="15873" width="13.875" style="29" customWidth="1"/>
    <col min="15874" max="15874" width="14.25" style="29" customWidth="1"/>
    <col min="15875" max="15877" width="12" style="29" customWidth="1"/>
    <col min="15878" max="15878" width="17.25" style="29" customWidth="1"/>
    <col min="15879" max="15879" width="13.25" style="29" customWidth="1"/>
    <col min="15880" max="15880" width="17.25" style="29" customWidth="1"/>
    <col min="15881" max="15881" width="8.25" style="29" bestFit="1" customWidth="1"/>
    <col min="15882" max="16128" width="7.75" style="29"/>
    <col min="16129" max="16129" width="13.875" style="29" customWidth="1"/>
    <col min="16130" max="16130" width="14.25" style="29" customWidth="1"/>
    <col min="16131" max="16133" width="12" style="29" customWidth="1"/>
    <col min="16134" max="16134" width="17.25" style="29" customWidth="1"/>
    <col min="16135" max="16135" width="13.25" style="29" customWidth="1"/>
    <col min="16136" max="16136" width="17.25" style="29" customWidth="1"/>
    <col min="16137" max="16137" width="8.25" style="29" bestFit="1" customWidth="1"/>
    <col min="16138" max="16384" width="7.75" style="29"/>
  </cols>
  <sheetData>
    <row r="1" spans="1:43" ht="27" customHeight="1">
      <c r="A1" s="1037" t="s">
        <v>1159</v>
      </c>
      <c r="B1" s="1037"/>
      <c r="C1" s="1037"/>
      <c r="D1" s="1037"/>
      <c r="E1" s="1037"/>
      <c r="F1" s="1037"/>
      <c r="G1" s="1037"/>
      <c r="H1" s="1037"/>
    </row>
    <row r="2" spans="1:43" s="2" customFormat="1" ht="27" customHeight="1">
      <c r="A2" s="1223" t="s">
        <v>1160</v>
      </c>
      <c r="B2" s="1223"/>
      <c r="C2" s="1223"/>
      <c r="D2" s="1223"/>
      <c r="E2" s="1223"/>
      <c r="F2" s="1223"/>
      <c r="G2" s="1223"/>
      <c r="H2" s="1223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3" s="2" customFormat="1" ht="20.25" customHeight="1">
      <c r="A3" s="1105" t="s">
        <v>987</v>
      </c>
      <c r="B3" s="1105"/>
      <c r="C3" s="1105"/>
      <c r="D3" s="1106"/>
      <c r="E3" s="1107" t="s">
        <v>1015</v>
      </c>
      <c r="F3" s="1107"/>
      <c r="G3" s="1107"/>
      <c r="H3" s="1108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1:43" s="2" customFormat="1" ht="30" customHeight="1">
      <c r="A4" s="1109" t="s">
        <v>758</v>
      </c>
      <c r="B4" s="1109" t="s">
        <v>589</v>
      </c>
      <c r="C4" s="1195" t="s">
        <v>532</v>
      </c>
      <c r="D4" s="1112"/>
      <c r="E4" s="1110" t="s">
        <v>35</v>
      </c>
      <c r="F4" s="1110" t="s">
        <v>534</v>
      </c>
      <c r="G4" s="1110" t="s">
        <v>655</v>
      </c>
      <c r="H4" s="1109" t="s">
        <v>762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5" spans="1:43" s="2" customFormat="1" ht="30" customHeight="1">
      <c r="A5" s="1109"/>
      <c r="B5" s="1109"/>
      <c r="C5" s="1224" t="s">
        <v>533</v>
      </c>
      <c r="D5" s="1113"/>
      <c r="E5" s="1157"/>
      <c r="F5" s="1157"/>
      <c r="G5" s="1157"/>
      <c r="H5" s="110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</row>
    <row r="6" spans="1:43" ht="24.95" customHeight="1">
      <c r="A6" s="1109"/>
      <c r="B6" s="1109"/>
      <c r="C6" s="300" t="s">
        <v>535</v>
      </c>
      <c r="D6" s="301" t="s">
        <v>633</v>
      </c>
      <c r="E6" s="1157"/>
      <c r="F6" s="1157"/>
      <c r="G6" s="1157"/>
      <c r="H6" s="1109"/>
    </row>
    <row r="7" spans="1:43" ht="60.75" customHeight="1">
      <c r="A7" s="1109"/>
      <c r="B7" s="1109"/>
      <c r="C7" s="300" t="s">
        <v>1034</v>
      </c>
      <c r="D7" s="302" t="s">
        <v>536</v>
      </c>
      <c r="E7" s="302" t="s">
        <v>36</v>
      </c>
      <c r="F7" s="302" t="s">
        <v>537</v>
      </c>
      <c r="G7" s="302" t="s">
        <v>1033</v>
      </c>
      <c r="H7" s="1109"/>
    </row>
    <row r="8" spans="1:43" ht="24.95" customHeight="1">
      <c r="A8" s="270" t="s">
        <v>101</v>
      </c>
      <c r="B8" s="530">
        <v>6</v>
      </c>
      <c r="C8" s="530">
        <v>2878</v>
      </c>
      <c r="D8" s="530">
        <v>2567</v>
      </c>
      <c r="E8" s="277">
        <f>SUM(C8:D8)</f>
        <v>5445</v>
      </c>
      <c r="F8" s="530">
        <v>691</v>
      </c>
      <c r="G8" s="530">
        <v>4754</v>
      </c>
      <c r="H8" s="270" t="s">
        <v>2</v>
      </c>
    </row>
    <row r="9" spans="1:43" ht="24.95" customHeight="1">
      <c r="A9" s="270" t="s">
        <v>697</v>
      </c>
      <c r="B9" s="741">
        <v>1</v>
      </c>
      <c r="C9" s="741">
        <v>112</v>
      </c>
      <c r="D9" s="741">
        <v>185</v>
      </c>
      <c r="E9" s="277">
        <f t="shared" ref="E9:E22" si="0">SUM(C9:D9)</f>
        <v>297</v>
      </c>
      <c r="F9" s="741">
        <v>92</v>
      </c>
      <c r="G9" s="741">
        <v>205</v>
      </c>
      <c r="H9" s="270" t="s">
        <v>887</v>
      </c>
    </row>
    <row r="10" spans="1:43" ht="24.95" customHeight="1">
      <c r="A10" s="270" t="s">
        <v>102</v>
      </c>
      <c r="B10" s="530">
        <v>2</v>
      </c>
      <c r="C10" s="530">
        <v>1707</v>
      </c>
      <c r="D10" s="530">
        <v>764</v>
      </c>
      <c r="E10" s="277">
        <f t="shared" si="0"/>
        <v>2471</v>
      </c>
      <c r="F10" s="530">
        <v>322</v>
      </c>
      <c r="G10" s="530">
        <v>2149</v>
      </c>
      <c r="H10" s="270" t="s">
        <v>5</v>
      </c>
    </row>
    <row r="11" spans="1:43" ht="24.95" customHeight="1">
      <c r="A11" s="270" t="s">
        <v>103</v>
      </c>
      <c r="B11" s="741">
        <v>2</v>
      </c>
      <c r="C11" s="741">
        <v>108</v>
      </c>
      <c r="D11" s="741">
        <v>336</v>
      </c>
      <c r="E11" s="277">
        <f t="shared" si="0"/>
        <v>444</v>
      </c>
      <c r="F11" s="741">
        <v>211</v>
      </c>
      <c r="G11" s="741">
        <v>233</v>
      </c>
      <c r="H11" s="270" t="s">
        <v>7</v>
      </c>
    </row>
    <row r="12" spans="1:43" ht="24.95" customHeight="1">
      <c r="A12" s="270" t="s">
        <v>104</v>
      </c>
      <c r="B12" s="530">
        <v>2</v>
      </c>
      <c r="C12" s="530">
        <v>296</v>
      </c>
      <c r="D12" s="530">
        <v>315</v>
      </c>
      <c r="E12" s="277">
        <f t="shared" si="0"/>
        <v>611</v>
      </c>
      <c r="F12" s="530">
        <v>311</v>
      </c>
      <c r="G12" s="530">
        <v>300</v>
      </c>
      <c r="H12" s="270" t="s">
        <v>8</v>
      </c>
    </row>
    <row r="13" spans="1:43" ht="24.95" customHeight="1">
      <c r="A13" s="270" t="s">
        <v>105</v>
      </c>
      <c r="B13" s="741">
        <v>2</v>
      </c>
      <c r="C13" s="741">
        <v>945</v>
      </c>
      <c r="D13" s="741">
        <v>517</v>
      </c>
      <c r="E13" s="277">
        <f t="shared" si="0"/>
        <v>1462</v>
      </c>
      <c r="F13" s="741">
        <v>195</v>
      </c>
      <c r="G13" s="741">
        <v>1267</v>
      </c>
      <c r="H13" s="270" t="s">
        <v>10</v>
      </c>
    </row>
    <row r="14" spans="1:43" ht="24.95" customHeight="1">
      <c r="A14" s="270" t="s">
        <v>107</v>
      </c>
      <c r="B14" s="530">
        <v>3</v>
      </c>
      <c r="C14" s="530">
        <v>2248</v>
      </c>
      <c r="D14" s="530">
        <v>1153</v>
      </c>
      <c r="E14" s="277">
        <f t="shared" si="0"/>
        <v>3401</v>
      </c>
      <c r="F14" s="530">
        <v>352</v>
      </c>
      <c r="G14" s="530">
        <v>3049</v>
      </c>
      <c r="H14" s="270" t="s">
        <v>11</v>
      </c>
    </row>
    <row r="15" spans="1:43" ht="24.95" customHeight="1">
      <c r="A15" s="270" t="s">
        <v>108</v>
      </c>
      <c r="B15" s="741">
        <v>1</v>
      </c>
      <c r="C15" s="741">
        <v>602</v>
      </c>
      <c r="D15" s="741">
        <v>363</v>
      </c>
      <c r="E15" s="277">
        <f t="shared" si="0"/>
        <v>965</v>
      </c>
      <c r="F15" s="741">
        <v>132</v>
      </c>
      <c r="G15" s="741">
        <v>833</v>
      </c>
      <c r="H15" s="270" t="s">
        <v>13</v>
      </c>
    </row>
    <row r="16" spans="1:43" ht="24.95" customHeight="1">
      <c r="A16" s="270" t="s">
        <v>109</v>
      </c>
      <c r="B16" s="530">
        <v>2</v>
      </c>
      <c r="C16" s="530">
        <v>1343</v>
      </c>
      <c r="D16" s="530">
        <v>690</v>
      </c>
      <c r="E16" s="277">
        <f t="shared" si="0"/>
        <v>2033</v>
      </c>
      <c r="F16" s="530">
        <v>315</v>
      </c>
      <c r="G16" s="530">
        <v>1718</v>
      </c>
      <c r="H16" s="270" t="s">
        <v>17</v>
      </c>
      <c r="I16" s="28"/>
    </row>
    <row r="17" spans="1:9" ht="24.95" customHeight="1">
      <c r="A17" s="270" t="s">
        <v>110</v>
      </c>
      <c r="B17" s="741">
        <v>1</v>
      </c>
      <c r="C17" s="741">
        <v>95</v>
      </c>
      <c r="D17" s="741">
        <v>183</v>
      </c>
      <c r="E17" s="277">
        <f t="shared" si="0"/>
        <v>278</v>
      </c>
      <c r="F17" s="741">
        <v>139</v>
      </c>
      <c r="G17" s="741">
        <v>139</v>
      </c>
      <c r="H17" s="270" t="s">
        <v>20</v>
      </c>
      <c r="I17" s="28"/>
    </row>
    <row r="18" spans="1:9" ht="24.95" customHeight="1">
      <c r="A18" s="270" t="s">
        <v>21</v>
      </c>
      <c r="B18" s="530">
        <v>1</v>
      </c>
      <c r="C18" s="530">
        <v>297</v>
      </c>
      <c r="D18" s="530">
        <v>199</v>
      </c>
      <c r="E18" s="277">
        <f t="shared" si="0"/>
        <v>496</v>
      </c>
      <c r="F18" s="530">
        <v>140</v>
      </c>
      <c r="G18" s="530">
        <v>356</v>
      </c>
      <c r="H18" s="270" t="s">
        <v>111</v>
      </c>
      <c r="I18" s="28"/>
    </row>
    <row r="19" spans="1:9" ht="24.95" customHeight="1">
      <c r="A19" s="270" t="s">
        <v>24</v>
      </c>
      <c r="B19" s="741">
        <v>1</v>
      </c>
      <c r="C19" s="741">
        <v>132</v>
      </c>
      <c r="D19" s="741">
        <v>75</v>
      </c>
      <c r="E19" s="277">
        <f t="shared" si="0"/>
        <v>207</v>
      </c>
      <c r="F19" s="741">
        <v>53</v>
      </c>
      <c r="G19" s="741">
        <v>154</v>
      </c>
      <c r="H19" s="270" t="s">
        <v>25</v>
      </c>
      <c r="I19" s="28"/>
    </row>
    <row r="20" spans="1:9" ht="24.95" customHeight="1">
      <c r="A20" s="270" t="s">
        <v>113</v>
      </c>
      <c r="B20" s="530">
        <v>1</v>
      </c>
      <c r="C20" s="530">
        <v>120</v>
      </c>
      <c r="D20" s="530">
        <v>103</v>
      </c>
      <c r="E20" s="277">
        <f t="shared" si="0"/>
        <v>223</v>
      </c>
      <c r="F20" s="530">
        <v>115</v>
      </c>
      <c r="G20" s="530">
        <v>98</v>
      </c>
      <c r="H20" s="270" t="s">
        <v>114</v>
      </c>
      <c r="I20" s="28"/>
    </row>
    <row r="21" spans="1:9" ht="24.95" customHeight="1">
      <c r="A21" s="270" t="s">
        <v>115</v>
      </c>
      <c r="B21" s="741">
        <v>1</v>
      </c>
      <c r="C21" s="741">
        <v>49</v>
      </c>
      <c r="D21" s="741">
        <v>74</v>
      </c>
      <c r="E21" s="277">
        <f t="shared" si="0"/>
        <v>123</v>
      </c>
      <c r="F21" s="741">
        <v>74</v>
      </c>
      <c r="G21" s="741">
        <v>49</v>
      </c>
      <c r="H21" s="270" t="s">
        <v>28</v>
      </c>
      <c r="I21" s="28"/>
    </row>
    <row r="22" spans="1:9" ht="24.95" customHeight="1">
      <c r="A22" s="270" t="s">
        <v>123</v>
      </c>
      <c r="B22" s="530">
        <v>1</v>
      </c>
      <c r="C22" s="530">
        <v>28</v>
      </c>
      <c r="D22" s="530">
        <v>174</v>
      </c>
      <c r="E22" s="277">
        <f t="shared" si="0"/>
        <v>202</v>
      </c>
      <c r="F22" s="530">
        <v>104</v>
      </c>
      <c r="G22" s="530">
        <v>98</v>
      </c>
      <c r="H22" s="270" t="s">
        <v>30</v>
      </c>
      <c r="I22" s="28"/>
    </row>
    <row r="23" spans="1:9" ht="24.95" customHeight="1">
      <c r="A23" s="271" t="s">
        <v>57</v>
      </c>
      <c r="B23" s="271">
        <f t="shared" ref="B23:G23" si="1">SUM(B8:B22)</f>
        <v>27</v>
      </c>
      <c r="C23" s="299">
        <f t="shared" si="1"/>
        <v>10960</v>
      </c>
      <c r="D23" s="299">
        <f t="shared" si="1"/>
        <v>7698</v>
      </c>
      <c r="E23" s="299">
        <f t="shared" si="1"/>
        <v>18658</v>
      </c>
      <c r="F23" s="299">
        <f t="shared" si="1"/>
        <v>3246</v>
      </c>
      <c r="G23" s="299">
        <f t="shared" si="1"/>
        <v>15402</v>
      </c>
      <c r="H23" s="271" t="s">
        <v>36</v>
      </c>
      <c r="I23" s="28"/>
    </row>
    <row r="24" spans="1:9" s="3" customFormat="1" ht="23.25" customHeight="1">
      <c r="A24" s="195"/>
      <c r="B24" s="195"/>
      <c r="C24" s="11"/>
      <c r="D24" s="11"/>
      <c r="E24" s="11"/>
      <c r="F24" s="11"/>
      <c r="G24" s="11"/>
    </row>
  </sheetData>
  <mergeCells count="12">
    <mergeCell ref="A1:H1"/>
    <mergeCell ref="A2:H2"/>
    <mergeCell ref="A3:D3"/>
    <mergeCell ref="E3:H3"/>
    <mergeCell ref="A4:A7"/>
    <mergeCell ref="F4:F6"/>
    <mergeCell ref="G4:G6"/>
    <mergeCell ref="H4:H7"/>
    <mergeCell ref="C4:D4"/>
    <mergeCell ref="E4:E6"/>
    <mergeCell ref="C5:D5"/>
    <mergeCell ref="B4:B7"/>
  </mergeCells>
  <printOptions horizontalCentered="1" verticalCentered="1"/>
  <pageMargins left="0.70866141732283472" right="0.70866141732283472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tabColor rgb="FF008657"/>
    <pageSetUpPr fitToPage="1"/>
  </sheetPr>
  <dimension ref="A1:O23"/>
  <sheetViews>
    <sheetView showGridLines="0" rightToLeft="1" zoomScaleNormal="100" zoomScaleSheetLayoutView="75" workbookViewId="0">
      <selection activeCell="E4" sqref="E4"/>
    </sheetView>
  </sheetViews>
  <sheetFormatPr defaultColWidth="7.75" defaultRowHeight="39" customHeight="1"/>
  <cols>
    <col min="1" max="1" width="29.375" style="134" customWidth="1"/>
    <col min="2" max="3" width="21.75" style="137" customWidth="1"/>
    <col min="4" max="4" width="25.375" style="137" customWidth="1"/>
    <col min="5" max="5" width="27" style="137" customWidth="1"/>
    <col min="6" max="6" width="26.125" style="137" customWidth="1"/>
    <col min="7" max="7" width="32.375" style="134" customWidth="1"/>
    <col min="8" max="8" width="8.25" style="134" bestFit="1" customWidth="1"/>
    <col min="9" max="256" width="7.75" style="134"/>
    <col min="257" max="258" width="13.25" style="134" customWidth="1"/>
    <col min="259" max="259" width="22.25" style="134" customWidth="1"/>
    <col min="260" max="260" width="22.125" style="134" customWidth="1"/>
    <col min="261" max="261" width="21" style="134" customWidth="1"/>
    <col min="262" max="263" width="22.25" style="134" customWidth="1"/>
    <col min="264" max="264" width="8.25" style="134" bestFit="1" customWidth="1"/>
    <col min="265" max="512" width="7.75" style="134"/>
    <col min="513" max="514" width="13.25" style="134" customWidth="1"/>
    <col min="515" max="515" width="22.25" style="134" customWidth="1"/>
    <col min="516" max="516" width="22.125" style="134" customWidth="1"/>
    <col min="517" max="517" width="21" style="134" customWidth="1"/>
    <col min="518" max="519" width="22.25" style="134" customWidth="1"/>
    <col min="520" max="520" width="8.25" style="134" bestFit="1" customWidth="1"/>
    <col min="521" max="768" width="7.75" style="134"/>
    <col min="769" max="770" width="13.25" style="134" customWidth="1"/>
    <col min="771" max="771" width="22.25" style="134" customWidth="1"/>
    <col min="772" max="772" width="22.125" style="134" customWidth="1"/>
    <col min="773" max="773" width="21" style="134" customWidth="1"/>
    <col min="774" max="775" width="22.25" style="134" customWidth="1"/>
    <col min="776" max="776" width="8.25" style="134" bestFit="1" customWidth="1"/>
    <col min="777" max="1024" width="7.75" style="134"/>
    <col min="1025" max="1026" width="13.25" style="134" customWidth="1"/>
    <col min="1027" max="1027" width="22.25" style="134" customWidth="1"/>
    <col min="1028" max="1028" width="22.125" style="134" customWidth="1"/>
    <col min="1029" max="1029" width="21" style="134" customWidth="1"/>
    <col min="1030" max="1031" width="22.25" style="134" customWidth="1"/>
    <col min="1032" max="1032" width="8.25" style="134" bestFit="1" customWidth="1"/>
    <col min="1033" max="1280" width="7.75" style="134"/>
    <col min="1281" max="1282" width="13.25" style="134" customWidth="1"/>
    <col min="1283" max="1283" width="22.25" style="134" customWidth="1"/>
    <col min="1284" max="1284" width="22.125" style="134" customWidth="1"/>
    <col min="1285" max="1285" width="21" style="134" customWidth="1"/>
    <col min="1286" max="1287" width="22.25" style="134" customWidth="1"/>
    <col min="1288" max="1288" width="8.25" style="134" bestFit="1" customWidth="1"/>
    <col min="1289" max="1536" width="7.75" style="134"/>
    <col min="1537" max="1538" width="13.25" style="134" customWidth="1"/>
    <col min="1539" max="1539" width="22.25" style="134" customWidth="1"/>
    <col min="1540" max="1540" width="22.125" style="134" customWidth="1"/>
    <col min="1541" max="1541" width="21" style="134" customWidth="1"/>
    <col min="1542" max="1543" width="22.25" style="134" customWidth="1"/>
    <col min="1544" max="1544" width="8.25" style="134" bestFit="1" customWidth="1"/>
    <col min="1545" max="1792" width="7.75" style="134"/>
    <col min="1793" max="1794" width="13.25" style="134" customWidth="1"/>
    <col min="1795" max="1795" width="22.25" style="134" customWidth="1"/>
    <col min="1796" max="1796" width="22.125" style="134" customWidth="1"/>
    <col min="1797" max="1797" width="21" style="134" customWidth="1"/>
    <col min="1798" max="1799" width="22.25" style="134" customWidth="1"/>
    <col min="1800" max="1800" width="8.25" style="134" bestFit="1" customWidth="1"/>
    <col min="1801" max="2048" width="7.75" style="134"/>
    <col min="2049" max="2050" width="13.25" style="134" customWidth="1"/>
    <col min="2051" max="2051" width="22.25" style="134" customWidth="1"/>
    <col min="2052" max="2052" width="22.125" style="134" customWidth="1"/>
    <col min="2053" max="2053" width="21" style="134" customWidth="1"/>
    <col min="2054" max="2055" width="22.25" style="134" customWidth="1"/>
    <col min="2056" max="2056" width="8.25" style="134" bestFit="1" customWidth="1"/>
    <col min="2057" max="2304" width="7.75" style="134"/>
    <col min="2305" max="2306" width="13.25" style="134" customWidth="1"/>
    <col min="2307" max="2307" width="22.25" style="134" customWidth="1"/>
    <col min="2308" max="2308" width="22.125" style="134" customWidth="1"/>
    <col min="2309" max="2309" width="21" style="134" customWidth="1"/>
    <col min="2310" max="2311" width="22.25" style="134" customWidth="1"/>
    <col min="2312" max="2312" width="8.25" style="134" bestFit="1" customWidth="1"/>
    <col min="2313" max="2560" width="7.75" style="134"/>
    <col min="2561" max="2562" width="13.25" style="134" customWidth="1"/>
    <col min="2563" max="2563" width="22.25" style="134" customWidth="1"/>
    <col min="2564" max="2564" width="22.125" style="134" customWidth="1"/>
    <col min="2565" max="2565" width="21" style="134" customWidth="1"/>
    <col min="2566" max="2567" width="22.25" style="134" customWidth="1"/>
    <col min="2568" max="2568" width="8.25" style="134" bestFit="1" customWidth="1"/>
    <col min="2569" max="2816" width="7.75" style="134"/>
    <col min="2817" max="2818" width="13.25" style="134" customWidth="1"/>
    <col min="2819" max="2819" width="22.25" style="134" customWidth="1"/>
    <col min="2820" max="2820" width="22.125" style="134" customWidth="1"/>
    <col min="2821" max="2821" width="21" style="134" customWidth="1"/>
    <col min="2822" max="2823" width="22.25" style="134" customWidth="1"/>
    <col min="2824" max="2824" width="8.25" style="134" bestFit="1" customWidth="1"/>
    <col min="2825" max="3072" width="7.75" style="134"/>
    <col min="3073" max="3074" width="13.25" style="134" customWidth="1"/>
    <col min="3075" max="3075" width="22.25" style="134" customWidth="1"/>
    <col min="3076" max="3076" width="22.125" style="134" customWidth="1"/>
    <col min="3077" max="3077" width="21" style="134" customWidth="1"/>
    <col min="3078" max="3079" width="22.25" style="134" customWidth="1"/>
    <col min="3080" max="3080" width="8.25" style="134" bestFit="1" customWidth="1"/>
    <col min="3081" max="3328" width="7.75" style="134"/>
    <col min="3329" max="3330" width="13.25" style="134" customWidth="1"/>
    <col min="3331" max="3331" width="22.25" style="134" customWidth="1"/>
    <col min="3332" max="3332" width="22.125" style="134" customWidth="1"/>
    <col min="3333" max="3333" width="21" style="134" customWidth="1"/>
    <col min="3334" max="3335" width="22.25" style="134" customWidth="1"/>
    <col min="3336" max="3336" width="8.25" style="134" bestFit="1" customWidth="1"/>
    <col min="3337" max="3584" width="7.75" style="134"/>
    <col min="3585" max="3586" width="13.25" style="134" customWidth="1"/>
    <col min="3587" max="3587" width="22.25" style="134" customWidth="1"/>
    <col min="3588" max="3588" width="22.125" style="134" customWidth="1"/>
    <col min="3589" max="3589" width="21" style="134" customWidth="1"/>
    <col min="3590" max="3591" width="22.25" style="134" customWidth="1"/>
    <col min="3592" max="3592" width="8.25" style="134" bestFit="1" customWidth="1"/>
    <col min="3593" max="3840" width="7.75" style="134"/>
    <col min="3841" max="3842" width="13.25" style="134" customWidth="1"/>
    <col min="3843" max="3843" width="22.25" style="134" customWidth="1"/>
    <col min="3844" max="3844" width="22.125" style="134" customWidth="1"/>
    <col min="3845" max="3845" width="21" style="134" customWidth="1"/>
    <col min="3846" max="3847" width="22.25" style="134" customWidth="1"/>
    <col min="3848" max="3848" width="8.25" style="134" bestFit="1" customWidth="1"/>
    <col min="3849" max="4096" width="7.75" style="134"/>
    <col min="4097" max="4098" width="13.25" style="134" customWidth="1"/>
    <col min="4099" max="4099" width="22.25" style="134" customWidth="1"/>
    <col min="4100" max="4100" width="22.125" style="134" customWidth="1"/>
    <col min="4101" max="4101" width="21" style="134" customWidth="1"/>
    <col min="4102" max="4103" width="22.25" style="134" customWidth="1"/>
    <col min="4104" max="4104" width="8.25" style="134" bestFit="1" customWidth="1"/>
    <col min="4105" max="4352" width="7.75" style="134"/>
    <col min="4353" max="4354" width="13.25" style="134" customWidth="1"/>
    <col min="4355" max="4355" width="22.25" style="134" customWidth="1"/>
    <col min="4356" max="4356" width="22.125" style="134" customWidth="1"/>
    <col min="4357" max="4357" width="21" style="134" customWidth="1"/>
    <col min="4358" max="4359" width="22.25" style="134" customWidth="1"/>
    <col min="4360" max="4360" width="8.25" style="134" bestFit="1" customWidth="1"/>
    <col min="4361" max="4608" width="7.75" style="134"/>
    <col min="4609" max="4610" width="13.25" style="134" customWidth="1"/>
    <col min="4611" max="4611" width="22.25" style="134" customWidth="1"/>
    <col min="4612" max="4612" width="22.125" style="134" customWidth="1"/>
    <col min="4613" max="4613" width="21" style="134" customWidth="1"/>
    <col min="4614" max="4615" width="22.25" style="134" customWidth="1"/>
    <col min="4616" max="4616" width="8.25" style="134" bestFit="1" customWidth="1"/>
    <col min="4617" max="4864" width="7.75" style="134"/>
    <col min="4865" max="4866" width="13.25" style="134" customWidth="1"/>
    <col min="4867" max="4867" width="22.25" style="134" customWidth="1"/>
    <col min="4868" max="4868" width="22.125" style="134" customWidth="1"/>
    <col min="4869" max="4869" width="21" style="134" customWidth="1"/>
    <col min="4870" max="4871" width="22.25" style="134" customWidth="1"/>
    <col min="4872" max="4872" width="8.25" style="134" bestFit="1" customWidth="1"/>
    <col min="4873" max="5120" width="7.75" style="134"/>
    <col min="5121" max="5122" width="13.25" style="134" customWidth="1"/>
    <col min="5123" max="5123" width="22.25" style="134" customWidth="1"/>
    <col min="5124" max="5124" width="22.125" style="134" customWidth="1"/>
    <col min="5125" max="5125" width="21" style="134" customWidth="1"/>
    <col min="5126" max="5127" width="22.25" style="134" customWidth="1"/>
    <col min="5128" max="5128" width="8.25" style="134" bestFit="1" customWidth="1"/>
    <col min="5129" max="5376" width="7.75" style="134"/>
    <col min="5377" max="5378" width="13.25" style="134" customWidth="1"/>
    <col min="5379" max="5379" width="22.25" style="134" customWidth="1"/>
    <col min="5380" max="5380" width="22.125" style="134" customWidth="1"/>
    <col min="5381" max="5381" width="21" style="134" customWidth="1"/>
    <col min="5382" max="5383" width="22.25" style="134" customWidth="1"/>
    <col min="5384" max="5384" width="8.25" style="134" bestFit="1" customWidth="1"/>
    <col min="5385" max="5632" width="7.75" style="134"/>
    <col min="5633" max="5634" width="13.25" style="134" customWidth="1"/>
    <col min="5635" max="5635" width="22.25" style="134" customWidth="1"/>
    <col min="5636" max="5636" width="22.125" style="134" customWidth="1"/>
    <col min="5637" max="5637" width="21" style="134" customWidth="1"/>
    <col min="5638" max="5639" width="22.25" style="134" customWidth="1"/>
    <col min="5640" max="5640" width="8.25" style="134" bestFit="1" customWidth="1"/>
    <col min="5641" max="5888" width="7.75" style="134"/>
    <col min="5889" max="5890" width="13.25" style="134" customWidth="1"/>
    <col min="5891" max="5891" width="22.25" style="134" customWidth="1"/>
    <col min="5892" max="5892" width="22.125" style="134" customWidth="1"/>
    <col min="5893" max="5893" width="21" style="134" customWidth="1"/>
    <col min="5894" max="5895" width="22.25" style="134" customWidth="1"/>
    <col min="5896" max="5896" width="8.25" style="134" bestFit="1" customWidth="1"/>
    <col min="5897" max="6144" width="7.75" style="134"/>
    <col min="6145" max="6146" width="13.25" style="134" customWidth="1"/>
    <col min="6147" max="6147" width="22.25" style="134" customWidth="1"/>
    <col min="6148" max="6148" width="22.125" style="134" customWidth="1"/>
    <col min="6149" max="6149" width="21" style="134" customWidth="1"/>
    <col min="6150" max="6151" width="22.25" style="134" customWidth="1"/>
    <col min="6152" max="6152" width="8.25" style="134" bestFit="1" customWidth="1"/>
    <col min="6153" max="6400" width="7.75" style="134"/>
    <col min="6401" max="6402" width="13.25" style="134" customWidth="1"/>
    <col min="6403" max="6403" width="22.25" style="134" customWidth="1"/>
    <col min="6404" max="6404" width="22.125" style="134" customWidth="1"/>
    <col min="6405" max="6405" width="21" style="134" customWidth="1"/>
    <col min="6406" max="6407" width="22.25" style="134" customWidth="1"/>
    <col min="6408" max="6408" width="8.25" style="134" bestFit="1" customWidth="1"/>
    <col min="6409" max="6656" width="7.75" style="134"/>
    <col min="6657" max="6658" width="13.25" style="134" customWidth="1"/>
    <col min="6659" max="6659" width="22.25" style="134" customWidth="1"/>
    <col min="6660" max="6660" width="22.125" style="134" customWidth="1"/>
    <col min="6661" max="6661" width="21" style="134" customWidth="1"/>
    <col min="6662" max="6663" width="22.25" style="134" customWidth="1"/>
    <col min="6664" max="6664" width="8.25" style="134" bestFit="1" customWidth="1"/>
    <col min="6665" max="6912" width="7.75" style="134"/>
    <col min="6913" max="6914" width="13.25" style="134" customWidth="1"/>
    <col min="6915" max="6915" width="22.25" style="134" customWidth="1"/>
    <col min="6916" max="6916" width="22.125" style="134" customWidth="1"/>
    <col min="6917" max="6917" width="21" style="134" customWidth="1"/>
    <col min="6918" max="6919" width="22.25" style="134" customWidth="1"/>
    <col min="6920" max="6920" width="8.25" style="134" bestFit="1" customWidth="1"/>
    <col min="6921" max="7168" width="7.75" style="134"/>
    <col min="7169" max="7170" width="13.25" style="134" customWidth="1"/>
    <col min="7171" max="7171" width="22.25" style="134" customWidth="1"/>
    <col min="7172" max="7172" width="22.125" style="134" customWidth="1"/>
    <col min="7173" max="7173" width="21" style="134" customWidth="1"/>
    <col min="7174" max="7175" width="22.25" style="134" customWidth="1"/>
    <col min="7176" max="7176" width="8.25" style="134" bestFit="1" customWidth="1"/>
    <col min="7177" max="7424" width="7.75" style="134"/>
    <col min="7425" max="7426" width="13.25" style="134" customWidth="1"/>
    <col min="7427" max="7427" width="22.25" style="134" customWidth="1"/>
    <col min="7428" max="7428" width="22.125" style="134" customWidth="1"/>
    <col min="7429" max="7429" width="21" style="134" customWidth="1"/>
    <col min="7430" max="7431" width="22.25" style="134" customWidth="1"/>
    <col min="7432" max="7432" width="8.25" style="134" bestFit="1" customWidth="1"/>
    <col min="7433" max="7680" width="7.75" style="134"/>
    <col min="7681" max="7682" width="13.25" style="134" customWidth="1"/>
    <col min="7683" max="7683" width="22.25" style="134" customWidth="1"/>
    <col min="7684" max="7684" width="22.125" style="134" customWidth="1"/>
    <col min="7685" max="7685" width="21" style="134" customWidth="1"/>
    <col min="7686" max="7687" width="22.25" style="134" customWidth="1"/>
    <col min="7688" max="7688" width="8.25" style="134" bestFit="1" customWidth="1"/>
    <col min="7689" max="7936" width="7.75" style="134"/>
    <col min="7937" max="7938" width="13.25" style="134" customWidth="1"/>
    <col min="7939" max="7939" width="22.25" style="134" customWidth="1"/>
    <col min="7940" max="7940" width="22.125" style="134" customWidth="1"/>
    <col min="7941" max="7941" width="21" style="134" customWidth="1"/>
    <col min="7942" max="7943" width="22.25" style="134" customWidth="1"/>
    <col min="7944" max="7944" width="8.25" style="134" bestFit="1" customWidth="1"/>
    <col min="7945" max="8192" width="7.75" style="134"/>
    <col min="8193" max="8194" width="13.25" style="134" customWidth="1"/>
    <col min="8195" max="8195" width="22.25" style="134" customWidth="1"/>
    <col min="8196" max="8196" width="22.125" style="134" customWidth="1"/>
    <col min="8197" max="8197" width="21" style="134" customWidth="1"/>
    <col min="8198" max="8199" width="22.25" style="134" customWidth="1"/>
    <col min="8200" max="8200" width="8.25" style="134" bestFit="1" customWidth="1"/>
    <col min="8201" max="8448" width="7.75" style="134"/>
    <col min="8449" max="8450" width="13.25" style="134" customWidth="1"/>
    <col min="8451" max="8451" width="22.25" style="134" customWidth="1"/>
    <col min="8452" max="8452" width="22.125" style="134" customWidth="1"/>
    <col min="8453" max="8453" width="21" style="134" customWidth="1"/>
    <col min="8454" max="8455" width="22.25" style="134" customWidth="1"/>
    <col min="8456" max="8456" width="8.25" style="134" bestFit="1" customWidth="1"/>
    <col min="8457" max="8704" width="7.75" style="134"/>
    <col min="8705" max="8706" width="13.25" style="134" customWidth="1"/>
    <col min="8707" max="8707" width="22.25" style="134" customWidth="1"/>
    <col min="8708" max="8708" width="22.125" style="134" customWidth="1"/>
    <col min="8709" max="8709" width="21" style="134" customWidth="1"/>
    <col min="8710" max="8711" width="22.25" style="134" customWidth="1"/>
    <col min="8712" max="8712" width="8.25" style="134" bestFit="1" customWidth="1"/>
    <col min="8713" max="8960" width="7.75" style="134"/>
    <col min="8961" max="8962" width="13.25" style="134" customWidth="1"/>
    <col min="8963" max="8963" width="22.25" style="134" customWidth="1"/>
    <col min="8964" max="8964" width="22.125" style="134" customWidth="1"/>
    <col min="8965" max="8965" width="21" style="134" customWidth="1"/>
    <col min="8966" max="8967" width="22.25" style="134" customWidth="1"/>
    <col min="8968" max="8968" width="8.25" style="134" bestFit="1" customWidth="1"/>
    <col min="8969" max="9216" width="7.75" style="134"/>
    <col min="9217" max="9218" width="13.25" style="134" customWidth="1"/>
    <col min="9219" max="9219" width="22.25" style="134" customWidth="1"/>
    <col min="9220" max="9220" width="22.125" style="134" customWidth="1"/>
    <col min="9221" max="9221" width="21" style="134" customWidth="1"/>
    <col min="9222" max="9223" width="22.25" style="134" customWidth="1"/>
    <col min="9224" max="9224" width="8.25" style="134" bestFit="1" customWidth="1"/>
    <col min="9225" max="9472" width="7.75" style="134"/>
    <col min="9473" max="9474" width="13.25" style="134" customWidth="1"/>
    <col min="9475" max="9475" width="22.25" style="134" customWidth="1"/>
    <col min="9476" max="9476" width="22.125" style="134" customWidth="1"/>
    <col min="9477" max="9477" width="21" style="134" customWidth="1"/>
    <col min="9478" max="9479" width="22.25" style="134" customWidth="1"/>
    <col min="9480" max="9480" width="8.25" style="134" bestFit="1" customWidth="1"/>
    <col min="9481" max="9728" width="7.75" style="134"/>
    <col min="9729" max="9730" width="13.25" style="134" customWidth="1"/>
    <col min="9731" max="9731" width="22.25" style="134" customWidth="1"/>
    <col min="9732" max="9732" width="22.125" style="134" customWidth="1"/>
    <col min="9733" max="9733" width="21" style="134" customWidth="1"/>
    <col min="9734" max="9735" width="22.25" style="134" customWidth="1"/>
    <col min="9736" max="9736" width="8.25" style="134" bestFit="1" customWidth="1"/>
    <col min="9737" max="9984" width="7.75" style="134"/>
    <col min="9985" max="9986" width="13.25" style="134" customWidth="1"/>
    <col min="9987" max="9987" width="22.25" style="134" customWidth="1"/>
    <col min="9988" max="9988" width="22.125" style="134" customWidth="1"/>
    <col min="9989" max="9989" width="21" style="134" customWidth="1"/>
    <col min="9990" max="9991" width="22.25" style="134" customWidth="1"/>
    <col min="9992" max="9992" width="8.25" style="134" bestFit="1" customWidth="1"/>
    <col min="9993" max="10240" width="7.75" style="134"/>
    <col min="10241" max="10242" width="13.25" style="134" customWidth="1"/>
    <col min="10243" max="10243" width="22.25" style="134" customWidth="1"/>
    <col min="10244" max="10244" width="22.125" style="134" customWidth="1"/>
    <col min="10245" max="10245" width="21" style="134" customWidth="1"/>
    <col min="10246" max="10247" width="22.25" style="134" customWidth="1"/>
    <col min="10248" max="10248" width="8.25" style="134" bestFit="1" customWidth="1"/>
    <col min="10249" max="10496" width="7.75" style="134"/>
    <col min="10497" max="10498" width="13.25" style="134" customWidth="1"/>
    <col min="10499" max="10499" width="22.25" style="134" customWidth="1"/>
    <col min="10500" max="10500" width="22.125" style="134" customWidth="1"/>
    <col min="10501" max="10501" width="21" style="134" customWidth="1"/>
    <col min="10502" max="10503" width="22.25" style="134" customWidth="1"/>
    <col min="10504" max="10504" width="8.25" style="134" bestFit="1" customWidth="1"/>
    <col min="10505" max="10752" width="7.75" style="134"/>
    <col min="10753" max="10754" width="13.25" style="134" customWidth="1"/>
    <col min="10755" max="10755" width="22.25" style="134" customWidth="1"/>
    <col min="10756" max="10756" width="22.125" style="134" customWidth="1"/>
    <col min="10757" max="10757" width="21" style="134" customWidth="1"/>
    <col min="10758" max="10759" width="22.25" style="134" customWidth="1"/>
    <col min="10760" max="10760" width="8.25" style="134" bestFit="1" customWidth="1"/>
    <col min="10761" max="11008" width="7.75" style="134"/>
    <col min="11009" max="11010" width="13.25" style="134" customWidth="1"/>
    <col min="11011" max="11011" width="22.25" style="134" customWidth="1"/>
    <col min="11012" max="11012" width="22.125" style="134" customWidth="1"/>
    <col min="11013" max="11013" width="21" style="134" customWidth="1"/>
    <col min="11014" max="11015" width="22.25" style="134" customWidth="1"/>
    <col min="11016" max="11016" width="8.25" style="134" bestFit="1" customWidth="1"/>
    <col min="11017" max="11264" width="7.75" style="134"/>
    <col min="11265" max="11266" width="13.25" style="134" customWidth="1"/>
    <col min="11267" max="11267" width="22.25" style="134" customWidth="1"/>
    <col min="11268" max="11268" width="22.125" style="134" customWidth="1"/>
    <col min="11269" max="11269" width="21" style="134" customWidth="1"/>
    <col min="11270" max="11271" width="22.25" style="134" customWidth="1"/>
    <col min="11272" max="11272" width="8.25" style="134" bestFit="1" customWidth="1"/>
    <col min="11273" max="11520" width="7.75" style="134"/>
    <col min="11521" max="11522" width="13.25" style="134" customWidth="1"/>
    <col min="11523" max="11523" width="22.25" style="134" customWidth="1"/>
    <col min="11524" max="11524" width="22.125" style="134" customWidth="1"/>
    <col min="11525" max="11525" width="21" style="134" customWidth="1"/>
    <col min="11526" max="11527" width="22.25" style="134" customWidth="1"/>
    <col min="11528" max="11528" width="8.25" style="134" bestFit="1" customWidth="1"/>
    <col min="11529" max="11776" width="7.75" style="134"/>
    <col min="11777" max="11778" width="13.25" style="134" customWidth="1"/>
    <col min="11779" max="11779" width="22.25" style="134" customWidth="1"/>
    <col min="11780" max="11780" width="22.125" style="134" customWidth="1"/>
    <col min="11781" max="11781" width="21" style="134" customWidth="1"/>
    <col min="11782" max="11783" width="22.25" style="134" customWidth="1"/>
    <col min="11784" max="11784" width="8.25" style="134" bestFit="1" customWidth="1"/>
    <col min="11785" max="12032" width="7.75" style="134"/>
    <col min="12033" max="12034" width="13.25" style="134" customWidth="1"/>
    <col min="12035" max="12035" width="22.25" style="134" customWidth="1"/>
    <col min="12036" max="12036" width="22.125" style="134" customWidth="1"/>
    <col min="12037" max="12037" width="21" style="134" customWidth="1"/>
    <col min="12038" max="12039" width="22.25" style="134" customWidth="1"/>
    <col min="12040" max="12040" width="8.25" style="134" bestFit="1" customWidth="1"/>
    <col min="12041" max="12288" width="7.75" style="134"/>
    <col min="12289" max="12290" width="13.25" style="134" customWidth="1"/>
    <col min="12291" max="12291" width="22.25" style="134" customWidth="1"/>
    <col min="12292" max="12292" width="22.125" style="134" customWidth="1"/>
    <col min="12293" max="12293" width="21" style="134" customWidth="1"/>
    <col min="12294" max="12295" width="22.25" style="134" customWidth="1"/>
    <col min="12296" max="12296" width="8.25" style="134" bestFit="1" customWidth="1"/>
    <col min="12297" max="12544" width="7.75" style="134"/>
    <col min="12545" max="12546" width="13.25" style="134" customWidth="1"/>
    <col min="12547" max="12547" width="22.25" style="134" customWidth="1"/>
    <col min="12548" max="12548" width="22.125" style="134" customWidth="1"/>
    <col min="12549" max="12549" width="21" style="134" customWidth="1"/>
    <col min="12550" max="12551" width="22.25" style="134" customWidth="1"/>
    <col min="12552" max="12552" width="8.25" style="134" bestFit="1" customWidth="1"/>
    <col min="12553" max="12800" width="7.75" style="134"/>
    <col min="12801" max="12802" width="13.25" style="134" customWidth="1"/>
    <col min="12803" max="12803" width="22.25" style="134" customWidth="1"/>
    <col min="12804" max="12804" width="22.125" style="134" customWidth="1"/>
    <col min="12805" max="12805" width="21" style="134" customWidth="1"/>
    <col min="12806" max="12807" width="22.25" style="134" customWidth="1"/>
    <col min="12808" max="12808" width="8.25" style="134" bestFit="1" customWidth="1"/>
    <col min="12809" max="13056" width="7.75" style="134"/>
    <col min="13057" max="13058" width="13.25" style="134" customWidth="1"/>
    <col min="13059" max="13059" width="22.25" style="134" customWidth="1"/>
    <col min="13060" max="13060" width="22.125" style="134" customWidth="1"/>
    <col min="13061" max="13061" width="21" style="134" customWidth="1"/>
    <col min="13062" max="13063" width="22.25" style="134" customWidth="1"/>
    <col min="13064" max="13064" width="8.25" style="134" bestFit="1" customWidth="1"/>
    <col min="13065" max="13312" width="7.75" style="134"/>
    <col min="13313" max="13314" width="13.25" style="134" customWidth="1"/>
    <col min="13315" max="13315" width="22.25" style="134" customWidth="1"/>
    <col min="13316" max="13316" width="22.125" style="134" customWidth="1"/>
    <col min="13317" max="13317" width="21" style="134" customWidth="1"/>
    <col min="13318" max="13319" width="22.25" style="134" customWidth="1"/>
    <col min="13320" max="13320" width="8.25" style="134" bestFit="1" customWidth="1"/>
    <col min="13321" max="13568" width="7.75" style="134"/>
    <col min="13569" max="13570" width="13.25" style="134" customWidth="1"/>
    <col min="13571" max="13571" width="22.25" style="134" customWidth="1"/>
    <col min="13572" max="13572" width="22.125" style="134" customWidth="1"/>
    <col min="13573" max="13573" width="21" style="134" customWidth="1"/>
    <col min="13574" max="13575" width="22.25" style="134" customWidth="1"/>
    <col min="13576" max="13576" width="8.25" style="134" bestFit="1" customWidth="1"/>
    <col min="13577" max="13824" width="7.75" style="134"/>
    <col min="13825" max="13826" width="13.25" style="134" customWidth="1"/>
    <col min="13827" max="13827" width="22.25" style="134" customWidth="1"/>
    <col min="13828" max="13828" width="22.125" style="134" customWidth="1"/>
    <col min="13829" max="13829" width="21" style="134" customWidth="1"/>
    <col min="13830" max="13831" width="22.25" style="134" customWidth="1"/>
    <col min="13832" max="13832" width="8.25" style="134" bestFit="1" customWidth="1"/>
    <col min="13833" max="14080" width="7.75" style="134"/>
    <col min="14081" max="14082" width="13.25" style="134" customWidth="1"/>
    <col min="14083" max="14083" width="22.25" style="134" customWidth="1"/>
    <col min="14084" max="14084" width="22.125" style="134" customWidth="1"/>
    <col min="14085" max="14085" width="21" style="134" customWidth="1"/>
    <col min="14086" max="14087" width="22.25" style="134" customWidth="1"/>
    <col min="14088" max="14088" width="8.25" style="134" bestFit="1" customWidth="1"/>
    <col min="14089" max="14336" width="7.75" style="134"/>
    <col min="14337" max="14338" width="13.25" style="134" customWidth="1"/>
    <col min="14339" max="14339" width="22.25" style="134" customWidth="1"/>
    <col min="14340" max="14340" width="22.125" style="134" customWidth="1"/>
    <col min="14341" max="14341" width="21" style="134" customWidth="1"/>
    <col min="14342" max="14343" width="22.25" style="134" customWidth="1"/>
    <col min="14344" max="14344" width="8.25" style="134" bestFit="1" customWidth="1"/>
    <col min="14345" max="14592" width="7.75" style="134"/>
    <col min="14593" max="14594" width="13.25" style="134" customWidth="1"/>
    <col min="14595" max="14595" width="22.25" style="134" customWidth="1"/>
    <col min="14596" max="14596" width="22.125" style="134" customWidth="1"/>
    <col min="14597" max="14597" width="21" style="134" customWidth="1"/>
    <col min="14598" max="14599" width="22.25" style="134" customWidth="1"/>
    <col min="14600" max="14600" width="8.25" style="134" bestFit="1" customWidth="1"/>
    <col min="14601" max="14848" width="7.75" style="134"/>
    <col min="14849" max="14850" width="13.25" style="134" customWidth="1"/>
    <col min="14851" max="14851" width="22.25" style="134" customWidth="1"/>
    <col min="14852" max="14852" width="22.125" style="134" customWidth="1"/>
    <col min="14853" max="14853" width="21" style="134" customWidth="1"/>
    <col min="14854" max="14855" width="22.25" style="134" customWidth="1"/>
    <col min="14856" max="14856" width="8.25" style="134" bestFit="1" customWidth="1"/>
    <col min="14857" max="15104" width="7.75" style="134"/>
    <col min="15105" max="15106" width="13.25" style="134" customWidth="1"/>
    <col min="15107" max="15107" width="22.25" style="134" customWidth="1"/>
    <col min="15108" max="15108" width="22.125" style="134" customWidth="1"/>
    <col min="15109" max="15109" width="21" style="134" customWidth="1"/>
    <col min="15110" max="15111" width="22.25" style="134" customWidth="1"/>
    <col min="15112" max="15112" width="8.25" style="134" bestFit="1" customWidth="1"/>
    <col min="15113" max="15360" width="7.75" style="134"/>
    <col min="15361" max="15362" width="13.25" style="134" customWidth="1"/>
    <col min="15363" max="15363" width="22.25" style="134" customWidth="1"/>
    <col min="15364" max="15364" width="22.125" style="134" customWidth="1"/>
    <col min="15365" max="15365" width="21" style="134" customWidth="1"/>
    <col min="15366" max="15367" width="22.25" style="134" customWidth="1"/>
    <col min="15368" max="15368" width="8.25" style="134" bestFit="1" customWidth="1"/>
    <col min="15369" max="15616" width="7.75" style="134"/>
    <col min="15617" max="15618" width="13.25" style="134" customWidth="1"/>
    <col min="15619" max="15619" width="22.25" style="134" customWidth="1"/>
    <col min="15620" max="15620" width="22.125" style="134" customWidth="1"/>
    <col min="15621" max="15621" width="21" style="134" customWidth="1"/>
    <col min="15622" max="15623" width="22.25" style="134" customWidth="1"/>
    <col min="15624" max="15624" width="8.25" style="134" bestFit="1" customWidth="1"/>
    <col min="15625" max="15872" width="7.75" style="134"/>
    <col min="15873" max="15874" width="13.25" style="134" customWidth="1"/>
    <col min="15875" max="15875" width="22.25" style="134" customWidth="1"/>
    <col min="15876" max="15876" width="22.125" style="134" customWidth="1"/>
    <col min="15877" max="15877" width="21" style="134" customWidth="1"/>
    <col min="15878" max="15879" width="22.25" style="134" customWidth="1"/>
    <col min="15880" max="15880" width="8.25" style="134" bestFit="1" customWidth="1"/>
    <col min="15881" max="16128" width="7.75" style="134"/>
    <col min="16129" max="16130" width="13.25" style="134" customWidth="1"/>
    <col min="16131" max="16131" width="22.25" style="134" customWidth="1"/>
    <col min="16132" max="16132" width="22.125" style="134" customWidth="1"/>
    <col min="16133" max="16133" width="21" style="134" customWidth="1"/>
    <col min="16134" max="16135" width="22.25" style="134" customWidth="1"/>
    <col min="16136" max="16136" width="8.25" style="134" bestFit="1" customWidth="1"/>
    <col min="16137" max="16384" width="7.75" style="134"/>
  </cols>
  <sheetData>
    <row r="1" spans="1:15" s="133" customFormat="1" ht="69.75" customHeight="1">
      <c r="A1" s="1197" t="s">
        <v>1161</v>
      </c>
      <c r="B1" s="1197"/>
      <c r="C1" s="1197"/>
      <c r="D1" s="1197"/>
      <c r="E1" s="1197"/>
      <c r="F1" s="1197"/>
      <c r="G1" s="1197"/>
    </row>
    <row r="2" spans="1:15" s="133" customFormat="1" ht="58.5" customHeight="1">
      <c r="A2" s="1104" t="s">
        <v>1162</v>
      </c>
      <c r="B2" s="1104"/>
      <c r="C2" s="1104"/>
      <c r="D2" s="1104"/>
      <c r="E2" s="1104"/>
      <c r="F2" s="1104"/>
      <c r="G2" s="1104"/>
    </row>
    <row r="3" spans="1:15" s="133" customFormat="1" ht="21" customHeight="1">
      <c r="A3" s="1105" t="s">
        <v>988</v>
      </c>
      <c r="B3" s="1105"/>
      <c r="C3" s="1105"/>
      <c r="D3" s="1106"/>
      <c r="E3" s="1107" t="s">
        <v>502</v>
      </c>
      <c r="F3" s="1107"/>
      <c r="G3" s="1108"/>
    </row>
    <row r="4" spans="1:15" s="96" customFormat="1" ht="79.5" customHeight="1">
      <c r="A4" s="1174" t="s">
        <v>758</v>
      </c>
      <c r="B4" s="694" t="s">
        <v>539</v>
      </c>
      <c r="C4" s="695" t="s">
        <v>540</v>
      </c>
      <c r="D4" s="694" t="s">
        <v>541</v>
      </c>
      <c r="E4" s="695" t="s">
        <v>542</v>
      </c>
      <c r="F4" s="292" t="s">
        <v>543</v>
      </c>
      <c r="G4" s="1174" t="s">
        <v>762</v>
      </c>
    </row>
    <row r="5" spans="1:15" ht="35.25" customHeight="1">
      <c r="A5" s="1175"/>
      <c r="B5" s="293" t="s">
        <v>130</v>
      </c>
      <c r="C5" s="1110" t="s">
        <v>47</v>
      </c>
      <c r="D5" s="293" t="s">
        <v>130</v>
      </c>
      <c r="E5" s="1110" t="s">
        <v>47</v>
      </c>
      <c r="F5" s="1109" t="s">
        <v>590</v>
      </c>
      <c r="G5" s="1175"/>
      <c r="O5" s="929"/>
    </row>
    <row r="6" spans="1:15" ht="54.95" customHeight="1">
      <c r="A6" s="1176"/>
      <c r="B6" s="292" t="s">
        <v>544</v>
      </c>
      <c r="C6" s="1111"/>
      <c r="D6" s="292" t="s">
        <v>544</v>
      </c>
      <c r="E6" s="1111"/>
      <c r="F6" s="1109"/>
      <c r="G6" s="1176"/>
      <c r="O6" s="929"/>
    </row>
    <row r="7" spans="1:15" ht="54.95" customHeight="1">
      <c r="A7" s="270" t="s">
        <v>101</v>
      </c>
      <c r="B7" s="297">
        <v>20</v>
      </c>
      <c r="C7" s="383">
        <f>B7/F7</f>
        <v>0.27777777777777779</v>
      </c>
      <c r="D7" s="297">
        <v>52</v>
      </c>
      <c r="E7" s="383">
        <f>D7/F7</f>
        <v>0.72222222222222221</v>
      </c>
      <c r="F7" s="264">
        <f>B7+D7</f>
        <v>72</v>
      </c>
      <c r="G7" s="270" t="s">
        <v>2</v>
      </c>
      <c r="O7" s="929"/>
    </row>
    <row r="8" spans="1:15" ht="54.95" customHeight="1">
      <c r="A8" s="270" t="s">
        <v>697</v>
      </c>
      <c r="B8" s="298">
        <v>7</v>
      </c>
      <c r="C8" s="385">
        <f t="shared" ref="C8:C21" si="0">B8/F8</f>
        <v>0.4375</v>
      </c>
      <c r="D8" s="298">
        <v>9</v>
      </c>
      <c r="E8" s="385">
        <f>D8/F8</f>
        <v>0.5625</v>
      </c>
      <c r="F8" s="264">
        <f t="shared" ref="F8:F21" si="1">B8+D8</f>
        <v>16</v>
      </c>
      <c r="G8" s="270" t="s">
        <v>887</v>
      </c>
      <c r="H8" s="135"/>
      <c r="I8" s="135"/>
      <c r="J8" s="96"/>
      <c r="K8" s="96"/>
      <c r="L8" s="96"/>
      <c r="O8" s="929"/>
    </row>
    <row r="9" spans="1:15" ht="54.95" customHeight="1">
      <c r="A9" s="270" t="s">
        <v>102</v>
      </c>
      <c r="B9" s="297">
        <v>4</v>
      </c>
      <c r="C9" s="383">
        <f t="shared" si="0"/>
        <v>0.22222222222222221</v>
      </c>
      <c r="D9" s="297">
        <v>14</v>
      </c>
      <c r="E9" s="383">
        <f t="shared" ref="E9:E21" si="2">D9/F9</f>
        <v>0.77777777777777779</v>
      </c>
      <c r="F9" s="264">
        <f t="shared" si="1"/>
        <v>18</v>
      </c>
      <c r="G9" s="270" t="s">
        <v>5</v>
      </c>
      <c r="O9" s="929"/>
    </row>
    <row r="10" spans="1:15" ht="54.95" customHeight="1">
      <c r="A10" s="270" t="s">
        <v>103</v>
      </c>
      <c r="B10" s="298">
        <v>21</v>
      </c>
      <c r="C10" s="385">
        <f t="shared" si="0"/>
        <v>0.58333333333333337</v>
      </c>
      <c r="D10" s="298">
        <v>15</v>
      </c>
      <c r="E10" s="385">
        <f t="shared" si="2"/>
        <v>0.41666666666666669</v>
      </c>
      <c r="F10" s="264">
        <f t="shared" si="1"/>
        <v>36</v>
      </c>
      <c r="G10" s="270" t="s">
        <v>7</v>
      </c>
      <c r="O10" s="929"/>
    </row>
    <row r="11" spans="1:15" ht="54.95" customHeight="1">
      <c r="A11" s="270" t="s">
        <v>104</v>
      </c>
      <c r="B11" s="297">
        <v>6</v>
      </c>
      <c r="C11" s="383">
        <f t="shared" si="0"/>
        <v>7.6923076923076927E-2</v>
      </c>
      <c r="D11" s="297">
        <v>72</v>
      </c>
      <c r="E11" s="383">
        <f t="shared" si="2"/>
        <v>0.92307692307692313</v>
      </c>
      <c r="F11" s="264">
        <f t="shared" si="1"/>
        <v>78</v>
      </c>
      <c r="G11" s="270" t="s">
        <v>8</v>
      </c>
    </row>
    <row r="12" spans="1:15" ht="54.95" customHeight="1">
      <c r="A12" s="270" t="s">
        <v>105</v>
      </c>
      <c r="B12" s="298">
        <v>3</v>
      </c>
      <c r="C12" s="385">
        <f t="shared" si="0"/>
        <v>0.25</v>
      </c>
      <c r="D12" s="298">
        <v>9</v>
      </c>
      <c r="E12" s="385">
        <f t="shared" si="2"/>
        <v>0.75</v>
      </c>
      <c r="F12" s="264">
        <f t="shared" si="1"/>
        <v>12</v>
      </c>
      <c r="G12" s="270" t="s">
        <v>10</v>
      </c>
    </row>
    <row r="13" spans="1:15" ht="54.95" customHeight="1">
      <c r="A13" s="270" t="s">
        <v>107</v>
      </c>
      <c r="B13" s="297">
        <v>42</v>
      </c>
      <c r="C13" s="383">
        <f t="shared" si="0"/>
        <v>0.42857142857142855</v>
      </c>
      <c r="D13" s="297">
        <v>56</v>
      </c>
      <c r="E13" s="383">
        <f t="shared" si="2"/>
        <v>0.5714285714285714</v>
      </c>
      <c r="F13" s="264">
        <f t="shared" si="1"/>
        <v>98</v>
      </c>
      <c r="G13" s="270" t="s">
        <v>11</v>
      </c>
    </row>
    <row r="14" spans="1:15" ht="54.95" customHeight="1">
      <c r="A14" s="270" t="s">
        <v>108</v>
      </c>
      <c r="B14" s="298">
        <v>20</v>
      </c>
      <c r="C14" s="385">
        <f t="shared" si="0"/>
        <v>0.20618556701030927</v>
      </c>
      <c r="D14" s="298">
        <v>77</v>
      </c>
      <c r="E14" s="385">
        <f t="shared" si="2"/>
        <v>0.79381443298969068</v>
      </c>
      <c r="F14" s="264">
        <f t="shared" si="1"/>
        <v>97</v>
      </c>
      <c r="G14" s="270" t="s">
        <v>13</v>
      </c>
    </row>
    <row r="15" spans="1:15" ht="54.95" customHeight="1">
      <c r="A15" s="270" t="s">
        <v>109</v>
      </c>
      <c r="B15" s="297">
        <v>26</v>
      </c>
      <c r="C15" s="383">
        <f t="shared" si="0"/>
        <v>0.2988505747126437</v>
      </c>
      <c r="D15" s="297">
        <v>61</v>
      </c>
      <c r="E15" s="383">
        <f t="shared" si="2"/>
        <v>0.70114942528735635</v>
      </c>
      <c r="F15" s="264">
        <f t="shared" si="1"/>
        <v>87</v>
      </c>
      <c r="G15" s="270" t="s">
        <v>17</v>
      </c>
    </row>
    <row r="16" spans="1:15" ht="54.95" customHeight="1">
      <c r="A16" s="270" t="s">
        <v>110</v>
      </c>
      <c r="B16" s="298">
        <v>4</v>
      </c>
      <c r="C16" s="385">
        <f t="shared" si="0"/>
        <v>0.19047619047619047</v>
      </c>
      <c r="D16" s="298">
        <v>17</v>
      </c>
      <c r="E16" s="385">
        <f t="shared" si="2"/>
        <v>0.80952380952380953</v>
      </c>
      <c r="F16" s="264">
        <f t="shared" si="1"/>
        <v>21</v>
      </c>
      <c r="G16" s="270" t="s">
        <v>20</v>
      </c>
    </row>
    <row r="17" spans="1:7" ht="54.95" customHeight="1">
      <c r="A17" s="270" t="s">
        <v>21</v>
      </c>
      <c r="B17" s="297">
        <v>8</v>
      </c>
      <c r="C17" s="383">
        <f t="shared" si="0"/>
        <v>0.4</v>
      </c>
      <c r="D17" s="297">
        <v>12</v>
      </c>
      <c r="E17" s="383">
        <f t="shared" si="2"/>
        <v>0.6</v>
      </c>
      <c r="F17" s="264">
        <f t="shared" si="1"/>
        <v>20</v>
      </c>
      <c r="G17" s="270" t="s">
        <v>111</v>
      </c>
    </row>
    <row r="18" spans="1:7" ht="54.95" customHeight="1">
      <c r="A18" s="270" t="s">
        <v>24</v>
      </c>
      <c r="B18" s="298">
        <v>4</v>
      </c>
      <c r="C18" s="385">
        <f t="shared" si="0"/>
        <v>0.4</v>
      </c>
      <c r="D18" s="298">
        <v>6</v>
      </c>
      <c r="E18" s="385">
        <f t="shared" si="2"/>
        <v>0.6</v>
      </c>
      <c r="F18" s="264">
        <f t="shared" si="1"/>
        <v>10</v>
      </c>
      <c r="G18" s="270" t="s">
        <v>25</v>
      </c>
    </row>
    <row r="19" spans="1:7" ht="54.95" customHeight="1">
      <c r="A19" s="270" t="s">
        <v>113</v>
      </c>
      <c r="B19" s="297">
        <v>2</v>
      </c>
      <c r="C19" s="383">
        <f t="shared" si="0"/>
        <v>1</v>
      </c>
      <c r="D19" s="297">
        <v>0</v>
      </c>
      <c r="E19" s="383">
        <f t="shared" si="2"/>
        <v>0</v>
      </c>
      <c r="F19" s="264">
        <f t="shared" si="1"/>
        <v>2</v>
      </c>
      <c r="G19" s="270" t="s">
        <v>114</v>
      </c>
    </row>
    <row r="20" spans="1:7" ht="54.95" customHeight="1">
      <c r="A20" s="270" t="s">
        <v>115</v>
      </c>
      <c r="B20" s="298">
        <v>4</v>
      </c>
      <c r="C20" s="385">
        <f t="shared" si="0"/>
        <v>0.2</v>
      </c>
      <c r="D20" s="298">
        <v>16</v>
      </c>
      <c r="E20" s="385">
        <f t="shared" si="2"/>
        <v>0.8</v>
      </c>
      <c r="F20" s="264">
        <f t="shared" si="1"/>
        <v>20</v>
      </c>
      <c r="G20" s="270" t="s">
        <v>28</v>
      </c>
    </row>
    <row r="21" spans="1:7" ht="54.95" customHeight="1">
      <c r="A21" s="270" t="s">
        <v>123</v>
      </c>
      <c r="B21" s="297">
        <v>2</v>
      </c>
      <c r="C21" s="383">
        <f t="shared" si="0"/>
        <v>0.2</v>
      </c>
      <c r="D21" s="297">
        <v>8</v>
      </c>
      <c r="E21" s="383">
        <f t="shared" si="2"/>
        <v>0.8</v>
      </c>
      <c r="F21" s="264">
        <f t="shared" si="1"/>
        <v>10</v>
      </c>
      <c r="G21" s="270" t="s">
        <v>30</v>
      </c>
    </row>
    <row r="22" spans="1:7" ht="54.95" customHeight="1">
      <c r="A22" s="271" t="s">
        <v>57</v>
      </c>
      <c r="B22" s="288">
        <f>SUM(B7:B21)</f>
        <v>173</v>
      </c>
      <c r="C22" s="384">
        <f>B22/F22</f>
        <v>0.2897822445561139</v>
      </c>
      <c r="D22" s="288">
        <f>SUM(D7:D21)</f>
        <v>424</v>
      </c>
      <c r="E22" s="384">
        <f>D22/F22</f>
        <v>0.7102177554438861</v>
      </c>
      <c r="F22" s="288">
        <f>SUM(F7:F21)</f>
        <v>597</v>
      </c>
      <c r="G22" s="271" t="s">
        <v>36</v>
      </c>
    </row>
    <row r="23" spans="1:7" s="136" customFormat="1" ht="39" customHeight="1">
      <c r="A23" s="61"/>
    </row>
  </sheetData>
  <mergeCells count="9">
    <mergeCell ref="F5:F6"/>
    <mergeCell ref="A1:G1"/>
    <mergeCell ref="A2:G2"/>
    <mergeCell ref="A4:A6"/>
    <mergeCell ref="G4:G6"/>
    <mergeCell ref="A3:D3"/>
    <mergeCell ref="E3:G3"/>
    <mergeCell ref="C5:C6"/>
    <mergeCell ref="E5:E6"/>
  </mergeCells>
  <printOptions horizontalCentered="1" verticalCentered="1"/>
  <pageMargins left="0.7" right="0.7" top="1" bottom="1" header="0.5" footer="0.5"/>
  <pageSetup paperSize="9" scale="47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V34"/>
  <sheetViews>
    <sheetView showGridLines="0" rightToLeft="1" zoomScale="70" zoomScaleNormal="70" workbookViewId="0">
      <selection activeCell="M4" sqref="M4"/>
    </sheetView>
  </sheetViews>
  <sheetFormatPr defaultColWidth="7.75" defaultRowHeight="15.75"/>
  <cols>
    <col min="1" max="1" width="26.125" style="42" customWidth="1"/>
    <col min="2" max="23" width="9.875" style="42" customWidth="1"/>
    <col min="24" max="24" width="10.25" style="42" customWidth="1"/>
    <col min="25" max="25" width="25" style="42" customWidth="1"/>
    <col min="26" max="26" width="7.75" style="42"/>
    <col min="27" max="27" width="17.25" style="42" customWidth="1"/>
    <col min="28" max="258" width="7.75" style="42"/>
    <col min="259" max="260" width="10.25" style="42" customWidth="1"/>
    <col min="261" max="281" width="5" style="42" customWidth="1"/>
    <col min="282" max="282" width="6.25" style="42" customWidth="1"/>
    <col min="283" max="514" width="7.75" style="42"/>
    <col min="515" max="516" width="10.25" style="42" customWidth="1"/>
    <col min="517" max="537" width="5" style="42" customWidth="1"/>
    <col min="538" max="538" width="6.25" style="42" customWidth="1"/>
    <col min="539" max="770" width="7.75" style="42"/>
    <col min="771" max="772" width="10.25" style="42" customWidth="1"/>
    <col min="773" max="793" width="5" style="42" customWidth="1"/>
    <col min="794" max="794" width="6.25" style="42" customWidth="1"/>
    <col min="795" max="1026" width="7.75" style="42"/>
    <col min="1027" max="1028" width="10.25" style="42" customWidth="1"/>
    <col min="1029" max="1049" width="5" style="42" customWidth="1"/>
    <col min="1050" max="1050" width="6.25" style="42" customWidth="1"/>
    <col min="1051" max="1282" width="7.75" style="42"/>
    <col min="1283" max="1284" width="10.25" style="42" customWidth="1"/>
    <col min="1285" max="1305" width="5" style="42" customWidth="1"/>
    <col min="1306" max="1306" width="6.25" style="42" customWidth="1"/>
    <col min="1307" max="1538" width="7.75" style="42"/>
    <col min="1539" max="1540" width="10.25" style="42" customWidth="1"/>
    <col min="1541" max="1561" width="5" style="42" customWidth="1"/>
    <col min="1562" max="1562" width="6.25" style="42" customWidth="1"/>
    <col min="1563" max="1794" width="7.75" style="42"/>
    <col min="1795" max="1796" width="10.25" style="42" customWidth="1"/>
    <col min="1797" max="1817" width="5" style="42" customWidth="1"/>
    <col min="1818" max="1818" width="6.25" style="42" customWidth="1"/>
    <col min="1819" max="2050" width="7.75" style="42"/>
    <col min="2051" max="2052" width="10.25" style="42" customWidth="1"/>
    <col min="2053" max="2073" width="5" style="42" customWidth="1"/>
    <col min="2074" max="2074" width="6.25" style="42" customWidth="1"/>
    <col min="2075" max="2306" width="7.75" style="42"/>
    <col min="2307" max="2308" width="10.25" style="42" customWidth="1"/>
    <col min="2309" max="2329" width="5" style="42" customWidth="1"/>
    <col min="2330" max="2330" width="6.25" style="42" customWidth="1"/>
    <col min="2331" max="2562" width="7.75" style="42"/>
    <col min="2563" max="2564" width="10.25" style="42" customWidth="1"/>
    <col min="2565" max="2585" width="5" style="42" customWidth="1"/>
    <col min="2586" max="2586" width="6.25" style="42" customWidth="1"/>
    <col min="2587" max="2818" width="7.75" style="42"/>
    <col min="2819" max="2820" width="10.25" style="42" customWidth="1"/>
    <col min="2821" max="2841" width="5" style="42" customWidth="1"/>
    <col min="2842" max="2842" width="6.25" style="42" customWidth="1"/>
    <col min="2843" max="3074" width="7.75" style="42"/>
    <col min="3075" max="3076" width="10.25" style="42" customWidth="1"/>
    <col min="3077" max="3097" width="5" style="42" customWidth="1"/>
    <col min="3098" max="3098" width="6.25" style="42" customWidth="1"/>
    <col min="3099" max="3330" width="7.75" style="42"/>
    <col min="3331" max="3332" width="10.25" style="42" customWidth="1"/>
    <col min="3333" max="3353" width="5" style="42" customWidth="1"/>
    <col min="3354" max="3354" width="6.25" style="42" customWidth="1"/>
    <col min="3355" max="3586" width="7.75" style="42"/>
    <col min="3587" max="3588" width="10.25" style="42" customWidth="1"/>
    <col min="3589" max="3609" width="5" style="42" customWidth="1"/>
    <col min="3610" max="3610" width="6.25" style="42" customWidth="1"/>
    <col min="3611" max="3842" width="7.75" style="42"/>
    <col min="3843" max="3844" width="10.25" style="42" customWidth="1"/>
    <col min="3845" max="3865" width="5" style="42" customWidth="1"/>
    <col min="3866" max="3866" width="6.25" style="42" customWidth="1"/>
    <col min="3867" max="4098" width="7.75" style="42"/>
    <col min="4099" max="4100" width="10.25" style="42" customWidth="1"/>
    <col min="4101" max="4121" width="5" style="42" customWidth="1"/>
    <col min="4122" max="4122" width="6.25" style="42" customWidth="1"/>
    <col min="4123" max="4354" width="7.75" style="42"/>
    <col min="4355" max="4356" width="10.25" style="42" customWidth="1"/>
    <col min="4357" max="4377" width="5" style="42" customWidth="1"/>
    <col min="4378" max="4378" width="6.25" style="42" customWidth="1"/>
    <col min="4379" max="4610" width="7.75" style="42"/>
    <col min="4611" max="4612" width="10.25" style="42" customWidth="1"/>
    <col min="4613" max="4633" width="5" style="42" customWidth="1"/>
    <col min="4634" max="4634" width="6.25" style="42" customWidth="1"/>
    <col min="4635" max="4866" width="7.75" style="42"/>
    <col min="4867" max="4868" width="10.25" style="42" customWidth="1"/>
    <col min="4869" max="4889" width="5" style="42" customWidth="1"/>
    <col min="4890" max="4890" width="6.25" style="42" customWidth="1"/>
    <col min="4891" max="5122" width="7.75" style="42"/>
    <col min="5123" max="5124" width="10.25" style="42" customWidth="1"/>
    <col min="5125" max="5145" width="5" style="42" customWidth="1"/>
    <col min="5146" max="5146" width="6.25" style="42" customWidth="1"/>
    <col min="5147" max="5378" width="7.75" style="42"/>
    <col min="5379" max="5380" width="10.25" style="42" customWidth="1"/>
    <col min="5381" max="5401" width="5" style="42" customWidth="1"/>
    <col min="5402" max="5402" width="6.25" style="42" customWidth="1"/>
    <col min="5403" max="5634" width="7.75" style="42"/>
    <col min="5635" max="5636" width="10.25" style="42" customWidth="1"/>
    <col min="5637" max="5657" width="5" style="42" customWidth="1"/>
    <col min="5658" max="5658" width="6.25" style="42" customWidth="1"/>
    <col min="5659" max="5890" width="7.75" style="42"/>
    <col min="5891" max="5892" width="10.25" style="42" customWidth="1"/>
    <col min="5893" max="5913" width="5" style="42" customWidth="1"/>
    <col min="5914" max="5914" width="6.25" style="42" customWidth="1"/>
    <col min="5915" max="6146" width="7.75" style="42"/>
    <col min="6147" max="6148" width="10.25" style="42" customWidth="1"/>
    <col min="6149" max="6169" width="5" style="42" customWidth="1"/>
    <col min="6170" max="6170" width="6.25" style="42" customWidth="1"/>
    <col min="6171" max="6402" width="7.75" style="42"/>
    <col min="6403" max="6404" width="10.25" style="42" customWidth="1"/>
    <col min="6405" max="6425" width="5" style="42" customWidth="1"/>
    <col min="6426" max="6426" width="6.25" style="42" customWidth="1"/>
    <col min="6427" max="6658" width="7.75" style="42"/>
    <col min="6659" max="6660" width="10.25" style="42" customWidth="1"/>
    <col min="6661" max="6681" width="5" style="42" customWidth="1"/>
    <col min="6682" max="6682" width="6.25" style="42" customWidth="1"/>
    <col min="6683" max="6914" width="7.75" style="42"/>
    <col min="6915" max="6916" width="10.25" style="42" customWidth="1"/>
    <col min="6917" max="6937" width="5" style="42" customWidth="1"/>
    <col min="6938" max="6938" width="6.25" style="42" customWidth="1"/>
    <col min="6939" max="7170" width="7.75" style="42"/>
    <col min="7171" max="7172" width="10.25" style="42" customWidth="1"/>
    <col min="7173" max="7193" width="5" style="42" customWidth="1"/>
    <col min="7194" max="7194" width="6.25" style="42" customWidth="1"/>
    <col min="7195" max="7426" width="7.75" style="42"/>
    <col min="7427" max="7428" width="10.25" style="42" customWidth="1"/>
    <col min="7429" max="7449" width="5" style="42" customWidth="1"/>
    <col min="7450" max="7450" width="6.25" style="42" customWidth="1"/>
    <col min="7451" max="7682" width="7.75" style="42"/>
    <col min="7683" max="7684" width="10.25" style="42" customWidth="1"/>
    <col min="7685" max="7705" width="5" style="42" customWidth="1"/>
    <col min="7706" max="7706" width="6.25" style="42" customWidth="1"/>
    <col min="7707" max="7938" width="7.75" style="42"/>
    <col min="7939" max="7940" width="10.25" style="42" customWidth="1"/>
    <col min="7941" max="7961" width="5" style="42" customWidth="1"/>
    <col min="7962" max="7962" width="6.25" style="42" customWidth="1"/>
    <col min="7963" max="8194" width="7.75" style="42"/>
    <col min="8195" max="8196" width="10.25" style="42" customWidth="1"/>
    <col min="8197" max="8217" width="5" style="42" customWidth="1"/>
    <col min="8218" max="8218" width="6.25" style="42" customWidth="1"/>
    <col min="8219" max="8450" width="7.75" style="42"/>
    <col min="8451" max="8452" width="10.25" style="42" customWidth="1"/>
    <col min="8453" max="8473" width="5" style="42" customWidth="1"/>
    <col min="8474" max="8474" width="6.25" style="42" customWidth="1"/>
    <col min="8475" max="8706" width="7.75" style="42"/>
    <col min="8707" max="8708" width="10.25" style="42" customWidth="1"/>
    <col min="8709" max="8729" width="5" style="42" customWidth="1"/>
    <col min="8730" max="8730" width="6.25" style="42" customWidth="1"/>
    <col min="8731" max="8962" width="7.75" style="42"/>
    <col min="8963" max="8964" width="10.25" style="42" customWidth="1"/>
    <col min="8965" max="8985" width="5" style="42" customWidth="1"/>
    <col min="8986" max="8986" width="6.25" style="42" customWidth="1"/>
    <col min="8987" max="9218" width="7.75" style="42"/>
    <col min="9219" max="9220" width="10.25" style="42" customWidth="1"/>
    <col min="9221" max="9241" width="5" style="42" customWidth="1"/>
    <col min="9242" max="9242" width="6.25" style="42" customWidth="1"/>
    <col min="9243" max="9474" width="7.75" style="42"/>
    <col min="9475" max="9476" width="10.25" style="42" customWidth="1"/>
    <col min="9477" max="9497" width="5" style="42" customWidth="1"/>
    <col min="9498" max="9498" width="6.25" style="42" customWidth="1"/>
    <col min="9499" max="9730" width="7.75" style="42"/>
    <col min="9731" max="9732" width="10.25" style="42" customWidth="1"/>
    <col min="9733" max="9753" width="5" style="42" customWidth="1"/>
    <col min="9754" max="9754" width="6.25" style="42" customWidth="1"/>
    <col min="9755" max="9986" width="7.75" style="42"/>
    <col min="9987" max="9988" width="10.25" style="42" customWidth="1"/>
    <col min="9989" max="10009" width="5" style="42" customWidth="1"/>
    <col min="10010" max="10010" width="6.25" style="42" customWidth="1"/>
    <col min="10011" max="10242" width="7.75" style="42"/>
    <col min="10243" max="10244" width="10.25" style="42" customWidth="1"/>
    <col min="10245" max="10265" width="5" style="42" customWidth="1"/>
    <col min="10266" max="10266" width="6.25" style="42" customWidth="1"/>
    <col min="10267" max="10498" width="7.75" style="42"/>
    <col min="10499" max="10500" width="10.25" style="42" customWidth="1"/>
    <col min="10501" max="10521" width="5" style="42" customWidth="1"/>
    <col min="10522" max="10522" width="6.25" style="42" customWidth="1"/>
    <col min="10523" max="10754" width="7.75" style="42"/>
    <col min="10755" max="10756" width="10.25" style="42" customWidth="1"/>
    <col min="10757" max="10777" width="5" style="42" customWidth="1"/>
    <col min="10778" max="10778" width="6.25" style="42" customWidth="1"/>
    <col min="10779" max="11010" width="7.75" style="42"/>
    <col min="11011" max="11012" width="10.25" style="42" customWidth="1"/>
    <col min="11013" max="11033" width="5" style="42" customWidth="1"/>
    <col min="11034" max="11034" width="6.25" style="42" customWidth="1"/>
    <col min="11035" max="11266" width="7.75" style="42"/>
    <col min="11267" max="11268" width="10.25" style="42" customWidth="1"/>
    <col min="11269" max="11289" width="5" style="42" customWidth="1"/>
    <col min="11290" max="11290" width="6.25" style="42" customWidth="1"/>
    <col min="11291" max="11522" width="7.75" style="42"/>
    <col min="11523" max="11524" width="10.25" style="42" customWidth="1"/>
    <col min="11525" max="11545" width="5" style="42" customWidth="1"/>
    <col min="11546" max="11546" width="6.25" style="42" customWidth="1"/>
    <col min="11547" max="11778" width="7.75" style="42"/>
    <col min="11779" max="11780" width="10.25" style="42" customWidth="1"/>
    <col min="11781" max="11801" width="5" style="42" customWidth="1"/>
    <col min="11802" max="11802" width="6.25" style="42" customWidth="1"/>
    <col min="11803" max="12034" width="7.75" style="42"/>
    <col min="12035" max="12036" width="10.25" style="42" customWidth="1"/>
    <col min="12037" max="12057" width="5" style="42" customWidth="1"/>
    <col min="12058" max="12058" width="6.25" style="42" customWidth="1"/>
    <col min="12059" max="12290" width="7.75" style="42"/>
    <col min="12291" max="12292" width="10.25" style="42" customWidth="1"/>
    <col min="12293" max="12313" width="5" style="42" customWidth="1"/>
    <col min="12314" max="12314" width="6.25" style="42" customWidth="1"/>
    <col min="12315" max="12546" width="7.75" style="42"/>
    <col min="12547" max="12548" width="10.25" style="42" customWidth="1"/>
    <col min="12549" max="12569" width="5" style="42" customWidth="1"/>
    <col min="12570" max="12570" width="6.25" style="42" customWidth="1"/>
    <col min="12571" max="12802" width="7.75" style="42"/>
    <col min="12803" max="12804" width="10.25" style="42" customWidth="1"/>
    <col min="12805" max="12825" width="5" style="42" customWidth="1"/>
    <col min="12826" max="12826" width="6.25" style="42" customWidth="1"/>
    <col min="12827" max="13058" width="7.75" style="42"/>
    <col min="13059" max="13060" width="10.25" style="42" customWidth="1"/>
    <col min="13061" max="13081" width="5" style="42" customWidth="1"/>
    <col min="13082" max="13082" width="6.25" style="42" customWidth="1"/>
    <col min="13083" max="13314" width="7.75" style="42"/>
    <col min="13315" max="13316" width="10.25" style="42" customWidth="1"/>
    <col min="13317" max="13337" width="5" style="42" customWidth="1"/>
    <col min="13338" max="13338" width="6.25" style="42" customWidth="1"/>
    <col min="13339" max="13570" width="7.75" style="42"/>
    <col min="13571" max="13572" width="10.25" style="42" customWidth="1"/>
    <col min="13573" max="13593" width="5" style="42" customWidth="1"/>
    <col min="13594" max="13594" width="6.25" style="42" customWidth="1"/>
    <col min="13595" max="13826" width="7.75" style="42"/>
    <col min="13827" max="13828" width="10.25" style="42" customWidth="1"/>
    <col min="13829" max="13849" width="5" style="42" customWidth="1"/>
    <col min="13850" max="13850" width="6.25" style="42" customWidth="1"/>
    <col min="13851" max="14082" width="7.75" style="42"/>
    <col min="14083" max="14084" width="10.25" style="42" customWidth="1"/>
    <col min="14085" max="14105" width="5" style="42" customWidth="1"/>
    <col min="14106" max="14106" width="6.25" style="42" customWidth="1"/>
    <col min="14107" max="14338" width="7.75" style="42"/>
    <col min="14339" max="14340" width="10.25" style="42" customWidth="1"/>
    <col min="14341" max="14361" width="5" style="42" customWidth="1"/>
    <col min="14362" max="14362" width="6.25" style="42" customWidth="1"/>
    <col min="14363" max="14594" width="7.75" style="42"/>
    <col min="14595" max="14596" width="10.25" style="42" customWidth="1"/>
    <col min="14597" max="14617" width="5" style="42" customWidth="1"/>
    <col min="14618" max="14618" width="6.25" style="42" customWidth="1"/>
    <col min="14619" max="14850" width="7.75" style="42"/>
    <col min="14851" max="14852" width="10.25" style="42" customWidth="1"/>
    <col min="14853" max="14873" width="5" style="42" customWidth="1"/>
    <col min="14874" max="14874" width="6.25" style="42" customWidth="1"/>
    <col min="14875" max="15106" width="7.75" style="42"/>
    <col min="15107" max="15108" width="10.25" style="42" customWidth="1"/>
    <col min="15109" max="15129" width="5" style="42" customWidth="1"/>
    <col min="15130" max="15130" width="6.25" style="42" customWidth="1"/>
    <col min="15131" max="15362" width="7.75" style="42"/>
    <col min="15363" max="15364" width="10.25" style="42" customWidth="1"/>
    <col min="15365" max="15385" width="5" style="42" customWidth="1"/>
    <col min="15386" max="15386" width="6.25" style="42" customWidth="1"/>
    <col min="15387" max="15618" width="7.75" style="42"/>
    <col min="15619" max="15620" width="10.25" style="42" customWidth="1"/>
    <col min="15621" max="15641" width="5" style="42" customWidth="1"/>
    <col min="15642" max="15642" width="6.25" style="42" customWidth="1"/>
    <col min="15643" max="15874" width="7.75" style="42"/>
    <col min="15875" max="15876" width="10.25" style="42" customWidth="1"/>
    <col min="15877" max="15897" width="5" style="42" customWidth="1"/>
    <col min="15898" max="15898" width="6.25" style="42" customWidth="1"/>
    <col min="15899" max="16130" width="7.75" style="42"/>
    <col min="16131" max="16132" width="10.25" style="42" customWidth="1"/>
    <col min="16133" max="16153" width="5" style="42" customWidth="1"/>
    <col min="16154" max="16154" width="6.25" style="42" customWidth="1"/>
    <col min="16155" max="16384" width="7.75" style="42"/>
  </cols>
  <sheetData>
    <row r="1" spans="1:48" s="40" customFormat="1" ht="46.5" customHeight="1">
      <c r="A1" s="1225" t="s">
        <v>1223</v>
      </c>
      <c r="B1" s="1226"/>
      <c r="C1" s="1226"/>
      <c r="D1" s="1226"/>
      <c r="E1" s="1226"/>
      <c r="F1" s="1226"/>
      <c r="G1" s="1226"/>
      <c r="H1" s="1226"/>
      <c r="I1" s="1226"/>
      <c r="J1" s="1226"/>
      <c r="K1" s="1226"/>
      <c r="L1" s="1226"/>
      <c r="M1" s="1226"/>
      <c r="N1" s="1226"/>
      <c r="O1" s="1226"/>
      <c r="P1" s="1226"/>
      <c r="Q1" s="1226"/>
      <c r="R1" s="1226"/>
      <c r="S1" s="1226"/>
      <c r="T1" s="1226"/>
      <c r="U1" s="1226"/>
      <c r="V1" s="1226"/>
      <c r="W1" s="1226"/>
      <c r="X1" s="1226"/>
      <c r="Y1" s="1226"/>
    </row>
    <row r="2" spans="1:48" s="40" customFormat="1" ht="33" customHeight="1">
      <c r="A2" s="1227" t="s">
        <v>1224</v>
      </c>
      <c r="B2" s="1228"/>
      <c r="C2" s="1228"/>
      <c r="D2" s="1228"/>
      <c r="E2" s="1228"/>
      <c r="F2" s="1228"/>
      <c r="G2" s="1228"/>
      <c r="H2" s="1228"/>
      <c r="I2" s="1228"/>
      <c r="J2" s="1228"/>
      <c r="K2" s="1228"/>
      <c r="L2" s="1228"/>
      <c r="M2" s="1228"/>
      <c r="N2" s="1228"/>
      <c r="O2" s="1228"/>
      <c r="P2" s="1228"/>
      <c r="Q2" s="1228"/>
      <c r="R2" s="1228"/>
      <c r="S2" s="1228"/>
      <c r="T2" s="1228"/>
      <c r="U2" s="1228"/>
      <c r="V2" s="1228"/>
      <c r="W2" s="1228"/>
      <c r="X2" s="1228"/>
      <c r="Y2" s="1228"/>
    </row>
    <row r="3" spans="1:48" s="40" customFormat="1" ht="21" customHeight="1">
      <c r="A3" s="1106" t="s">
        <v>512</v>
      </c>
      <c r="B3" s="1222"/>
      <c r="C3" s="1222"/>
      <c r="D3" s="1222"/>
      <c r="E3" s="1222"/>
      <c r="F3" s="1222"/>
      <c r="G3" s="1222"/>
      <c r="H3" s="1222"/>
      <c r="I3" s="1222"/>
      <c r="J3" s="1222"/>
      <c r="K3" s="1222"/>
      <c r="L3" s="1222"/>
      <c r="M3" s="1107" t="s">
        <v>513</v>
      </c>
      <c r="N3" s="1107"/>
      <c r="O3" s="1107"/>
      <c r="P3" s="1107"/>
      <c r="Q3" s="1107"/>
      <c r="R3" s="1107"/>
      <c r="S3" s="1107"/>
      <c r="T3" s="1107"/>
      <c r="U3" s="1107"/>
      <c r="V3" s="1107"/>
      <c r="W3" s="1107"/>
      <c r="X3" s="1107"/>
      <c r="Y3" s="1107"/>
      <c r="AA3" s="763"/>
    </row>
    <row r="4" spans="1:48" s="41" customFormat="1" ht="99" customHeight="1">
      <c r="A4" s="579" t="s">
        <v>1225</v>
      </c>
      <c r="B4" s="579" t="s">
        <v>1106</v>
      </c>
      <c r="C4" s="579" t="s">
        <v>1105</v>
      </c>
      <c r="D4" s="579" t="s">
        <v>1107</v>
      </c>
      <c r="E4" s="579" t="s">
        <v>697</v>
      </c>
      <c r="F4" s="579" t="s">
        <v>1226</v>
      </c>
      <c r="G4" s="579" t="s">
        <v>1227</v>
      </c>
      <c r="H4" s="579" t="s">
        <v>6</v>
      </c>
      <c r="I4" s="579" t="s">
        <v>104</v>
      </c>
      <c r="J4" s="579" t="s">
        <v>105</v>
      </c>
      <c r="K4" s="579" t="s">
        <v>39</v>
      </c>
      <c r="L4" s="579" t="s">
        <v>12</v>
      </c>
      <c r="M4" s="579" t="s">
        <v>126</v>
      </c>
      <c r="N4" s="579" t="s">
        <v>16</v>
      </c>
      <c r="O4" s="579" t="s">
        <v>40</v>
      </c>
      <c r="P4" s="579" t="s">
        <v>19</v>
      </c>
      <c r="Q4" s="579" t="s">
        <v>21</v>
      </c>
      <c r="R4" s="579" t="s">
        <v>42</v>
      </c>
      <c r="S4" s="579" t="s">
        <v>24</v>
      </c>
      <c r="T4" s="579" t="s">
        <v>26</v>
      </c>
      <c r="U4" s="579" t="s">
        <v>43</v>
      </c>
      <c r="V4" s="579" t="s">
        <v>1213</v>
      </c>
      <c r="W4" s="579" t="s">
        <v>33</v>
      </c>
      <c r="X4" s="579" t="s">
        <v>35</v>
      </c>
      <c r="Y4" s="579" t="s">
        <v>1008</v>
      </c>
    </row>
    <row r="5" spans="1:48" s="41" customFormat="1" ht="76.5" customHeight="1">
      <c r="A5" s="752" t="s">
        <v>1007</v>
      </c>
      <c r="B5" s="579" t="s">
        <v>1102</v>
      </c>
      <c r="C5" s="579" t="s">
        <v>1104</v>
      </c>
      <c r="D5" s="579" t="s">
        <v>1103</v>
      </c>
      <c r="E5" s="579" t="s">
        <v>887</v>
      </c>
      <c r="F5" s="579" t="s">
        <v>1228</v>
      </c>
      <c r="G5" s="579" t="s">
        <v>1229</v>
      </c>
      <c r="H5" s="579" t="s">
        <v>7</v>
      </c>
      <c r="I5" s="579" t="s">
        <v>8</v>
      </c>
      <c r="J5" s="579" t="s">
        <v>10</v>
      </c>
      <c r="K5" s="579" t="s">
        <v>11</v>
      </c>
      <c r="L5" s="579" t="s">
        <v>13</v>
      </c>
      <c r="M5" s="579" t="s">
        <v>15</v>
      </c>
      <c r="N5" s="579" t="s">
        <v>17</v>
      </c>
      <c r="O5" s="579" t="s">
        <v>18</v>
      </c>
      <c r="P5" s="579" t="s">
        <v>20</v>
      </c>
      <c r="Q5" s="579" t="s">
        <v>111</v>
      </c>
      <c r="R5" s="579" t="s">
        <v>1346</v>
      </c>
      <c r="S5" s="579" t="s">
        <v>25</v>
      </c>
      <c r="T5" s="579" t="s">
        <v>27</v>
      </c>
      <c r="U5" s="579" t="s">
        <v>28</v>
      </c>
      <c r="V5" s="579" t="s">
        <v>1232</v>
      </c>
      <c r="W5" s="579" t="s">
        <v>34</v>
      </c>
      <c r="X5" s="579" t="s">
        <v>36</v>
      </c>
      <c r="Y5" s="752" t="s">
        <v>1009</v>
      </c>
    </row>
    <row r="6" spans="1:48" ht="24.95" customHeight="1">
      <c r="A6" s="753" t="s">
        <v>1106</v>
      </c>
      <c r="B6" s="424">
        <v>20865</v>
      </c>
      <c r="C6" s="378">
        <v>1543</v>
      </c>
      <c r="D6" s="378">
        <v>244</v>
      </c>
      <c r="E6" s="378">
        <v>2</v>
      </c>
      <c r="F6" s="378">
        <v>0</v>
      </c>
      <c r="G6" s="378">
        <v>0</v>
      </c>
      <c r="H6" s="378">
        <v>1</v>
      </c>
      <c r="I6" s="378">
        <v>0</v>
      </c>
      <c r="J6" s="378">
        <v>26</v>
      </c>
      <c r="K6" s="378">
        <v>5</v>
      </c>
      <c r="L6" s="378">
        <v>10</v>
      </c>
      <c r="M6" s="378">
        <v>7</v>
      </c>
      <c r="N6" s="378">
        <v>15</v>
      </c>
      <c r="O6" s="378">
        <v>8</v>
      </c>
      <c r="P6" s="378">
        <v>6</v>
      </c>
      <c r="Q6" s="378">
        <v>7</v>
      </c>
      <c r="R6" s="378">
        <v>15</v>
      </c>
      <c r="S6" s="378">
        <v>7</v>
      </c>
      <c r="T6" s="378">
        <v>4</v>
      </c>
      <c r="U6" s="378">
        <v>2</v>
      </c>
      <c r="V6" s="378">
        <v>25</v>
      </c>
      <c r="W6" s="378">
        <v>1</v>
      </c>
      <c r="X6" s="277">
        <f t="shared" ref="X6:X17" si="0">SUM(B6:W6)</f>
        <v>22793</v>
      </c>
      <c r="Y6" s="753" t="s">
        <v>1102</v>
      </c>
      <c r="Z6" s="581"/>
    </row>
    <row r="7" spans="1:48" ht="24.95" customHeight="1">
      <c r="A7" s="753" t="s">
        <v>1105</v>
      </c>
      <c r="B7" s="425">
        <v>315</v>
      </c>
      <c r="C7" s="424">
        <v>6865</v>
      </c>
      <c r="D7" s="425">
        <v>76</v>
      </c>
      <c r="E7" s="425">
        <v>0</v>
      </c>
      <c r="F7" s="425">
        <v>2</v>
      </c>
      <c r="G7" s="425">
        <v>0</v>
      </c>
      <c r="H7" s="425">
        <v>1</v>
      </c>
      <c r="I7" s="425">
        <v>11</v>
      </c>
      <c r="J7" s="425">
        <v>110</v>
      </c>
      <c r="K7" s="425">
        <v>9</v>
      </c>
      <c r="L7" s="425">
        <v>3</v>
      </c>
      <c r="M7" s="425">
        <v>5</v>
      </c>
      <c r="N7" s="425">
        <v>23</v>
      </c>
      <c r="O7" s="425">
        <v>5</v>
      </c>
      <c r="P7" s="425">
        <v>18</v>
      </c>
      <c r="Q7" s="425">
        <v>12</v>
      </c>
      <c r="R7" s="425">
        <v>9</v>
      </c>
      <c r="S7" s="425">
        <v>7</v>
      </c>
      <c r="T7" s="425">
        <v>13</v>
      </c>
      <c r="U7" s="425">
        <v>3</v>
      </c>
      <c r="V7" s="425">
        <v>34</v>
      </c>
      <c r="W7" s="425">
        <v>0</v>
      </c>
      <c r="X7" s="277">
        <f t="shared" si="0"/>
        <v>7521</v>
      </c>
      <c r="Y7" s="753" t="s">
        <v>1104</v>
      </c>
      <c r="Z7" s="581"/>
    </row>
    <row r="8" spans="1:48" ht="24.95" customHeight="1">
      <c r="A8" s="753" t="s">
        <v>1107</v>
      </c>
      <c r="B8" s="378">
        <v>4102</v>
      </c>
      <c r="C8" s="378">
        <v>1971</v>
      </c>
      <c r="D8" s="424">
        <v>5600</v>
      </c>
      <c r="E8" s="378">
        <v>0</v>
      </c>
      <c r="F8" s="378">
        <v>1</v>
      </c>
      <c r="G8" s="378">
        <v>0</v>
      </c>
      <c r="H8" s="378">
        <v>1</v>
      </c>
      <c r="I8" s="378">
        <v>0</v>
      </c>
      <c r="J8" s="378">
        <v>4</v>
      </c>
      <c r="K8" s="378">
        <v>0</v>
      </c>
      <c r="L8" s="378">
        <v>0</v>
      </c>
      <c r="M8" s="378">
        <v>0</v>
      </c>
      <c r="N8" s="378">
        <v>0</v>
      </c>
      <c r="O8" s="378">
        <v>0</v>
      </c>
      <c r="P8" s="378">
        <v>0</v>
      </c>
      <c r="Q8" s="378">
        <v>0</v>
      </c>
      <c r="R8" s="378">
        <v>0</v>
      </c>
      <c r="S8" s="378">
        <v>1</v>
      </c>
      <c r="T8" s="378">
        <v>0</v>
      </c>
      <c r="U8" s="378">
        <v>0</v>
      </c>
      <c r="V8" s="378">
        <v>0</v>
      </c>
      <c r="W8" s="378">
        <v>0</v>
      </c>
      <c r="X8" s="277">
        <f t="shared" si="0"/>
        <v>11680</v>
      </c>
      <c r="Y8" s="753" t="s">
        <v>1103</v>
      </c>
      <c r="Z8" s="581"/>
    </row>
    <row r="9" spans="1:48" s="43" customFormat="1" ht="24.95" customHeight="1">
      <c r="A9" s="753" t="s">
        <v>697</v>
      </c>
      <c r="B9" s="425">
        <v>8</v>
      </c>
      <c r="C9" s="425">
        <v>43</v>
      </c>
      <c r="D9" s="425">
        <v>0</v>
      </c>
      <c r="E9" s="424">
        <v>17565</v>
      </c>
      <c r="F9" s="425">
        <v>186</v>
      </c>
      <c r="G9" s="425">
        <v>350</v>
      </c>
      <c r="H9" s="425">
        <v>91</v>
      </c>
      <c r="I9" s="425">
        <v>9</v>
      </c>
      <c r="J9" s="425">
        <v>103</v>
      </c>
      <c r="K9" s="425">
        <v>158</v>
      </c>
      <c r="L9" s="425">
        <v>1</v>
      </c>
      <c r="M9" s="425">
        <v>0</v>
      </c>
      <c r="N9" s="425">
        <v>6</v>
      </c>
      <c r="O9" s="425">
        <v>3</v>
      </c>
      <c r="P9" s="425">
        <v>3</v>
      </c>
      <c r="Q9" s="425">
        <v>0</v>
      </c>
      <c r="R9" s="425">
        <v>0</v>
      </c>
      <c r="S9" s="425">
        <v>13</v>
      </c>
      <c r="T9" s="425">
        <v>8</v>
      </c>
      <c r="U9" s="425">
        <v>43</v>
      </c>
      <c r="V9" s="425">
        <v>2</v>
      </c>
      <c r="W9" s="425">
        <v>40</v>
      </c>
      <c r="X9" s="277">
        <f t="shared" si="0"/>
        <v>18632</v>
      </c>
      <c r="Y9" s="753" t="s">
        <v>887</v>
      </c>
      <c r="Z9" s="581"/>
    </row>
    <row r="10" spans="1:48" ht="24.95" customHeight="1">
      <c r="A10" s="753" t="s">
        <v>1226</v>
      </c>
      <c r="B10" s="378">
        <v>4</v>
      </c>
      <c r="C10" s="378">
        <v>36</v>
      </c>
      <c r="D10" s="378">
        <v>2</v>
      </c>
      <c r="E10" s="378">
        <v>683</v>
      </c>
      <c r="F10" s="424">
        <v>6679</v>
      </c>
      <c r="G10" s="378">
        <v>8671</v>
      </c>
      <c r="H10" s="378">
        <v>54</v>
      </c>
      <c r="I10" s="378">
        <v>4</v>
      </c>
      <c r="J10" s="378">
        <v>10</v>
      </c>
      <c r="K10" s="378">
        <v>12</v>
      </c>
      <c r="L10" s="378">
        <v>0</v>
      </c>
      <c r="M10" s="378">
        <v>0</v>
      </c>
      <c r="N10" s="378">
        <v>0</v>
      </c>
      <c r="O10" s="378">
        <v>0</v>
      </c>
      <c r="P10" s="378">
        <v>0</v>
      </c>
      <c r="Q10" s="378">
        <v>1</v>
      </c>
      <c r="R10" s="378">
        <v>0</v>
      </c>
      <c r="S10" s="378">
        <v>0</v>
      </c>
      <c r="T10" s="378">
        <v>1</v>
      </c>
      <c r="U10" s="378">
        <v>1</v>
      </c>
      <c r="V10" s="378">
        <v>1</v>
      </c>
      <c r="W10" s="378">
        <v>8</v>
      </c>
      <c r="X10" s="277">
        <f t="shared" si="0"/>
        <v>16167</v>
      </c>
      <c r="Y10" s="753" t="s">
        <v>5</v>
      </c>
      <c r="Z10" s="581"/>
    </row>
    <row r="11" spans="1:48" ht="24.95" customHeight="1">
      <c r="A11" s="753" t="s">
        <v>1227</v>
      </c>
      <c r="B11" s="378">
        <v>13</v>
      </c>
      <c r="C11" s="378">
        <v>7</v>
      </c>
      <c r="D11" s="378">
        <v>0</v>
      </c>
      <c r="E11" s="378">
        <v>523</v>
      </c>
      <c r="F11" s="378">
        <v>3577</v>
      </c>
      <c r="G11" s="424">
        <v>7259</v>
      </c>
      <c r="H11" s="378">
        <v>6</v>
      </c>
      <c r="I11" s="378">
        <v>6</v>
      </c>
      <c r="J11" s="378">
        <v>0</v>
      </c>
      <c r="K11" s="378">
        <v>25</v>
      </c>
      <c r="L11" s="378">
        <v>0</v>
      </c>
      <c r="M11" s="378">
        <v>0</v>
      </c>
      <c r="N11" s="378">
        <v>2</v>
      </c>
      <c r="O11" s="378">
        <v>0</v>
      </c>
      <c r="P11" s="378">
        <v>2</v>
      </c>
      <c r="Q11" s="378">
        <v>0</v>
      </c>
      <c r="R11" s="378">
        <v>1</v>
      </c>
      <c r="S11" s="378">
        <v>1</v>
      </c>
      <c r="T11" s="378">
        <v>5</v>
      </c>
      <c r="U11" s="378">
        <v>3</v>
      </c>
      <c r="V11" s="378">
        <v>0</v>
      </c>
      <c r="W11" s="378">
        <v>1</v>
      </c>
      <c r="X11" s="277">
        <f t="shared" si="0"/>
        <v>11431</v>
      </c>
      <c r="Y11" s="753" t="s">
        <v>32</v>
      </c>
      <c r="Z11" s="581"/>
    </row>
    <row r="12" spans="1:48" ht="24.95" customHeight="1">
      <c r="A12" s="753" t="s">
        <v>6</v>
      </c>
      <c r="B12" s="425">
        <v>2</v>
      </c>
      <c r="C12" s="425">
        <v>27</v>
      </c>
      <c r="D12" s="425">
        <v>0</v>
      </c>
      <c r="E12" s="425">
        <v>709</v>
      </c>
      <c r="F12" s="425">
        <v>13</v>
      </c>
      <c r="G12" s="425">
        <v>23</v>
      </c>
      <c r="H12" s="424">
        <v>4846</v>
      </c>
      <c r="I12" s="425">
        <v>0</v>
      </c>
      <c r="J12" s="425">
        <v>54</v>
      </c>
      <c r="K12" s="425">
        <v>2</v>
      </c>
      <c r="L12" s="425">
        <v>3</v>
      </c>
      <c r="M12" s="425">
        <v>0</v>
      </c>
      <c r="N12" s="425">
        <v>0</v>
      </c>
      <c r="O12" s="425">
        <v>203</v>
      </c>
      <c r="P12" s="425">
        <v>0</v>
      </c>
      <c r="Q12" s="425">
        <v>0</v>
      </c>
      <c r="R12" s="425">
        <v>0</v>
      </c>
      <c r="S12" s="425">
        <v>0</v>
      </c>
      <c r="T12" s="425">
        <v>0</v>
      </c>
      <c r="U12" s="425">
        <v>5</v>
      </c>
      <c r="V12" s="425">
        <v>0</v>
      </c>
      <c r="W12" s="425">
        <v>0</v>
      </c>
      <c r="X12" s="277">
        <f t="shared" si="0"/>
        <v>5887</v>
      </c>
      <c r="Y12" s="753" t="s">
        <v>7</v>
      </c>
      <c r="Z12" s="581"/>
    </row>
    <row r="13" spans="1:48" ht="24.95" customHeight="1">
      <c r="A13" s="753" t="s">
        <v>104</v>
      </c>
      <c r="B13" s="378">
        <v>27</v>
      </c>
      <c r="C13" s="378">
        <v>156</v>
      </c>
      <c r="D13" s="378">
        <v>0</v>
      </c>
      <c r="E13" s="378">
        <v>173</v>
      </c>
      <c r="F13" s="378">
        <v>10</v>
      </c>
      <c r="G13" s="378">
        <v>8</v>
      </c>
      <c r="H13" s="378">
        <v>1</v>
      </c>
      <c r="I13" s="424">
        <v>16085</v>
      </c>
      <c r="J13" s="378">
        <v>85</v>
      </c>
      <c r="K13" s="378">
        <v>33</v>
      </c>
      <c r="L13" s="378">
        <v>1</v>
      </c>
      <c r="M13" s="378">
        <v>0</v>
      </c>
      <c r="N13" s="378">
        <v>0</v>
      </c>
      <c r="O13" s="378">
        <v>0</v>
      </c>
      <c r="P13" s="378">
        <v>23</v>
      </c>
      <c r="Q13" s="378">
        <v>0</v>
      </c>
      <c r="R13" s="378">
        <v>1</v>
      </c>
      <c r="S13" s="378">
        <v>2</v>
      </c>
      <c r="T13" s="378">
        <v>0</v>
      </c>
      <c r="U13" s="378">
        <v>0</v>
      </c>
      <c r="V13" s="378">
        <v>0</v>
      </c>
      <c r="W13" s="378">
        <v>0</v>
      </c>
      <c r="X13" s="277">
        <f t="shared" si="0"/>
        <v>16605</v>
      </c>
      <c r="Y13" s="753" t="s">
        <v>8</v>
      </c>
      <c r="Z13" s="581"/>
    </row>
    <row r="14" spans="1:48" ht="24.95" customHeight="1">
      <c r="A14" s="753" t="s">
        <v>105</v>
      </c>
      <c r="B14" s="425">
        <v>248</v>
      </c>
      <c r="C14" s="425">
        <v>484</v>
      </c>
      <c r="D14" s="425">
        <v>2</v>
      </c>
      <c r="E14" s="425">
        <v>1</v>
      </c>
      <c r="F14" s="425">
        <v>0</v>
      </c>
      <c r="G14" s="425">
        <v>0</v>
      </c>
      <c r="H14" s="425">
        <v>0</v>
      </c>
      <c r="I14" s="425">
        <v>2</v>
      </c>
      <c r="J14" s="424">
        <v>10637</v>
      </c>
      <c r="K14" s="425">
        <v>23</v>
      </c>
      <c r="L14" s="425">
        <v>0</v>
      </c>
      <c r="M14" s="425">
        <v>0</v>
      </c>
      <c r="N14" s="425">
        <v>0</v>
      </c>
      <c r="O14" s="425">
        <v>0</v>
      </c>
      <c r="P14" s="425">
        <v>4</v>
      </c>
      <c r="Q14" s="425">
        <v>0</v>
      </c>
      <c r="R14" s="425">
        <v>0</v>
      </c>
      <c r="S14" s="425">
        <v>0</v>
      </c>
      <c r="T14" s="425">
        <v>0</v>
      </c>
      <c r="U14" s="425">
        <v>0</v>
      </c>
      <c r="V14" s="425">
        <v>1</v>
      </c>
      <c r="W14" s="425">
        <v>0</v>
      </c>
      <c r="X14" s="277">
        <f t="shared" si="0"/>
        <v>11402</v>
      </c>
      <c r="Y14" s="753" t="s">
        <v>10</v>
      </c>
      <c r="Z14" s="581"/>
    </row>
    <row r="15" spans="1:48" ht="24.95" customHeight="1">
      <c r="A15" s="753" t="s">
        <v>39</v>
      </c>
      <c r="B15" s="378">
        <v>18</v>
      </c>
      <c r="C15" s="378">
        <v>122</v>
      </c>
      <c r="D15" s="378">
        <v>0</v>
      </c>
      <c r="E15" s="378">
        <v>7</v>
      </c>
      <c r="F15" s="378">
        <v>0</v>
      </c>
      <c r="G15" s="378">
        <v>0</v>
      </c>
      <c r="H15" s="378">
        <v>1</v>
      </c>
      <c r="I15" s="378">
        <v>7</v>
      </c>
      <c r="J15" s="378">
        <v>5</v>
      </c>
      <c r="K15" s="424">
        <v>27865</v>
      </c>
      <c r="L15" s="378">
        <v>393</v>
      </c>
      <c r="M15" s="378">
        <v>76</v>
      </c>
      <c r="N15" s="378">
        <v>10</v>
      </c>
      <c r="O15" s="378">
        <v>0</v>
      </c>
      <c r="P15" s="378">
        <v>0</v>
      </c>
      <c r="Q15" s="378">
        <v>0</v>
      </c>
      <c r="R15" s="378">
        <v>3</v>
      </c>
      <c r="S15" s="378">
        <v>2</v>
      </c>
      <c r="T15" s="378">
        <v>6</v>
      </c>
      <c r="U15" s="378">
        <v>1</v>
      </c>
      <c r="V15" s="378">
        <v>1</v>
      </c>
      <c r="W15" s="378">
        <v>0</v>
      </c>
      <c r="X15" s="277">
        <f t="shared" si="0"/>
        <v>28517</v>
      </c>
      <c r="Y15" s="753" t="s">
        <v>11</v>
      </c>
      <c r="Z15" s="581"/>
    </row>
    <row r="16" spans="1:48" ht="24.95" customHeight="1">
      <c r="A16" s="753" t="s">
        <v>12</v>
      </c>
      <c r="B16" s="425">
        <v>10</v>
      </c>
      <c r="C16" s="425">
        <v>127</v>
      </c>
      <c r="D16" s="425">
        <v>0</v>
      </c>
      <c r="E16" s="425">
        <v>1</v>
      </c>
      <c r="F16" s="425">
        <v>0</v>
      </c>
      <c r="G16" s="425">
        <v>0</v>
      </c>
      <c r="H16" s="425">
        <v>0</v>
      </c>
      <c r="I16" s="425">
        <v>0</v>
      </c>
      <c r="J16" s="425">
        <v>261</v>
      </c>
      <c r="K16" s="425">
        <v>1228</v>
      </c>
      <c r="L16" s="424">
        <v>6577</v>
      </c>
      <c r="M16" s="425">
        <v>0</v>
      </c>
      <c r="N16" s="425">
        <v>1</v>
      </c>
      <c r="O16" s="425">
        <v>0</v>
      </c>
      <c r="P16" s="425">
        <v>0</v>
      </c>
      <c r="Q16" s="425">
        <v>0</v>
      </c>
      <c r="R16" s="425">
        <v>0</v>
      </c>
      <c r="S16" s="425">
        <v>0</v>
      </c>
      <c r="T16" s="425">
        <v>0</v>
      </c>
      <c r="U16" s="425">
        <v>0</v>
      </c>
      <c r="V16" s="425">
        <v>0</v>
      </c>
      <c r="W16" s="425">
        <v>0</v>
      </c>
      <c r="X16" s="277">
        <f t="shared" si="0"/>
        <v>8205</v>
      </c>
      <c r="Y16" s="753" t="s">
        <v>13</v>
      </c>
      <c r="Z16" s="581"/>
      <c r="AT16" s="41"/>
      <c r="AU16" s="41"/>
      <c r="AV16" s="41"/>
    </row>
    <row r="17" spans="1:48" ht="24.95" customHeight="1">
      <c r="A17" s="753" t="s">
        <v>126</v>
      </c>
      <c r="B17" s="378">
        <v>245</v>
      </c>
      <c r="C17" s="378">
        <v>400</v>
      </c>
      <c r="D17" s="378">
        <v>1</v>
      </c>
      <c r="E17" s="378">
        <v>0</v>
      </c>
      <c r="F17" s="378">
        <v>0</v>
      </c>
      <c r="G17" s="378">
        <v>0</v>
      </c>
      <c r="H17" s="378">
        <v>0</v>
      </c>
      <c r="I17" s="378">
        <v>0</v>
      </c>
      <c r="J17" s="378">
        <v>9</v>
      </c>
      <c r="K17" s="378">
        <v>1345</v>
      </c>
      <c r="L17" s="378">
        <v>51</v>
      </c>
      <c r="M17" s="424">
        <v>1035</v>
      </c>
      <c r="N17" s="378">
        <v>0</v>
      </c>
      <c r="O17" s="378">
        <v>0</v>
      </c>
      <c r="P17" s="378">
        <v>0</v>
      </c>
      <c r="Q17" s="378">
        <v>3</v>
      </c>
      <c r="R17" s="378">
        <v>2</v>
      </c>
      <c r="S17" s="378">
        <v>0</v>
      </c>
      <c r="T17" s="378">
        <v>0</v>
      </c>
      <c r="U17" s="378">
        <v>0</v>
      </c>
      <c r="V17" s="378">
        <v>5</v>
      </c>
      <c r="W17" s="378">
        <v>0</v>
      </c>
      <c r="X17" s="277">
        <f t="shared" si="0"/>
        <v>3096</v>
      </c>
      <c r="Y17" s="753" t="s">
        <v>15</v>
      </c>
      <c r="Z17" s="581"/>
    </row>
    <row r="18" spans="1:48" s="43" customFormat="1" ht="24.95" customHeight="1">
      <c r="A18" s="753" t="s">
        <v>16</v>
      </c>
      <c r="B18" s="425">
        <v>122</v>
      </c>
      <c r="C18" s="425">
        <v>595</v>
      </c>
      <c r="D18" s="425">
        <v>2</v>
      </c>
      <c r="E18" s="425">
        <v>162</v>
      </c>
      <c r="F18" s="425">
        <v>6</v>
      </c>
      <c r="G18" s="425">
        <v>1</v>
      </c>
      <c r="H18" s="425">
        <v>1</v>
      </c>
      <c r="I18" s="425">
        <v>11</v>
      </c>
      <c r="J18" s="425">
        <v>7</v>
      </c>
      <c r="K18" s="425">
        <v>117</v>
      </c>
      <c r="L18" s="425">
        <v>4</v>
      </c>
      <c r="M18" s="425">
        <v>0</v>
      </c>
      <c r="N18" s="424">
        <v>23185</v>
      </c>
      <c r="O18" s="425">
        <v>37</v>
      </c>
      <c r="P18" s="425">
        <v>0</v>
      </c>
      <c r="Q18" s="425">
        <v>0</v>
      </c>
      <c r="R18" s="425">
        <v>0</v>
      </c>
      <c r="S18" s="425">
        <v>19</v>
      </c>
      <c r="T18" s="425">
        <v>36</v>
      </c>
      <c r="U18" s="425">
        <v>6</v>
      </c>
      <c r="V18" s="425">
        <v>0</v>
      </c>
      <c r="W18" s="425">
        <v>2</v>
      </c>
      <c r="X18" s="277">
        <f t="shared" ref="X18:X27" si="1">SUM(B18:W18)</f>
        <v>24313</v>
      </c>
      <c r="Y18" s="753" t="s">
        <v>17</v>
      </c>
      <c r="Z18" s="581"/>
    </row>
    <row r="19" spans="1:48" ht="24.95" customHeight="1">
      <c r="A19" s="753" t="s">
        <v>40</v>
      </c>
      <c r="B19" s="378">
        <v>202</v>
      </c>
      <c r="C19" s="378">
        <v>411</v>
      </c>
      <c r="D19" s="378">
        <v>0</v>
      </c>
      <c r="E19" s="378">
        <v>91</v>
      </c>
      <c r="F19" s="378">
        <v>2</v>
      </c>
      <c r="G19" s="378">
        <v>0</v>
      </c>
      <c r="H19" s="378">
        <v>6</v>
      </c>
      <c r="I19" s="378">
        <v>4</v>
      </c>
      <c r="J19" s="378">
        <v>17</v>
      </c>
      <c r="K19" s="378">
        <v>35</v>
      </c>
      <c r="L19" s="378">
        <v>4</v>
      </c>
      <c r="M19" s="378">
        <v>0</v>
      </c>
      <c r="N19" s="378">
        <v>458</v>
      </c>
      <c r="O19" s="424">
        <v>6031</v>
      </c>
      <c r="P19" s="378">
        <v>0</v>
      </c>
      <c r="Q19" s="378">
        <v>0</v>
      </c>
      <c r="R19" s="378">
        <v>0</v>
      </c>
      <c r="S19" s="378">
        <v>0</v>
      </c>
      <c r="T19" s="378">
        <v>0</v>
      </c>
      <c r="U19" s="378">
        <v>40</v>
      </c>
      <c r="V19" s="378">
        <v>0</v>
      </c>
      <c r="W19" s="378">
        <v>1</v>
      </c>
      <c r="X19" s="277">
        <f t="shared" si="1"/>
        <v>7302</v>
      </c>
      <c r="Y19" s="753" t="s">
        <v>18</v>
      </c>
      <c r="Z19" s="581"/>
    </row>
    <row r="20" spans="1:48" ht="24.95" customHeight="1">
      <c r="A20" s="753" t="s">
        <v>19</v>
      </c>
      <c r="B20" s="425">
        <v>170</v>
      </c>
      <c r="C20" s="425">
        <v>318</v>
      </c>
      <c r="D20" s="425">
        <v>2</v>
      </c>
      <c r="E20" s="425">
        <v>218</v>
      </c>
      <c r="F20" s="425">
        <v>0</v>
      </c>
      <c r="G20" s="425">
        <v>0</v>
      </c>
      <c r="H20" s="425">
        <v>0</v>
      </c>
      <c r="I20" s="425">
        <v>1290</v>
      </c>
      <c r="J20" s="425">
        <v>3</v>
      </c>
      <c r="K20" s="425">
        <v>106</v>
      </c>
      <c r="L20" s="425">
        <v>1</v>
      </c>
      <c r="M20" s="425">
        <v>2</v>
      </c>
      <c r="N20" s="425">
        <v>1</v>
      </c>
      <c r="O20" s="425">
        <v>0</v>
      </c>
      <c r="P20" s="424">
        <v>13591</v>
      </c>
      <c r="Q20" s="425">
        <v>3</v>
      </c>
      <c r="R20" s="425">
        <v>2</v>
      </c>
      <c r="S20" s="425">
        <v>1</v>
      </c>
      <c r="T20" s="425">
        <v>0</v>
      </c>
      <c r="U20" s="425">
        <v>1</v>
      </c>
      <c r="V20" s="425">
        <v>7</v>
      </c>
      <c r="W20" s="425">
        <v>2</v>
      </c>
      <c r="X20" s="277">
        <f t="shared" si="1"/>
        <v>15718</v>
      </c>
      <c r="Y20" s="753" t="s">
        <v>20</v>
      </c>
      <c r="Z20" s="581"/>
    </row>
    <row r="21" spans="1:48" ht="23.25" customHeight="1">
      <c r="A21" s="753" t="s">
        <v>21</v>
      </c>
      <c r="B21" s="378">
        <v>261</v>
      </c>
      <c r="C21" s="378">
        <v>471</v>
      </c>
      <c r="D21" s="378">
        <v>0</v>
      </c>
      <c r="E21" s="378">
        <v>9</v>
      </c>
      <c r="F21" s="378">
        <v>0</v>
      </c>
      <c r="G21" s="378">
        <v>0</v>
      </c>
      <c r="H21" s="378">
        <v>0</v>
      </c>
      <c r="I21" s="378">
        <v>12</v>
      </c>
      <c r="J21" s="378">
        <v>231</v>
      </c>
      <c r="K21" s="378">
        <v>21</v>
      </c>
      <c r="L21" s="378">
        <v>2</v>
      </c>
      <c r="M21" s="378">
        <v>0</v>
      </c>
      <c r="N21" s="378">
        <v>0</v>
      </c>
      <c r="O21" s="378">
        <v>0</v>
      </c>
      <c r="P21" s="378">
        <v>5</v>
      </c>
      <c r="Q21" s="424">
        <v>1638</v>
      </c>
      <c r="R21" s="378">
        <v>2</v>
      </c>
      <c r="S21" s="378">
        <v>0</v>
      </c>
      <c r="T21" s="378">
        <v>0</v>
      </c>
      <c r="U21" s="378">
        <v>0</v>
      </c>
      <c r="V21" s="378">
        <v>4</v>
      </c>
      <c r="W21" s="378">
        <v>2</v>
      </c>
      <c r="X21" s="277">
        <f t="shared" si="1"/>
        <v>2658</v>
      </c>
      <c r="Y21" s="753" t="s">
        <v>111</v>
      </c>
      <c r="Z21" s="581"/>
    </row>
    <row r="22" spans="1:48" ht="24.95" customHeight="1">
      <c r="A22" s="753" t="s">
        <v>42</v>
      </c>
      <c r="B22" s="425">
        <v>557</v>
      </c>
      <c r="C22" s="425">
        <v>577</v>
      </c>
      <c r="D22" s="425">
        <v>0</v>
      </c>
      <c r="E22" s="425">
        <v>96</v>
      </c>
      <c r="F22" s="425">
        <v>0</v>
      </c>
      <c r="G22" s="425">
        <v>1</v>
      </c>
      <c r="H22" s="425">
        <v>0</v>
      </c>
      <c r="I22" s="425">
        <v>4</v>
      </c>
      <c r="J22" s="425">
        <v>19</v>
      </c>
      <c r="K22" s="425">
        <v>186</v>
      </c>
      <c r="L22" s="425">
        <v>0</v>
      </c>
      <c r="M22" s="425">
        <v>95</v>
      </c>
      <c r="N22" s="425">
        <v>0</v>
      </c>
      <c r="O22" s="425">
        <v>0</v>
      </c>
      <c r="P22" s="425">
        <v>0</v>
      </c>
      <c r="Q22" s="425">
        <v>9</v>
      </c>
      <c r="R22" s="424">
        <v>7275</v>
      </c>
      <c r="S22" s="425">
        <v>0</v>
      </c>
      <c r="T22" s="425">
        <v>0</v>
      </c>
      <c r="U22" s="425">
        <v>0</v>
      </c>
      <c r="V22" s="425">
        <v>254</v>
      </c>
      <c r="W22" s="425">
        <v>0</v>
      </c>
      <c r="X22" s="277">
        <f t="shared" si="1"/>
        <v>9073</v>
      </c>
      <c r="Y22" s="753" t="s">
        <v>1346</v>
      </c>
      <c r="Z22" s="581"/>
    </row>
    <row r="23" spans="1:48" ht="24.95" customHeight="1">
      <c r="A23" s="753" t="s">
        <v>24</v>
      </c>
      <c r="B23" s="378">
        <v>78</v>
      </c>
      <c r="C23" s="378">
        <v>291</v>
      </c>
      <c r="D23" s="378">
        <v>1</v>
      </c>
      <c r="E23" s="378">
        <v>194</v>
      </c>
      <c r="F23" s="378">
        <v>1</v>
      </c>
      <c r="G23" s="378">
        <v>0</v>
      </c>
      <c r="H23" s="378">
        <v>1</v>
      </c>
      <c r="I23" s="378">
        <v>3</v>
      </c>
      <c r="J23" s="378">
        <v>12</v>
      </c>
      <c r="K23" s="378">
        <v>56</v>
      </c>
      <c r="L23" s="378">
        <v>1</v>
      </c>
      <c r="M23" s="378">
        <v>0</v>
      </c>
      <c r="N23" s="378">
        <v>37</v>
      </c>
      <c r="O23" s="378">
        <v>0</v>
      </c>
      <c r="P23" s="378">
        <v>0</v>
      </c>
      <c r="Q23" s="378">
        <v>0</v>
      </c>
      <c r="R23" s="378">
        <v>0</v>
      </c>
      <c r="S23" s="424">
        <v>37532</v>
      </c>
      <c r="T23" s="378">
        <v>1</v>
      </c>
      <c r="U23" s="378">
        <v>1</v>
      </c>
      <c r="V23" s="378">
        <v>0</v>
      </c>
      <c r="W23" s="378">
        <v>3</v>
      </c>
      <c r="X23" s="277">
        <f t="shared" si="1"/>
        <v>38212</v>
      </c>
      <c r="Y23" s="753" t="s">
        <v>25</v>
      </c>
      <c r="Z23" s="581"/>
    </row>
    <row r="24" spans="1:48" s="43" customFormat="1" ht="24.95" customHeight="1">
      <c r="A24" s="753" t="s">
        <v>26</v>
      </c>
      <c r="B24" s="425">
        <v>286</v>
      </c>
      <c r="C24" s="425">
        <v>472</v>
      </c>
      <c r="D24" s="425">
        <v>1</v>
      </c>
      <c r="E24" s="425">
        <v>55</v>
      </c>
      <c r="F24" s="425">
        <v>0</v>
      </c>
      <c r="G24" s="425">
        <v>2</v>
      </c>
      <c r="H24" s="425">
        <v>4</v>
      </c>
      <c r="I24" s="425">
        <v>8</v>
      </c>
      <c r="J24" s="425">
        <v>8</v>
      </c>
      <c r="K24" s="425">
        <v>42</v>
      </c>
      <c r="L24" s="425">
        <v>3</v>
      </c>
      <c r="M24" s="425">
        <v>0</v>
      </c>
      <c r="N24" s="425">
        <v>184</v>
      </c>
      <c r="O24" s="425">
        <v>0</v>
      </c>
      <c r="P24" s="425">
        <v>0</v>
      </c>
      <c r="Q24" s="425">
        <v>0</v>
      </c>
      <c r="R24" s="425">
        <v>0</v>
      </c>
      <c r="S24" s="425">
        <v>16</v>
      </c>
      <c r="T24" s="424">
        <v>9328</v>
      </c>
      <c r="U24" s="425">
        <v>0</v>
      </c>
      <c r="V24" s="425">
        <v>0</v>
      </c>
      <c r="W24" s="425">
        <v>0</v>
      </c>
      <c r="X24" s="277">
        <f t="shared" si="1"/>
        <v>10409</v>
      </c>
      <c r="Y24" s="753" t="s">
        <v>27</v>
      </c>
      <c r="Z24" s="581"/>
    </row>
    <row r="25" spans="1:48" ht="24.95" customHeight="1">
      <c r="A25" s="753" t="s">
        <v>43</v>
      </c>
      <c r="B25" s="378">
        <v>43</v>
      </c>
      <c r="C25" s="378">
        <v>131</v>
      </c>
      <c r="D25" s="378">
        <v>0</v>
      </c>
      <c r="E25" s="378">
        <v>629</v>
      </c>
      <c r="F25" s="378">
        <v>9</v>
      </c>
      <c r="G25" s="378">
        <v>18</v>
      </c>
      <c r="H25" s="378">
        <v>83</v>
      </c>
      <c r="I25" s="378">
        <v>2</v>
      </c>
      <c r="J25" s="378">
        <v>0</v>
      </c>
      <c r="K25" s="378">
        <v>14</v>
      </c>
      <c r="L25" s="378">
        <v>0</v>
      </c>
      <c r="M25" s="378">
        <v>0</v>
      </c>
      <c r="N25" s="378">
        <v>50</v>
      </c>
      <c r="O25" s="378">
        <v>2</v>
      </c>
      <c r="P25" s="378">
        <v>0</v>
      </c>
      <c r="Q25" s="378">
        <v>0</v>
      </c>
      <c r="R25" s="378">
        <v>0</v>
      </c>
      <c r="S25" s="378">
        <v>0</v>
      </c>
      <c r="T25" s="378">
        <v>0</v>
      </c>
      <c r="U25" s="424">
        <v>5051</v>
      </c>
      <c r="V25" s="378">
        <v>0</v>
      </c>
      <c r="W25" s="378">
        <v>14</v>
      </c>
      <c r="X25" s="277">
        <f t="shared" si="1"/>
        <v>6046</v>
      </c>
      <c r="Y25" s="753" t="s">
        <v>28</v>
      </c>
      <c r="Z25" s="581"/>
      <c r="AT25" s="41"/>
      <c r="AU25" s="41"/>
      <c r="AV25" s="41"/>
    </row>
    <row r="26" spans="1:48" ht="24.95" customHeight="1">
      <c r="A26" s="753" t="s">
        <v>1213</v>
      </c>
      <c r="B26" s="425">
        <v>807</v>
      </c>
      <c r="C26" s="425">
        <v>946</v>
      </c>
      <c r="D26" s="425">
        <v>1</v>
      </c>
      <c r="E26" s="425">
        <v>215</v>
      </c>
      <c r="F26" s="425">
        <v>6</v>
      </c>
      <c r="G26" s="425">
        <v>3</v>
      </c>
      <c r="H26" s="425">
        <v>0</v>
      </c>
      <c r="I26" s="425">
        <v>21</v>
      </c>
      <c r="J26" s="425">
        <v>31</v>
      </c>
      <c r="K26" s="425">
        <v>184</v>
      </c>
      <c r="L26" s="425">
        <v>5</v>
      </c>
      <c r="M26" s="425">
        <v>0</v>
      </c>
      <c r="N26" s="425">
        <v>0</v>
      </c>
      <c r="O26" s="425">
        <v>0</v>
      </c>
      <c r="P26" s="425">
        <v>14</v>
      </c>
      <c r="Q26" s="425">
        <v>27</v>
      </c>
      <c r="R26" s="425">
        <v>130</v>
      </c>
      <c r="S26" s="425">
        <v>0</v>
      </c>
      <c r="T26" s="425">
        <v>0</v>
      </c>
      <c r="U26" s="425">
        <v>0</v>
      </c>
      <c r="V26" s="424">
        <v>6506</v>
      </c>
      <c r="W26" s="425">
        <v>0</v>
      </c>
      <c r="X26" s="277">
        <f t="shared" si="1"/>
        <v>8896</v>
      </c>
      <c r="Y26" s="753" t="s">
        <v>30</v>
      </c>
      <c r="Z26" s="581"/>
    </row>
    <row r="27" spans="1:48" ht="24.95" customHeight="1">
      <c r="A27" s="753" t="s">
        <v>33</v>
      </c>
      <c r="B27" s="425">
        <v>0</v>
      </c>
      <c r="C27" s="425">
        <v>10</v>
      </c>
      <c r="D27" s="425">
        <v>0</v>
      </c>
      <c r="E27" s="425">
        <v>1833</v>
      </c>
      <c r="F27" s="425">
        <v>73</v>
      </c>
      <c r="G27" s="425">
        <v>83</v>
      </c>
      <c r="H27" s="425">
        <v>10</v>
      </c>
      <c r="I27" s="425">
        <v>1</v>
      </c>
      <c r="J27" s="425">
        <v>0</v>
      </c>
      <c r="K27" s="425">
        <v>0</v>
      </c>
      <c r="L27" s="425">
        <v>0</v>
      </c>
      <c r="M27" s="425">
        <v>0</v>
      </c>
      <c r="N27" s="425">
        <v>38</v>
      </c>
      <c r="O27" s="425">
        <v>1</v>
      </c>
      <c r="P27" s="425">
        <v>0</v>
      </c>
      <c r="Q27" s="425">
        <v>0</v>
      </c>
      <c r="R27" s="425">
        <v>0</v>
      </c>
      <c r="S27" s="425">
        <v>9</v>
      </c>
      <c r="T27" s="425">
        <v>0</v>
      </c>
      <c r="U27" s="425">
        <v>299</v>
      </c>
      <c r="V27" s="425">
        <v>0</v>
      </c>
      <c r="W27" s="424">
        <v>4028</v>
      </c>
      <c r="X27" s="277">
        <f t="shared" si="1"/>
        <v>6385</v>
      </c>
      <c r="Y27" s="753" t="s">
        <v>34</v>
      </c>
      <c r="Z27" s="581"/>
    </row>
    <row r="28" spans="1:48" ht="24.95" customHeight="1">
      <c r="A28" s="528" t="s">
        <v>57</v>
      </c>
      <c r="B28" s="299">
        <f t="shared" ref="B28:X28" si="2">SUM(B6:B27)</f>
        <v>28383</v>
      </c>
      <c r="C28" s="299">
        <f t="shared" si="2"/>
        <v>16003</v>
      </c>
      <c r="D28" s="299">
        <f t="shared" si="2"/>
        <v>5932</v>
      </c>
      <c r="E28" s="299">
        <f t="shared" si="2"/>
        <v>23166</v>
      </c>
      <c r="F28" s="299">
        <f t="shared" si="2"/>
        <v>10565</v>
      </c>
      <c r="G28" s="299">
        <f t="shared" si="2"/>
        <v>16419</v>
      </c>
      <c r="H28" s="299">
        <f t="shared" si="2"/>
        <v>5107</v>
      </c>
      <c r="I28" s="299">
        <f t="shared" si="2"/>
        <v>17480</v>
      </c>
      <c r="J28" s="299">
        <f t="shared" si="2"/>
        <v>11632</v>
      </c>
      <c r="K28" s="299">
        <f t="shared" si="2"/>
        <v>31466</v>
      </c>
      <c r="L28" s="299">
        <f t="shared" si="2"/>
        <v>7059</v>
      </c>
      <c r="M28" s="299">
        <f t="shared" si="2"/>
        <v>1220</v>
      </c>
      <c r="N28" s="299">
        <f t="shared" si="2"/>
        <v>24010</v>
      </c>
      <c r="O28" s="299">
        <f t="shared" si="2"/>
        <v>6290</v>
      </c>
      <c r="P28" s="299">
        <f t="shared" si="2"/>
        <v>13666</v>
      </c>
      <c r="Q28" s="299">
        <f t="shared" si="2"/>
        <v>1700</v>
      </c>
      <c r="R28" s="299">
        <f t="shared" si="2"/>
        <v>7440</v>
      </c>
      <c r="S28" s="299">
        <f t="shared" si="2"/>
        <v>37610</v>
      </c>
      <c r="T28" s="299">
        <f t="shared" si="2"/>
        <v>9402</v>
      </c>
      <c r="U28" s="299">
        <f t="shared" si="2"/>
        <v>5456</v>
      </c>
      <c r="V28" s="299">
        <f t="shared" si="2"/>
        <v>6840</v>
      </c>
      <c r="W28" s="299">
        <f t="shared" si="2"/>
        <v>4102</v>
      </c>
      <c r="X28" s="299">
        <f t="shared" si="2"/>
        <v>290948</v>
      </c>
      <c r="Y28" s="528" t="s">
        <v>36</v>
      </c>
      <c r="Z28" s="581"/>
      <c r="AA28" s="581"/>
    </row>
    <row r="29" spans="1:48" s="766" customFormat="1" ht="18">
      <c r="A29" s="764" t="s">
        <v>1214</v>
      </c>
      <c r="B29" s="765"/>
      <c r="C29" s="765"/>
      <c r="D29" s="765"/>
      <c r="E29" s="765"/>
      <c r="F29" s="765"/>
      <c r="G29" s="765"/>
      <c r="H29" s="765"/>
      <c r="Y29" s="765" t="s">
        <v>1216</v>
      </c>
    </row>
    <row r="34" spans="5:5">
      <c r="E34" s="42">
        <v>11</v>
      </c>
    </row>
  </sheetData>
  <mergeCells count="4">
    <mergeCell ref="A1:Y1"/>
    <mergeCell ref="A2:Y2"/>
    <mergeCell ref="A3:L3"/>
    <mergeCell ref="M3:Y3"/>
  </mergeCells>
  <printOptions horizontalCentered="1" verticalCentered="1"/>
  <pageMargins left="0.25" right="0.25" top="0.75" bottom="0.75" header="0.3" footer="0.3"/>
  <pageSetup paperSize="9" scale="5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8657"/>
    <pageSetUpPr fitToPage="1"/>
  </sheetPr>
  <dimension ref="A1:AL29"/>
  <sheetViews>
    <sheetView showGridLines="0" rightToLeft="1" zoomScale="90" zoomScaleNormal="90" workbookViewId="0">
      <selection activeCell="D17" sqref="D17"/>
    </sheetView>
  </sheetViews>
  <sheetFormatPr defaultColWidth="7.75" defaultRowHeight="14.25"/>
  <cols>
    <col min="1" max="6" width="25.75" style="64" customWidth="1"/>
    <col min="7" max="7" width="14.25" style="64" customWidth="1"/>
    <col min="8" max="8" width="7.875" style="64" customWidth="1"/>
    <col min="9" max="9" width="14.875" style="64" customWidth="1"/>
    <col min="10" max="245" width="7.75" style="64"/>
    <col min="246" max="246" width="9.75" style="64" customWidth="1"/>
    <col min="247" max="247" width="13.75" style="64" customWidth="1"/>
    <col min="248" max="253" width="11.125" style="64" customWidth="1"/>
    <col min="254" max="254" width="12.875" style="64" customWidth="1"/>
    <col min="255" max="255" width="13.25" style="64" customWidth="1"/>
    <col min="256" max="256" width="15.125" style="64" customWidth="1"/>
    <col min="257" max="258" width="7.75" style="64" customWidth="1"/>
    <col min="259" max="259" width="10.375" style="64" customWidth="1"/>
    <col min="260" max="260" width="12.125" style="64" customWidth="1"/>
    <col min="261" max="261" width="14.875" style="64" customWidth="1"/>
    <col min="262" max="262" width="12.25" style="64" customWidth="1"/>
    <col min="263" max="263" width="14.25" style="64" customWidth="1"/>
    <col min="264" max="264" width="7.875" style="64" customWidth="1"/>
    <col min="265" max="265" width="14.875" style="64" customWidth="1"/>
    <col min="266" max="501" width="7.75" style="64"/>
    <col min="502" max="502" width="9.75" style="64" customWidth="1"/>
    <col min="503" max="503" width="13.75" style="64" customWidth="1"/>
    <col min="504" max="509" width="11.125" style="64" customWidth="1"/>
    <col min="510" max="510" width="12.875" style="64" customWidth="1"/>
    <col min="511" max="511" width="13.25" style="64" customWidth="1"/>
    <col min="512" max="512" width="15.125" style="64" customWidth="1"/>
    <col min="513" max="514" width="7.75" style="64" customWidth="1"/>
    <col min="515" max="515" width="10.375" style="64" customWidth="1"/>
    <col min="516" max="516" width="12.125" style="64" customWidth="1"/>
    <col min="517" max="517" width="14.875" style="64" customWidth="1"/>
    <col min="518" max="518" width="12.25" style="64" customWidth="1"/>
    <col min="519" max="519" width="14.25" style="64" customWidth="1"/>
    <col min="520" max="520" width="7.875" style="64" customWidth="1"/>
    <col min="521" max="521" width="14.875" style="64" customWidth="1"/>
    <col min="522" max="757" width="7.75" style="64"/>
    <col min="758" max="758" width="9.75" style="64" customWidth="1"/>
    <col min="759" max="759" width="13.75" style="64" customWidth="1"/>
    <col min="760" max="765" width="11.125" style="64" customWidth="1"/>
    <col min="766" max="766" width="12.875" style="64" customWidth="1"/>
    <col min="767" max="767" width="13.25" style="64" customWidth="1"/>
    <col min="768" max="768" width="15.125" style="64" customWidth="1"/>
    <col min="769" max="770" width="7.75" style="64" customWidth="1"/>
    <col min="771" max="771" width="10.375" style="64" customWidth="1"/>
    <col min="772" max="772" width="12.125" style="64" customWidth="1"/>
    <col min="773" max="773" width="14.875" style="64" customWidth="1"/>
    <col min="774" max="774" width="12.25" style="64" customWidth="1"/>
    <col min="775" max="775" width="14.25" style="64" customWidth="1"/>
    <col min="776" max="776" width="7.875" style="64" customWidth="1"/>
    <col min="777" max="777" width="14.875" style="64" customWidth="1"/>
    <col min="778" max="1013" width="7.75" style="64"/>
    <col min="1014" max="1014" width="9.75" style="64" customWidth="1"/>
    <col min="1015" max="1015" width="13.75" style="64" customWidth="1"/>
    <col min="1016" max="1021" width="11.125" style="64" customWidth="1"/>
    <col min="1022" max="1022" width="12.875" style="64" customWidth="1"/>
    <col min="1023" max="1023" width="13.25" style="64" customWidth="1"/>
    <col min="1024" max="1024" width="15.125" style="64" customWidth="1"/>
    <col min="1025" max="1026" width="7.75" style="64" customWidth="1"/>
    <col min="1027" max="1027" width="10.375" style="64" customWidth="1"/>
    <col min="1028" max="1028" width="12.125" style="64" customWidth="1"/>
    <col min="1029" max="1029" width="14.875" style="64" customWidth="1"/>
    <col min="1030" max="1030" width="12.25" style="64" customWidth="1"/>
    <col min="1031" max="1031" width="14.25" style="64" customWidth="1"/>
    <col min="1032" max="1032" width="7.875" style="64" customWidth="1"/>
    <col min="1033" max="1033" width="14.875" style="64" customWidth="1"/>
    <col min="1034" max="1269" width="7.75" style="64"/>
    <col min="1270" max="1270" width="9.75" style="64" customWidth="1"/>
    <col min="1271" max="1271" width="13.75" style="64" customWidth="1"/>
    <col min="1272" max="1277" width="11.125" style="64" customWidth="1"/>
    <col min="1278" max="1278" width="12.875" style="64" customWidth="1"/>
    <col min="1279" max="1279" width="13.25" style="64" customWidth="1"/>
    <col min="1280" max="1280" width="15.125" style="64" customWidth="1"/>
    <col min="1281" max="1282" width="7.75" style="64" customWidth="1"/>
    <col min="1283" max="1283" width="10.375" style="64" customWidth="1"/>
    <col min="1284" max="1284" width="12.125" style="64" customWidth="1"/>
    <col min="1285" max="1285" width="14.875" style="64" customWidth="1"/>
    <col min="1286" max="1286" width="12.25" style="64" customWidth="1"/>
    <col min="1287" max="1287" width="14.25" style="64" customWidth="1"/>
    <col min="1288" max="1288" width="7.875" style="64" customWidth="1"/>
    <col min="1289" max="1289" width="14.875" style="64" customWidth="1"/>
    <col min="1290" max="1525" width="7.75" style="64"/>
    <col min="1526" max="1526" width="9.75" style="64" customWidth="1"/>
    <col min="1527" max="1527" width="13.75" style="64" customWidth="1"/>
    <col min="1528" max="1533" width="11.125" style="64" customWidth="1"/>
    <col min="1534" max="1534" width="12.875" style="64" customWidth="1"/>
    <col min="1535" max="1535" width="13.25" style="64" customWidth="1"/>
    <col min="1536" max="1536" width="15.125" style="64" customWidth="1"/>
    <col min="1537" max="1538" width="7.75" style="64" customWidth="1"/>
    <col min="1539" max="1539" width="10.375" style="64" customWidth="1"/>
    <col min="1540" max="1540" width="12.125" style="64" customWidth="1"/>
    <col min="1541" max="1541" width="14.875" style="64" customWidth="1"/>
    <col min="1542" max="1542" width="12.25" style="64" customWidth="1"/>
    <col min="1543" max="1543" width="14.25" style="64" customWidth="1"/>
    <col min="1544" max="1544" width="7.875" style="64" customWidth="1"/>
    <col min="1545" max="1545" width="14.875" style="64" customWidth="1"/>
    <col min="1546" max="1781" width="7.75" style="64"/>
    <col min="1782" max="1782" width="9.75" style="64" customWidth="1"/>
    <col min="1783" max="1783" width="13.75" style="64" customWidth="1"/>
    <col min="1784" max="1789" width="11.125" style="64" customWidth="1"/>
    <col min="1790" max="1790" width="12.875" style="64" customWidth="1"/>
    <col min="1791" max="1791" width="13.25" style="64" customWidth="1"/>
    <col min="1792" max="1792" width="15.125" style="64" customWidth="1"/>
    <col min="1793" max="1794" width="7.75" style="64" customWidth="1"/>
    <col min="1795" max="1795" width="10.375" style="64" customWidth="1"/>
    <col min="1796" max="1796" width="12.125" style="64" customWidth="1"/>
    <col min="1797" max="1797" width="14.875" style="64" customWidth="1"/>
    <col min="1798" max="1798" width="12.25" style="64" customWidth="1"/>
    <col min="1799" max="1799" width="14.25" style="64" customWidth="1"/>
    <col min="1800" max="1800" width="7.875" style="64" customWidth="1"/>
    <col min="1801" max="1801" width="14.875" style="64" customWidth="1"/>
    <col min="1802" max="2037" width="7.75" style="64"/>
    <col min="2038" max="2038" width="9.75" style="64" customWidth="1"/>
    <col min="2039" max="2039" width="13.75" style="64" customWidth="1"/>
    <col min="2040" max="2045" width="11.125" style="64" customWidth="1"/>
    <col min="2046" max="2046" width="12.875" style="64" customWidth="1"/>
    <col min="2047" max="2047" width="13.25" style="64" customWidth="1"/>
    <col min="2048" max="2048" width="15.125" style="64" customWidth="1"/>
    <col min="2049" max="2050" width="7.75" style="64" customWidth="1"/>
    <col min="2051" max="2051" width="10.375" style="64" customWidth="1"/>
    <col min="2052" max="2052" width="12.125" style="64" customWidth="1"/>
    <col min="2053" max="2053" width="14.875" style="64" customWidth="1"/>
    <col min="2054" max="2054" width="12.25" style="64" customWidth="1"/>
    <col min="2055" max="2055" width="14.25" style="64" customWidth="1"/>
    <col min="2056" max="2056" width="7.875" style="64" customWidth="1"/>
    <col min="2057" max="2057" width="14.875" style="64" customWidth="1"/>
    <col min="2058" max="2293" width="7.75" style="64"/>
    <col min="2294" max="2294" width="9.75" style="64" customWidth="1"/>
    <col min="2295" max="2295" width="13.75" style="64" customWidth="1"/>
    <col min="2296" max="2301" width="11.125" style="64" customWidth="1"/>
    <col min="2302" max="2302" width="12.875" style="64" customWidth="1"/>
    <col min="2303" max="2303" width="13.25" style="64" customWidth="1"/>
    <col min="2304" max="2304" width="15.125" style="64" customWidth="1"/>
    <col min="2305" max="2306" width="7.75" style="64" customWidth="1"/>
    <col min="2307" max="2307" width="10.375" style="64" customWidth="1"/>
    <col min="2308" max="2308" width="12.125" style="64" customWidth="1"/>
    <col min="2309" max="2309" width="14.875" style="64" customWidth="1"/>
    <col min="2310" max="2310" width="12.25" style="64" customWidth="1"/>
    <col min="2311" max="2311" width="14.25" style="64" customWidth="1"/>
    <col min="2312" max="2312" width="7.875" style="64" customWidth="1"/>
    <col min="2313" max="2313" width="14.875" style="64" customWidth="1"/>
    <col min="2314" max="2549" width="7.75" style="64"/>
    <col min="2550" max="2550" width="9.75" style="64" customWidth="1"/>
    <col min="2551" max="2551" width="13.75" style="64" customWidth="1"/>
    <col min="2552" max="2557" width="11.125" style="64" customWidth="1"/>
    <col min="2558" max="2558" width="12.875" style="64" customWidth="1"/>
    <col min="2559" max="2559" width="13.25" style="64" customWidth="1"/>
    <col min="2560" max="2560" width="15.125" style="64" customWidth="1"/>
    <col min="2561" max="2562" width="7.75" style="64" customWidth="1"/>
    <col min="2563" max="2563" width="10.375" style="64" customWidth="1"/>
    <col min="2564" max="2564" width="12.125" style="64" customWidth="1"/>
    <col min="2565" max="2565" width="14.875" style="64" customWidth="1"/>
    <col min="2566" max="2566" width="12.25" style="64" customWidth="1"/>
    <col min="2567" max="2567" width="14.25" style="64" customWidth="1"/>
    <col min="2568" max="2568" width="7.875" style="64" customWidth="1"/>
    <col min="2569" max="2569" width="14.875" style="64" customWidth="1"/>
    <col min="2570" max="2805" width="7.75" style="64"/>
    <col min="2806" max="2806" width="9.75" style="64" customWidth="1"/>
    <col min="2807" max="2807" width="13.75" style="64" customWidth="1"/>
    <col min="2808" max="2813" width="11.125" style="64" customWidth="1"/>
    <col min="2814" max="2814" width="12.875" style="64" customWidth="1"/>
    <col min="2815" max="2815" width="13.25" style="64" customWidth="1"/>
    <col min="2816" max="2816" width="15.125" style="64" customWidth="1"/>
    <col min="2817" max="2818" width="7.75" style="64" customWidth="1"/>
    <col min="2819" max="2819" width="10.375" style="64" customWidth="1"/>
    <col min="2820" max="2820" width="12.125" style="64" customWidth="1"/>
    <col min="2821" max="2821" width="14.875" style="64" customWidth="1"/>
    <col min="2822" max="2822" width="12.25" style="64" customWidth="1"/>
    <col min="2823" max="2823" width="14.25" style="64" customWidth="1"/>
    <col min="2824" max="2824" width="7.875" style="64" customWidth="1"/>
    <col min="2825" max="2825" width="14.875" style="64" customWidth="1"/>
    <col min="2826" max="3061" width="7.75" style="64"/>
    <col min="3062" max="3062" width="9.75" style="64" customWidth="1"/>
    <col min="3063" max="3063" width="13.75" style="64" customWidth="1"/>
    <col min="3064" max="3069" width="11.125" style="64" customWidth="1"/>
    <col min="3070" max="3070" width="12.875" style="64" customWidth="1"/>
    <col min="3071" max="3071" width="13.25" style="64" customWidth="1"/>
    <col min="3072" max="3072" width="15.125" style="64" customWidth="1"/>
    <col min="3073" max="3074" width="7.75" style="64" customWidth="1"/>
    <col min="3075" max="3075" width="10.375" style="64" customWidth="1"/>
    <col min="3076" max="3076" width="12.125" style="64" customWidth="1"/>
    <col min="3077" max="3077" width="14.875" style="64" customWidth="1"/>
    <col min="3078" max="3078" width="12.25" style="64" customWidth="1"/>
    <col min="3079" max="3079" width="14.25" style="64" customWidth="1"/>
    <col min="3080" max="3080" width="7.875" style="64" customWidth="1"/>
    <col min="3081" max="3081" width="14.875" style="64" customWidth="1"/>
    <col min="3082" max="3317" width="7.75" style="64"/>
    <col min="3318" max="3318" width="9.75" style="64" customWidth="1"/>
    <col min="3319" max="3319" width="13.75" style="64" customWidth="1"/>
    <col min="3320" max="3325" width="11.125" style="64" customWidth="1"/>
    <col min="3326" max="3326" width="12.875" style="64" customWidth="1"/>
    <col min="3327" max="3327" width="13.25" style="64" customWidth="1"/>
    <col min="3328" max="3328" width="15.125" style="64" customWidth="1"/>
    <col min="3329" max="3330" width="7.75" style="64" customWidth="1"/>
    <col min="3331" max="3331" width="10.375" style="64" customWidth="1"/>
    <col min="3332" max="3332" width="12.125" style="64" customWidth="1"/>
    <col min="3333" max="3333" width="14.875" style="64" customWidth="1"/>
    <col min="3334" max="3334" width="12.25" style="64" customWidth="1"/>
    <col min="3335" max="3335" width="14.25" style="64" customWidth="1"/>
    <col min="3336" max="3336" width="7.875" style="64" customWidth="1"/>
    <col min="3337" max="3337" width="14.875" style="64" customWidth="1"/>
    <col min="3338" max="3573" width="7.75" style="64"/>
    <col min="3574" max="3574" width="9.75" style="64" customWidth="1"/>
    <col min="3575" max="3575" width="13.75" style="64" customWidth="1"/>
    <col min="3576" max="3581" width="11.125" style="64" customWidth="1"/>
    <col min="3582" max="3582" width="12.875" style="64" customWidth="1"/>
    <col min="3583" max="3583" width="13.25" style="64" customWidth="1"/>
    <col min="3584" max="3584" width="15.125" style="64" customWidth="1"/>
    <col min="3585" max="3586" width="7.75" style="64" customWidth="1"/>
    <col min="3587" max="3587" width="10.375" style="64" customWidth="1"/>
    <col min="3588" max="3588" width="12.125" style="64" customWidth="1"/>
    <col min="3589" max="3589" width="14.875" style="64" customWidth="1"/>
    <col min="3590" max="3590" width="12.25" style="64" customWidth="1"/>
    <col min="3591" max="3591" width="14.25" style="64" customWidth="1"/>
    <col min="3592" max="3592" width="7.875" style="64" customWidth="1"/>
    <col min="3593" max="3593" width="14.875" style="64" customWidth="1"/>
    <col min="3594" max="3829" width="7.75" style="64"/>
    <col min="3830" max="3830" width="9.75" style="64" customWidth="1"/>
    <col min="3831" max="3831" width="13.75" style="64" customWidth="1"/>
    <col min="3832" max="3837" width="11.125" style="64" customWidth="1"/>
    <col min="3838" max="3838" width="12.875" style="64" customWidth="1"/>
    <col min="3839" max="3839" width="13.25" style="64" customWidth="1"/>
    <col min="3840" max="3840" width="15.125" style="64" customWidth="1"/>
    <col min="3841" max="3842" width="7.75" style="64" customWidth="1"/>
    <col min="3843" max="3843" width="10.375" style="64" customWidth="1"/>
    <col min="3844" max="3844" width="12.125" style="64" customWidth="1"/>
    <col min="3845" max="3845" width="14.875" style="64" customWidth="1"/>
    <col min="3846" max="3846" width="12.25" style="64" customWidth="1"/>
    <col min="3847" max="3847" width="14.25" style="64" customWidth="1"/>
    <col min="3848" max="3848" width="7.875" style="64" customWidth="1"/>
    <col min="3849" max="3849" width="14.875" style="64" customWidth="1"/>
    <col min="3850" max="4085" width="7.75" style="64"/>
    <col min="4086" max="4086" width="9.75" style="64" customWidth="1"/>
    <col min="4087" max="4087" width="13.75" style="64" customWidth="1"/>
    <col min="4088" max="4093" width="11.125" style="64" customWidth="1"/>
    <col min="4094" max="4094" width="12.875" style="64" customWidth="1"/>
    <col min="4095" max="4095" width="13.25" style="64" customWidth="1"/>
    <col min="4096" max="4096" width="15.125" style="64" customWidth="1"/>
    <col min="4097" max="4098" width="7.75" style="64" customWidth="1"/>
    <col min="4099" max="4099" width="10.375" style="64" customWidth="1"/>
    <col min="4100" max="4100" width="12.125" style="64" customWidth="1"/>
    <col min="4101" max="4101" width="14.875" style="64" customWidth="1"/>
    <col min="4102" max="4102" width="12.25" style="64" customWidth="1"/>
    <col min="4103" max="4103" width="14.25" style="64" customWidth="1"/>
    <col min="4104" max="4104" width="7.875" style="64" customWidth="1"/>
    <col min="4105" max="4105" width="14.875" style="64" customWidth="1"/>
    <col min="4106" max="4341" width="7.75" style="64"/>
    <col min="4342" max="4342" width="9.75" style="64" customWidth="1"/>
    <col min="4343" max="4343" width="13.75" style="64" customWidth="1"/>
    <col min="4344" max="4349" width="11.125" style="64" customWidth="1"/>
    <col min="4350" max="4350" width="12.875" style="64" customWidth="1"/>
    <col min="4351" max="4351" width="13.25" style="64" customWidth="1"/>
    <col min="4352" max="4352" width="15.125" style="64" customWidth="1"/>
    <col min="4353" max="4354" width="7.75" style="64" customWidth="1"/>
    <col min="4355" max="4355" width="10.375" style="64" customWidth="1"/>
    <col min="4356" max="4356" width="12.125" style="64" customWidth="1"/>
    <col min="4357" max="4357" width="14.875" style="64" customWidth="1"/>
    <col min="4358" max="4358" width="12.25" style="64" customWidth="1"/>
    <col min="4359" max="4359" width="14.25" style="64" customWidth="1"/>
    <col min="4360" max="4360" width="7.875" style="64" customWidth="1"/>
    <col min="4361" max="4361" width="14.875" style="64" customWidth="1"/>
    <col min="4362" max="4597" width="7.75" style="64"/>
    <col min="4598" max="4598" width="9.75" style="64" customWidth="1"/>
    <col min="4599" max="4599" width="13.75" style="64" customWidth="1"/>
    <col min="4600" max="4605" width="11.125" style="64" customWidth="1"/>
    <col min="4606" max="4606" width="12.875" style="64" customWidth="1"/>
    <col min="4607" max="4607" width="13.25" style="64" customWidth="1"/>
    <col min="4608" max="4608" width="15.125" style="64" customWidth="1"/>
    <col min="4609" max="4610" width="7.75" style="64" customWidth="1"/>
    <col min="4611" max="4611" width="10.375" style="64" customWidth="1"/>
    <col min="4612" max="4612" width="12.125" style="64" customWidth="1"/>
    <col min="4613" max="4613" width="14.875" style="64" customWidth="1"/>
    <col min="4614" max="4614" width="12.25" style="64" customWidth="1"/>
    <col min="4615" max="4615" width="14.25" style="64" customWidth="1"/>
    <col min="4616" max="4616" width="7.875" style="64" customWidth="1"/>
    <col min="4617" max="4617" width="14.875" style="64" customWidth="1"/>
    <col min="4618" max="4853" width="7.75" style="64"/>
    <col min="4854" max="4854" width="9.75" style="64" customWidth="1"/>
    <col min="4855" max="4855" width="13.75" style="64" customWidth="1"/>
    <col min="4856" max="4861" width="11.125" style="64" customWidth="1"/>
    <col min="4862" max="4862" width="12.875" style="64" customWidth="1"/>
    <col min="4863" max="4863" width="13.25" style="64" customWidth="1"/>
    <col min="4864" max="4864" width="15.125" style="64" customWidth="1"/>
    <col min="4865" max="4866" width="7.75" style="64" customWidth="1"/>
    <col min="4867" max="4867" width="10.375" style="64" customWidth="1"/>
    <col min="4868" max="4868" width="12.125" style="64" customWidth="1"/>
    <col min="4869" max="4869" width="14.875" style="64" customWidth="1"/>
    <col min="4870" max="4870" width="12.25" style="64" customWidth="1"/>
    <col min="4871" max="4871" width="14.25" style="64" customWidth="1"/>
    <col min="4872" max="4872" width="7.875" style="64" customWidth="1"/>
    <col min="4873" max="4873" width="14.875" style="64" customWidth="1"/>
    <col min="4874" max="5109" width="7.75" style="64"/>
    <col min="5110" max="5110" width="9.75" style="64" customWidth="1"/>
    <col min="5111" max="5111" width="13.75" style="64" customWidth="1"/>
    <col min="5112" max="5117" width="11.125" style="64" customWidth="1"/>
    <col min="5118" max="5118" width="12.875" style="64" customWidth="1"/>
    <col min="5119" max="5119" width="13.25" style="64" customWidth="1"/>
    <col min="5120" max="5120" width="15.125" style="64" customWidth="1"/>
    <col min="5121" max="5122" width="7.75" style="64" customWidth="1"/>
    <col min="5123" max="5123" width="10.375" style="64" customWidth="1"/>
    <col min="5124" max="5124" width="12.125" style="64" customWidth="1"/>
    <col min="5125" max="5125" width="14.875" style="64" customWidth="1"/>
    <col min="5126" max="5126" width="12.25" style="64" customWidth="1"/>
    <col min="5127" max="5127" width="14.25" style="64" customWidth="1"/>
    <col min="5128" max="5128" width="7.875" style="64" customWidth="1"/>
    <col min="5129" max="5129" width="14.875" style="64" customWidth="1"/>
    <col min="5130" max="5365" width="7.75" style="64"/>
    <col min="5366" max="5366" width="9.75" style="64" customWidth="1"/>
    <col min="5367" max="5367" width="13.75" style="64" customWidth="1"/>
    <col min="5368" max="5373" width="11.125" style="64" customWidth="1"/>
    <col min="5374" max="5374" width="12.875" style="64" customWidth="1"/>
    <col min="5375" max="5375" width="13.25" style="64" customWidth="1"/>
    <col min="5376" max="5376" width="15.125" style="64" customWidth="1"/>
    <col min="5377" max="5378" width="7.75" style="64" customWidth="1"/>
    <col min="5379" max="5379" width="10.375" style="64" customWidth="1"/>
    <col min="5380" max="5380" width="12.125" style="64" customWidth="1"/>
    <col min="5381" max="5381" width="14.875" style="64" customWidth="1"/>
    <col min="5382" max="5382" width="12.25" style="64" customWidth="1"/>
    <col min="5383" max="5383" width="14.25" style="64" customWidth="1"/>
    <col min="5384" max="5384" width="7.875" style="64" customWidth="1"/>
    <col min="5385" max="5385" width="14.875" style="64" customWidth="1"/>
    <col min="5386" max="5621" width="7.75" style="64"/>
    <col min="5622" max="5622" width="9.75" style="64" customWidth="1"/>
    <col min="5623" max="5623" width="13.75" style="64" customWidth="1"/>
    <col min="5624" max="5629" width="11.125" style="64" customWidth="1"/>
    <col min="5630" max="5630" width="12.875" style="64" customWidth="1"/>
    <col min="5631" max="5631" width="13.25" style="64" customWidth="1"/>
    <col min="5632" max="5632" width="15.125" style="64" customWidth="1"/>
    <col min="5633" max="5634" width="7.75" style="64" customWidth="1"/>
    <col min="5635" max="5635" width="10.375" style="64" customWidth="1"/>
    <col min="5636" max="5636" width="12.125" style="64" customWidth="1"/>
    <col min="5637" max="5637" width="14.875" style="64" customWidth="1"/>
    <col min="5638" max="5638" width="12.25" style="64" customWidth="1"/>
    <col min="5639" max="5639" width="14.25" style="64" customWidth="1"/>
    <col min="5640" max="5640" width="7.875" style="64" customWidth="1"/>
    <col min="5641" max="5641" width="14.875" style="64" customWidth="1"/>
    <col min="5642" max="5877" width="7.75" style="64"/>
    <col min="5878" max="5878" width="9.75" style="64" customWidth="1"/>
    <col min="5879" max="5879" width="13.75" style="64" customWidth="1"/>
    <col min="5880" max="5885" width="11.125" style="64" customWidth="1"/>
    <col min="5886" max="5886" width="12.875" style="64" customWidth="1"/>
    <col min="5887" max="5887" width="13.25" style="64" customWidth="1"/>
    <col min="5888" max="5888" width="15.125" style="64" customWidth="1"/>
    <col min="5889" max="5890" width="7.75" style="64" customWidth="1"/>
    <col min="5891" max="5891" width="10.375" style="64" customWidth="1"/>
    <col min="5892" max="5892" width="12.125" style="64" customWidth="1"/>
    <col min="5893" max="5893" width="14.875" style="64" customWidth="1"/>
    <col min="5894" max="5894" width="12.25" style="64" customWidth="1"/>
    <col min="5895" max="5895" width="14.25" style="64" customWidth="1"/>
    <col min="5896" max="5896" width="7.875" style="64" customWidth="1"/>
    <col min="5897" max="5897" width="14.875" style="64" customWidth="1"/>
    <col min="5898" max="6133" width="7.75" style="64"/>
    <col min="6134" max="6134" width="9.75" style="64" customWidth="1"/>
    <col min="6135" max="6135" width="13.75" style="64" customWidth="1"/>
    <col min="6136" max="6141" width="11.125" style="64" customWidth="1"/>
    <col min="6142" max="6142" width="12.875" style="64" customWidth="1"/>
    <col min="6143" max="6143" width="13.25" style="64" customWidth="1"/>
    <col min="6144" max="6144" width="15.125" style="64" customWidth="1"/>
    <col min="6145" max="6146" width="7.75" style="64" customWidth="1"/>
    <col min="6147" max="6147" width="10.375" style="64" customWidth="1"/>
    <col min="6148" max="6148" width="12.125" style="64" customWidth="1"/>
    <col min="6149" max="6149" width="14.875" style="64" customWidth="1"/>
    <col min="6150" max="6150" width="12.25" style="64" customWidth="1"/>
    <col min="6151" max="6151" width="14.25" style="64" customWidth="1"/>
    <col min="6152" max="6152" width="7.875" style="64" customWidth="1"/>
    <col min="6153" max="6153" width="14.875" style="64" customWidth="1"/>
    <col min="6154" max="6389" width="7.75" style="64"/>
    <col min="6390" max="6390" width="9.75" style="64" customWidth="1"/>
    <col min="6391" max="6391" width="13.75" style="64" customWidth="1"/>
    <col min="6392" max="6397" width="11.125" style="64" customWidth="1"/>
    <col min="6398" max="6398" width="12.875" style="64" customWidth="1"/>
    <col min="6399" max="6399" width="13.25" style="64" customWidth="1"/>
    <col min="6400" max="6400" width="15.125" style="64" customWidth="1"/>
    <col min="6401" max="6402" width="7.75" style="64" customWidth="1"/>
    <col min="6403" max="6403" width="10.375" style="64" customWidth="1"/>
    <col min="6404" max="6404" width="12.125" style="64" customWidth="1"/>
    <col min="6405" max="6405" width="14.875" style="64" customWidth="1"/>
    <col min="6406" max="6406" width="12.25" style="64" customWidth="1"/>
    <col min="6407" max="6407" width="14.25" style="64" customWidth="1"/>
    <col min="6408" max="6408" width="7.875" style="64" customWidth="1"/>
    <col min="6409" max="6409" width="14.875" style="64" customWidth="1"/>
    <col min="6410" max="6645" width="7.75" style="64"/>
    <col min="6646" max="6646" width="9.75" style="64" customWidth="1"/>
    <col min="6647" max="6647" width="13.75" style="64" customWidth="1"/>
    <col min="6648" max="6653" width="11.125" style="64" customWidth="1"/>
    <col min="6654" max="6654" width="12.875" style="64" customWidth="1"/>
    <col min="6655" max="6655" width="13.25" style="64" customWidth="1"/>
    <col min="6656" max="6656" width="15.125" style="64" customWidth="1"/>
    <col min="6657" max="6658" width="7.75" style="64" customWidth="1"/>
    <col min="6659" max="6659" width="10.375" style="64" customWidth="1"/>
    <col min="6660" max="6660" width="12.125" style="64" customWidth="1"/>
    <col min="6661" max="6661" width="14.875" style="64" customWidth="1"/>
    <col min="6662" max="6662" width="12.25" style="64" customWidth="1"/>
    <col min="6663" max="6663" width="14.25" style="64" customWidth="1"/>
    <col min="6664" max="6664" width="7.875" style="64" customWidth="1"/>
    <col min="6665" max="6665" width="14.875" style="64" customWidth="1"/>
    <col min="6666" max="6901" width="7.75" style="64"/>
    <col min="6902" max="6902" width="9.75" style="64" customWidth="1"/>
    <col min="6903" max="6903" width="13.75" style="64" customWidth="1"/>
    <col min="6904" max="6909" width="11.125" style="64" customWidth="1"/>
    <col min="6910" max="6910" width="12.875" style="64" customWidth="1"/>
    <col min="6911" max="6911" width="13.25" style="64" customWidth="1"/>
    <col min="6912" max="6912" width="15.125" style="64" customWidth="1"/>
    <col min="6913" max="6914" width="7.75" style="64" customWidth="1"/>
    <col min="6915" max="6915" width="10.375" style="64" customWidth="1"/>
    <col min="6916" max="6916" width="12.125" style="64" customWidth="1"/>
    <col min="6917" max="6917" width="14.875" style="64" customWidth="1"/>
    <col min="6918" max="6918" width="12.25" style="64" customWidth="1"/>
    <col min="6919" max="6919" width="14.25" style="64" customWidth="1"/>
    <col min="6920" max="6920" width="7.875" style="64" customWidth="1"/>
    <col min="6921" max="6921" width="14.875" style="64" customWidth="1"/>
    <col min="6922" max="7157" width="7.75" style="64"/>
    <col min="7158" max="7158" width="9.75" style="64" customWidth="1"/>
    <col min="7159" max="7159" width="13.75" style="64" customWidth="1"/>
    <col min="7160" max="7165" width="11.125" style="64" customWidth="1"/>
    <col min="7166" max="7166" width="12.875" style="64" customWidth="1"/>
    <col min="7167" max="7167" width="13.25" style="64" customWidth="1"/>
    <col min="7168" max="7168" width="15.125" style="64" customWidth="1"/>
    <col min="7169" max="7170" width="7.75" style="64" customWidth="1"/>
    <col min="7171" max="7171" width="10.375" style="64" customWidth="1"/>
    <col min="7172" max="7172" width="12.125" style="64" customWidth="1"/>
    <col min="7173" max="7173" width="14.875" style="64" customWidth="1"/>
    <col min="7174" max="7174" width="12.25" style="64" customWidth="1"/>
    <col min="7175" max="7175" width="14.25" style="64" customWidth="1"/>
    <col min="7176" max="7176" width="7.875" style="64" customWidth="1"/>
    <col min="7177" max="7177" width="14.875" style="64" customWidth="1"/>
    <col min="7178" max="7413" width="7.75" style="64"/>
    <col min="7414" max="7414" width="9.75" style="64" customWidth="1"/>
    <col min="7415" max="7415" width="13.75" style="64" customWidth="1"/>
    <col min="7416" max="7421" width="11.125" style="64" customWidth="1"/>
    <col min="7422" max="7422" width="12.875" style="64" customWidth="1"/>
    <col min="7423" max="7423" width="13.25" style="64" customWidth="1"/>
    <col min="7424" max="7424" width="15.125" style="64" customWidth="1"/>
    <col min="7425" max="7426" width="7.75" style="64" customWidth="1"/>
    <col min="7427" max="7427" width="10.375" style="64" customWidth="1"/>
    <col min="7428" max="7428" width="12.125" style="64" customWidth="1"/>
    <col min="7429" max="7429" width="14.875" style="64" customWidth="1"/>
    <col min="7430" max="7430" width="12.25" style="64" customWidth="1"/>
    <col min="7431" max="7431" width="14.25" style="64" customWidth="1"/>
    <col min="7432" max="7432" width="7.875" style="64" customWidth="1"/>
    <col min="7433" max="7433" width="14.875" style="64" customWidth="1"/>
    <col min="7434" max="7669" width="7.75" style="64"/>
    <col min="7670" max="7670" width="9.75" style="64" customWidth="1"/>
    <col min="7671" max="7671" width="13.75" style="64" customWidth="1"/>
    <col min="7672" max="7677" width="11.125" style="64" customWidth="1"/>
    <col min="7678" max="7678" width="12.875" style="64" customWidth="1"/>
    <col min="7679" max="7679" width="13.25" style="64" customWidth="1"/>
    <col min="7680" max="7680" width="15.125" style="64" customWidth="1"/>
    <col min="7681" max="7682" width="7.75" style="64" customWidth="1"/>
    <col min="7683" max="7683" width="10.375" style="64" customWidth="1"/>
    <col min="7684" max="7684" width="12.125" style="64" customWidth="1"/>
    <col min="7685" max="7685" width="14.875" style="64" customWidth="1"/>
    <col min="7686" max="7686" width="12.25" style="64" customWidth="1"/>
    <col min="7687" max="7687" width="14.25" style="64" customWidth="1"/>
    <col min="7688" max="7688" width="7.875" style="64" customWidth="1"/>
    <col min="7689" max="7689" width="14.875" style="64" customWidth="1"/>
    <col min="7690" max="7925" width="7.75" style="64"/>
    <col min="7926" max="7926" width="9.75" style="64" customWidth="1"/>
    <col min="7927" max="7927" width="13.75" style="64" customWidth="1"/>
    <col min="7928" max="7933" width="11.125" style="64" customWidth="1"/>
    <col min="7934" max="7934" width="12.875" style="64" customWidth="1"/>
    <col min="7935" max="7935" width="13.25" style="64" customWidth="1"/>
    <col min="7936" max="7936" width="15.125" style="64" customWidth="1"/>
    <col min="7937" max="7938" width="7.75" style="64" customWidth="1"/>
    <col min="7939" max="7939" width="10.375" style="64" customWidth="1"/>
    <col min="7940" max="7940" width="12.125" style="64" customWidth="1"/>
    <col min="7941" max="7941" width="14.875" style="64" customWidth="1"/>
    <col min="7942" max="7942" width="12.25" style="64" customWidth="1"/>
    <col min="7943" max="7943" width="14.25" style="64" customWidth="1"/>
    <col min="7944" max="7944" width="7.875" style="64" customWidth="1"/>
    <col min="7945" max="7945" width="14.875" style="64" customWidth="1"/>
    <col min="7946" max="8181" width="7.75" style="64"/>
    <col min="8182" max="8182" width="9.75" style="64" customWidth="1"/>
    <col min="8183" max="8183" width="13.75" style="64" customWidth="1"/>
    <col min="8184" max="8189" width="11.125" style="64" customWidth="1"/>
    <col min="8190" max="8190" width="12.875" style="64" customWidth="1"/>
    <col min="8191" max="8191" width="13.25" style="64" customWidth="1"/>
    <col min="8192" max="8192" width="15.125" style="64" customWidth="1"/>
    <col min="8193" max="8194" width="7.75" style="64" customWidth="1"/>
    <col min="8195" max="8195" width="10.375" style="64" customWidth="1"/>
    <col min="8196" max="8196" width="12.125" style="64" customWidth="1"/>
    <col min="8197" max="8197" width="14.875" style="64" customWidth="1"/>
    <col min="8198" max="8198" width="12.25" style="64" customWidth="1"/>
    <col min="8199" max="8199" width="14.25" style="64" customWidth="1"/>
    <col min="8200" max="8200" width="7.875" style="64" customWidth="1"/>
    <col min="8201" max="8201" width="14.875" style="64" customWidth="1"/>
    <col min="8202" max="8437" width="7.75" style="64"/>
    <col min="8438" max="8438" width="9.75" style="64" customWidth="1"/>
    <col min="8439" max="8439" width="13.75" style="64" customWidth="1"/>
    <col min="8440" max="8445" width="11.125" style="64" customWidth="1"/>
    <col min="8446" max="8446" width="12.875" style="64" customWidth="1"/>
    <col min="8447" max="8447" width="13.25" style="64" customWidth="1"/>
    <col min="8448" max="8448" width="15.125" style="64" customWidth="1"/>
    <col min="8449" max="8450" width="7.75" style="64" customWidth="1"/>
    <col min="8451" max="8451" width="10.375" style="64" customWidth="1"/>
    <col min="8452" max="8452" width="12.125" style="64" customWidth="1"/>
    <col min="8453" max="8453" width="14.875" style="64" customWidth="1"/>
    <col min="8454" max="8454" width="12.25" style="64" customWidth="1"/>
    <col min="8455" max="8455" width="14.25" style="64" customWidth="1"/>
    <col min="8456" max="8456" width="7.875" style="64" customWidth="1"/>
    <col min="8457" max="8457" width="14.875" style="64" customWidth="1"/>
    <col min="8458" max="8693" width="7.75" style="64"/>
    <col min="8694" max="8694" width="9.75" style="64" customWidth="1"/>
    <col min="8695" max="8695" width="13.75" style="64" customWidth="1"/>
    <col min="8696" max="8701" width="11.125" style="64" customWidth="1"/>
    <col min="8702" max="8702" width="12.875" style="64" customWidth="1"/>
    <col min="8703" max="8703" width="13.25" style="64" customWidth="1"/>
    <col min="8704" max="8704" width="15.125" style="64" customWidth="1"/>
    <col min="8705" max="8706" width="7.75" style="64" customWidth="1"/>
    <col min="8707" max="8707" width="10.375" style="64" customWidth="1"/>
    <col min="8708" max="8708" width="12.125" style="64" customWidth="1"/>
    <col min="8709" max="8709" width="14.875" style="64" customWidth="1"/>
    <col min="8710" max="8710" width="12.25" style="64" customWidth="1"/>
    <col min="8711" max="8711" width="14.25" style="64" customWidth="1"/>
    <col min="8712" max="8712" width="7.875" style="64" customWidth="1"/>
    <col min="8713" max="8713" width="14.875" style="64" customWidth="1"/>
    <col min="8714" max="8949" width="7.75" style="64"/>
    <col min="8950" max="8950" width="9.75" style="64" customWidth="1"/>
    <col min="8951" max="8951" width="13.75" style="64" customWidth="1"/>
    <col min="8952" max="8957" width="11.125" style="64" customWidth="1"/>
    <col min="8958" max="8958" width="12.875" style="64" customWidth="1"/>
    <col min="8959" max="8959" width="13.25" style="64" customWidth="1"/>
    <col min="8960" max="8960" width="15.125" style="64" customWidth="1"/>
    <col min="8961" max="8962" width="7.75" style="64" customWidth="1"/>
    <col min="8963" max="8963" width="10.375" style="64" customWidth="1"/>
    <col min="8964" max="8964" width="12.125" style="64" customWidth="1"/>
    <col min="8965" max="8965" width="14.875" style="64" customWidth="1"/>
    <col min="8966" max="8966" width="12.25" style="64" customWidth="1"/>
    <col min="8967" max="8967" width="14.25" style="64" customWidth="1"/>
    <col min="8968" max="8968" width="7.875" style="64" customWidth="1"/>
    <col min="8969" max="8969" width="14.875" style="64" customWidth="1"/>
    <col min="8970" max="9205" width="7.75" style="64"/>
    <col min="9206" max="9206" width="9.75" style="64" customWidth="1"/>
    <col min="9207" max="9207" width="13.75" style="64" customWidth="1"/>
    <col min="9208" max="9213" width="11.125" style="64" customWidth="1"/>
    <col min="9214" max="9214" width="12.875" style="64" customWidth="1"/>
    <col min="9215" max="9215" width="13.25" style="64" customWidth="1"/>
    <col min="9216" max="9216" width="15.125" style="64" customWidth="1"/>
    <col min="9217" max="9218" width="7.75" style="64" customWidth="1"/>
    <col min="9219" max="9219" width="10.375" style="64" customWidth="1"/>
    <col min="9220" max="9220" width="12.125" style="64" customWidth="1"/>
    <col min="9221" max="9221" width="14.875" style="64" customWidth="1"/>
    <col min="9222" max="9222" width="12.25" style="64" customWidth="1"/>
    <col min="9223" max="9223" width="14.25" style="64" customWidth="1"/>
    <col min="9224" max="9224" width="7.875" style="64" customWidth="1"/>
    <col min="9225" max="9225" width="14.875" style="64" customWidth="1"/>
    <col min="9226" max="9461" width="7.75" style="64"/>
    <col min="9462" max="9462" width="9.75" style="64" customWidth="1"/>
    <col min="9463" max="9463" width="13.75" style="64" customWidth="1"/>
    <col min="9464" max="9469" width="11.125" style="64" customWidth="1"/>
    <col min="9470" max="9470" width="12.875" style="64" customWidth="1"/>
    <col min="9471" max="9471" width="13.25" style="64" customWidth="1"/>
    <col min="9472" max="9472" width="15.125" style="64" customWidth="1"/>
    <col min="9473" max="9474" width="7.75" style="64" customWidth="1"/>
    <col min="9475" max="9475" width="10.375" style="64" customWidth="1"/>
    <col min="9476" max="9476" width="12.125" style="64" customWidth="1"/>
    <col min="9477" max="9477" width="14.875" style="64" customWidth="1"/>
    <col min="9478" max="9478" width="12.25" style="64" customWidth="1"/>
    <col min="9479" max="9479" width="14.25" style="64" customWidth="1"/>
    <col min="9480" max="9480" width="7.875" style="64" customWidth="1"/>
    <col min="9481" max="9481" width="14.875" style="64" customWidth="1"/>
    <col min="9482" max="9717" width="7.75" style="64"/>
    <col min="9718" max="9718" width="9.75" style="64" customWidth="1"/>
    <col min="9719" max="9719" width="13.75" style="64" customWidth="1"/>
    <col min="9720" max="9725" width="11.125" style="64" customWidth="1"/>
    <col min="9726" max="9726" width="12.875" style="64" customWidth="1"/>
    <col min="9727" max="9727" width="13.25" style="64" customWidth="1"/>
    <col min="9728" max="9728" width="15.125" style="64" customWidth="1"/>
    <col min="9729" max="9730" width="7.75" style="64" customWidth="1"/>
    <col min="9731" max="9731" width="10.375" style="64" customWidth="1"/>
    <col min="9732" max="9732" width="12.125" style="64" customWidth="1"/>
    <col min="9733" max="9733" width="14.875" style="64" customWidth="1"/>
    <col min="9734" max="9734" width="12.25" style="64" customWidth="1"/>
    <col min="9735" max="9735" width="14.25" style="64" customWidth="1"/>
    <col min="9736" max="9736" width="7.875" style="64" customWidth="1"/>
    <col min="9737" max="9737" width="14.875" style="64" customWidth="1"/>
    <col min="9738" max="9973" width="7.75" style="64"/>
    <col min="9974" max="9974" width="9.75" style="64" customWidth="1"/>
    <col min="9975" max="9975" width="13.75" style="64" customWidth="1"/>
    <col min="9976" max="9981" width="11.125" style="64" customWidth="1"/>
    <col min="9982" max="9982" width="12.875" style="64" customWidth="1"/>
    <col min="9983" max="9983" width="13.25" style="64" customWidth="1"/>
    <col min="9984" max="9984" width="15.125" style="64" customWidth="1"/>
    <col min="9985" max="9986" width="7.75" style="64" customWidth="1"/>
    <col min="9987" max="9987" width="10.375" style="64" customWidth="1"/>
    <col min="9988" max="9988" width="12.125" style="64" customWidth="1"/>
    <col min="9989" max="9989" width="14.875" style="64" customWidth="1"/>
    <col min="9990" max="9990" width="12.25" style="64" customWidth="1"/>
    <col min="9991" max="9991" width="14.25" style="64" customWidth="1"/>
    <col min="9992" max="9992" width="7.875" style="64" customWidth="1"/>
    <col min="9993" max="9993" width="14.875" style="64" customWidth="1"/>
    <col min="9994" max="10229" width="7.75" style="64"/>
    <col min="10230" max="10230" width="9.75" style="64" customWidth="1"/>
    <col min="10231" max="10231" width="13.75" style="64" customWidth="1"/>
    <col min="10232" max="10237" width="11.125" style="64" customWidth="1"/>
    <col min="10238" max="10238" width="12.875" style="64" customWidth="1"/>
    <col min="10239" max="10239" width="13.25" style="64" customWidth="1"/>
    <col min="10240" max="10240" width="15.125" style="64" customWidth="1"/>
    <col min="10241" max="10242" width="7.75" style="64" customWidth="1"/>
    <col min="10243" max="10243" width="10.375" style="64" customWidth="1"/>
    <col min="10244" max="10244" width="12.125" style="64" customWidth="1"/>
    <col min="10245" max="10245" width="14.875" style="64" customWidth="1"/>
    <col min="10246" max="10246" width="12.25" style="64" customWidth="1"/>
    <col min="10247" max="10247" width="14.25" style="64" customWidth="1"/>
    <col min="10248" max="10248" width="7.875" style="64" customWidth="1"/>
    <col min="10249" max="10249" width="14.875" style="64" customWidth="1"/>
    <col min="10250" max="10485" width="7.75" style="64"/>
    <col min="10486" max="10486" width="9.75" style="64" customWidth="1"/>
    <col min="10487" max="10487" width="13.75" style="64" customWidth="1"/>
    <col min="10488" max="10493" width="11.125" style="64" customWidth="1"/>
    <col min="10494" max="10494" width="12.875" style="64" customWidth="1"/>
    <col min="10495" max="10495" width="13.25" style="64" customWidth="1"/>
    <col min="10496" max="10496" width="15.125" style="64" customWidth="1"/>
    <col min="10497" max="10498" width="7.75" style="64" customWidth="1"/>
    <col min="10499" max="10499" width="10.375" style="64" customWidth="1"/>
    <col min="10500" max="10500" width="12.125" style="64" customWidth="1"/>
    <col min="10501" max="10501" width="14.875" style="64" customWidth="1"/>
    <col min="10502" max="10502" width="12.25" style="64" customWidth="1"/>
    <col min="10503" max="10503" width="14.25" style="64" customWidth="1"/>
    <col min="10504" max="10504" width="7.875" style="64" customWidth="1"/>
    <col min="10505" max="10505" width="14.875" style="64" customWidth="1"/>
    <col min="10506" max="10741" width="7.75" style="64"/>
    <col min="10742" max="10742" width="9.75" style="64" customWidth="1"/>
    <col min="10743" max="10743" width="13.75" style="64" customWidth="1"/>
    <col min="10744" max="10749" width="11.125" style="64" customWidth="1"/>
    <col min="10750" max="10750" width="12.875" style="64" customWidth="1"/>
    <col min="10751" max="10751" width="13.25" style="64" customWidth="1"/>
    <col min="10752" max="10752" width="15.125" style="64" customWidth="1"/>
    <col min="10753" max="10754" width="7.75" style="64" customWidth="1"/>
    <col min="10755" max="10755" width="10.375" style="64" customWidth="1"/>
    <col min="10756" max="10756" width="12.125" style="64" customWidth="1"/>
    <col min="10757" max="10757" width="14.875" style="64" customWidth="1"/>
    <col min="10758" max="10758" width="12.25" style="64" customWidth="1"/>
    <col min="10759" max="10759" width="14.25" style="64" customWidth="1"/>
    <col min="10760" max="10760" width="7.875" style="64" customWidth="1"/>
    <col min="10761" max="10761" width="14.875" style="64" customWidth="1"/>
    <col min="10762" max="10997" width="7.75" style="64"/>
    <col min="10998" max="10998" width="9.75" style="64" customWidth="1"/>
    <col min="10999" max="10999" width="13.75" style="64" customWidth="1"/>
    <col min="11000" max="11005" width="11.125" style="64" customWidth="1"/>
    <col min="11006" max="11006" width="12.875" style="64" customWidth="1"/>
    <col min="11007" max="11007" width="13.25" style="64" customWidth="1"/>
    <col min="11008" max="11008" width="15.125" style="64" customWidth="1"/>
    <col min="11009" max="11010" width="7.75" style="64" customWidth="1"/>
    <col min="11011" max="11011" width="10.375" style="64" customWidth="1"/>
    <col min="11012" max="11012" width="12.125" style="64" customWidth="1"/>
    <col min="11013" max="11013" width="14.875" style="64" customWidth="1"/>
    <col min="11014" max="11014" width="12.25" style="64" customWidth="1"/>
    <col min="11015" max="11015" width="14.25" style="64" customWidth="1"/>
    <col min="11016" max="11016" width="7.875" style="64" customWidth="1"/>
    <col min="11017" max="11017" width="14.875" style="64" customWidth="1"/>
    <col min="11018" max="11253" width="7.75" style="64"/>
    <col min="11254" max="11254" width="9.75" style="64" customWidth="1"/>
    <col min="11255" max="11255" width="13.75" style="64" customWidth="1"/>
    <col min="11256" max="11261" width="11.125" style="64" customWidth="1"/>
    <col min="11262" max="11262" width="12.875" style="64" customWidth="1"/>
    <col min="11263" max="11263" width="13.25" style="64" customWidth="1"/>
    <col min="11264" max="11264" width="15.125" style="64" customWidth="1"/>
    <col min="11265" max="11266" width="7.75" style="64" customWidth="1"/>
    <col min="11267" max="11267" width="10.375" style="64" customWidth="1"/>
    <col min="11268" max="11268" width="12.125" style="64" customWidth="1"/>
    <col min="11269" max="11269" width="14.875" style="64" customWidth="1"/>
    <col min="11270" max="11270" width="12.25" style="64" customWidth="1"/>
    <col min="11271" max="11271" width="14.25" style="64" customWidth="1"/>
    <col min="11272" max="11272" width="7.875" style="64" customWidth="1"/>
    <col min="11273" max="11273" width="14.875" style="64" customWidth="1"/>
    <col min="11274" max="11509" width="7.75" style="64"/>
    <col min="11510" max="11510" width="9.75" style="64" customWidth="1"/>
    <col min="11511" max="11511" width="13.75" style="64" customWidth="1"/>
    <col min="11512" max="11517" width="11.125" style="64" customWidth="1"/>
    <col min="11518" max="11518" width="12.875" style="64" customWidth="1"/>
    <col min="11519" max="11519" width="13.25" style="64" customWidth="1"/>
    <col min="11520" max="11520" width="15.125" style="64" customWidth="1"/>
    <col min="11521" max="11522" width="7.75" style="64" customWidth="1"/>
    <col min="11523" max="11523" width="10.375" style="64" customWidth="1"/>
    <col min="11524" max="11524" width="12.125" style="64" customWidth="1"/>
    <col min="11525" max="11525" width="14.875" style="64" customWidth="1"/>
    <col min="11526" max="11526" width="12.25" style="64" customWidth="1"/>
    <col min="11527" max="11527" width="14.25" style="64" customWidth="1"/>
    <col min="11528" max="11528" width="7.875" style="64" customWidth="1"/>
    <col min="11529" max="11529" width="14.875" style="64" customWidth="1"/>
    <col min="11530" max="11765" width="7.75" style="64"/>
    <col min="11766" max="11766" width="9.75" style="64" customWidth="1"/>
    <col min="11767" max="11767" width="13.75" style="64" customWidth="1"/>
    <col min="11768" max="11773" width="11.125" style="64" customWidth="1"/>
    <col min="11774" max="11774" width="12.875" style="64" customWidth="1"/>
    <col min="11775" max="11775" width="13.25" style="64" customWidth="1"/>
    <col min="11776" max="11776" width="15.125" style="64" customWidth="1"/>
    <col min="11777" max="11778" width="7.75" style="64" customWidth="1"/>
    <col min="11779" max="11779" width="10.375" style="64" customWidth="1"/>
    <col min="11780" max="11780" width="12.125" style="64" customWidth="1"/>
    <col min="11781" max="11781" width="14.875" style="64" customWidth="1"/>
    <col min="11782" max="11782" width="12.25" style="64" customWidth="1"/>
    <col min="11783" max="11783" width="14.25" style="64" customWidth="1"/>
    <col min="11784" max="11784" width="7.875" style="64" customWidth="1"/>
    <col min="11785" max="11785" width="14.875" style="64" customWidth="1"/>
    <col min="11786" max="12021" width="7.75" style="64"/>
    <col min="12022" max="12022" width="9.75" style="64" customWidth="1"/>
    <col min="12023" max="12023" width="13.75" style="64" customWidth="1"/>
    <col min="12024" max="12029" width="11.125" style="64" customWidth="1"/>
    <col min="12030" max="12030" width="12.875" style="64" customWidth="1"/>
    <col min="12031" max="12031" width="13.25" style="64" customWidth="1"/>
    <col min="12032" max="12032" width="15.125" style="64" customWidth="1"/>
    <col min="12033" max="12034" width="7.75" style="64" customWidth="1"/>
    <col min="12035" max="12035" width="10.375" style="64" customWidth="1"/>
    <col min="12036" max="12036" width="12.125" style="64" customWidth="1"/>
    <col min="12037" max="12037" width="14.875" style="64" customWidth="1"/>
    <col min="12038" max="12038" width="12.25" style="64" customWidth="1"/>
    <col min="12039" max="12039" width="14.25" style="64" customWidth="1"/>
    <col min="12040" max="12040" width="7.875" style="64" customWidth="1"/>
    <col min="12041" max="12041" width="14.875" style="64" customWidth="1"/>
    <col min="12042" max="12277" width="7.75" style="64"/>
    <col min="12278" max="12278" width="9.75" style="64" customWidth="1"/>
    <col min="12279" max="12279" width="13.75" style="64" customWidth="1"/>
    <col min="12280" max="12285" width="11.125" style="64" customWidth="1"/>
    <col min="12286" max="12286" width="12.875" style="64" customWidth="1"/>
    <col min="12287" max="12287" width="13.25" style="64" customWidth="1"/>
    <col min="12288" max="12288" width="15.125" style="64" customWidth="1"/>
    <col min="12289" max="12290" width="7.75" style="64" customWidth="1"/>
    <col min="12291" max="12291" width="10.375" style="64" customWidth="1"/>
    <col min="12292" max="12292" width="12.125" style="64" customWidth="1"/>
    <col min="12293" max="12293" width="14.875" style="64" customWidth="1"/>
    <col min="12294" max="12294" width="12.25" style="64" customWidth="1"/>
    <col min="12295" max="12295" width="14.25" style="64" customWidth="1"/>
    <col min="12296" max="12296" width="7.875" style="64" customWidth="1"/>
    <col min="12297" max="12297" width="14.875" style="64" customWidth="1"/>
    <col min="12298" max="12533" width="7.75" style="64"/>
    <col min="12534" max="12534" width="9.75" style="64" customWidth="1"/>
    <col min="12535" max="12535" width="13.75" style="64" customWidth="1"/>
    <col min="12536" max="12541" width="11.125" style="64" customWidth="1"/>
    <col min="12542" max="12542" width="12.875" style="64" customWidth="1"/>
    <col min="12543" max="12543" width="13.25" style="64" customWidth="1"/>
    <col min="12544" max="12544" width="15.125" style="64" customWidth="1"/>
    <col min="12545" max="12546" width="7.75" style="64" customWidth="1"/>
    <col min="12547" max="12547" width="10.375" style="64" customWidth="1"/>
    <col min="12548" max="12548" width="12.125" style="64" customWidth="1"/>
    <col min="12549" max="12549" width="14.875" style="64" customWidth="1"/>
    <col min="12550" max="12550" width="12.25" style="64" customWidth="1"/>
    <col min="12551" max="12551" width="14.25" style="64" customWidth="1"/>
    <col min="12552" max="12552" width="7.875" style="64" customWidth="1"/>
    <col min="12553" max="12553" width="14.875" style="64" customWidth="1"/>
    <col min="12554" max="12789" width="7.75" style="64"/>
    <col min="12790" max="12790" width="9.75" style="64" customWidth="1"/>
    <col min="12791" max="12791" width="13.75" style="64" customWidth="1"/>
    <col min="12792" max="12797" width="11.125" style="64" customWidth="1"/>
    <col min="12798" max="12798" width="12.875" style="64" customWidth="1"/>
    <col min="12799" max="12799" width="13.25" style="64" customWidth="1"/>
    <col min="12800" max="12800" width="15.125" style="64" customWidth="1"/>
    <col min="12801" max="12802" width="7.75" style="64" customWidth="1"/>
    <col min="12803" max="12803" width="10.375" style="64" customWidth="1"/>
    <col min="12804" max="12804" width="12.125" style="64" customWidth="1"/>
    <col min="12805" max="12805" width="14.875" style="64" customWidth="1"/>
    <col min="12806" max="12806" width="12.25" style="64" customWidth="1"/>
    <col min="12807" max="12807" width="14.25" style="64" customWidth="1"/>
    <col min="12808" max="12808" width="7.875" style="64" customWidth="1"/>
    <col min="12809" max="12809" width="14.875" style="64" customWidth="1"/>
    <col min="12810" max="13045" width="7.75" style="64"/>
    <col min="13046" max="13046" width="9.75" style="64" customWidth="1"/>
    <col min="13047" max="13047" width="13.75" style="64" customWidth="1"/>
    <col min="13048" max="13053" width="11.125" style="64" customWidth="1"/>
    <col min="13054" max="13054" width="12.875" style="64" customWidth="1"/>
    <col min="13055" max="13055" width="13.25" style="64" customWidth="1"/>
    <col min="13056" max="13056" width="15.125" style="64" customWidth="1"/>
    <col min="13057" max="13058" width="7.75" style="64" customWidth="1"/>
    <col min="13059" max="13059" width="10.375" style="64" customWidth="1"/>
    <col min="13060" max="13060" width="12.125" style="64" customWidth="1"/>
    <col min="13061" max="13061" width="14.875" style="64" customWidth="1"/>
    <col min="13062" max="13062" width="12.25" style="64" customWidth="1"/>
    <col min="13063" max="13063" width="14.25" style="64" customWidth="1"/>
    <col min="13064" max="13064" width="7.875" style="64" customWidth="1"/>
    <col min="13065" max="13065" width="14.875" style="64" customWidth="1"/>
    <col min="13066" max="13301" width="7.75" style="64"/>
    <col min="13302" max="13302" width="9.75" style="64" customWidth="1"/>
    <col min="13303" max="13303" width="13.75" style="64" customWidth="1"/>
    <col min="13304" max="13309" width="11.125" style="64" customWidth="1"/>
    <col min="13310" max="13310" width="12.875" style="64" customWidth="1"/>
    <col min="13311" max="13311" width="13.25" style="64" customWidth="1"/>
    <col min="13312" max="13312" width="15.125" style="64" customWidth="1"/>
    <col min="13313" max="13314" width="7.75" style="64" customWidth="1"/>
    <col min="13315" max="13315" width="10.375" style="64" customWidth="1"/>
    <col min="13316" max="13316" width="12.125" style="64" customWidth="1"/>
    <col min="13317" max="13317" width="14.875" style="64" customWidth="1"/>
    <col min="13318" max="13318" width="12.25" style="64" customWidth="1"/>
    <col min="13319" max="13319" width="14.25" style="64" customWidth="1"/>
    <col min="13320" max="13320" width="7.875" style="64" customWidth="1"/>
    <col min="13321" max="13321" width="14.875" style="64" customWidth="1"/>
    <col min="13322" max="13557" width="7.75" style="64"/>
    <col min="13558" max="13558" width="9.75" style="64" customWidth="1"/>
    <col min="13559" max="13559" width="13.75" style="64" customWidth="1"/>
    <col min="13560" max="13565" width="11.125" style="64" customWidth="1"/>
    <col min="13566" max="13566" width="12.875" style="64" customWidth="1"/>
    <col min="13567" max="13567" width="13.25" style="64" customWidth="1"/>
    <col min="13568" max="13568" width="15.125" style="64" customWidth="1"/>
    <col min="13569" max="13570" width="7.75" style="64" customWidth="1"/>
    <col min="13571" max="13571" width="10.375" style="64" customWidth="1"/>
    <col min="13572" max="13572" width="12.125" style="64" customWidth="1"/>
    <col min="13573" max="13573" width="14.875" style="64" customWidth="1"/>
    <col min="13574" max="13574" width="12.25" style="64" customWidth="1"/>
    <col min="13575" max="13575" width="14.25" style="64" customWidth="1"/>
    <col min="13576" max="13576" width="7.875" style="64" customWidth="1"/>
    <col min="13577" max="13577" width="14.875" style="64" customWidth="1"/>
    <col min="13578" max="13813" width="7.75" style="64"/>
    <col min="13814" max="13814" width="9.75" style="64" customWidth="1"/>
    <col min="13815" max="13815" width="13.75" style="64" customWidth="1"/>
    <col min="13816" max="13821" width="11.125" style="64" customWidth="1"/>
    <col min="13822" max="13822" width="12.875" style="64" customWidth="1"/>
    <col min="13823" max="13823" width="13.25" style="64" customWidth="1"/>
    <col min="13824" max="13824" width="15.125" style="64" customWidth="1"/>
    <col min="13825" max="13826" width="7.75" style="64" customWidth="1"/>
    <col min="13827" max="13827" width="10.375" style="64" customWidth="1"/>
    <col min="13828" max="13828" width="12.125" style="64" customWidth="1"/>
    <col min="13829" max="13829" width="14.875" style="64" customWidth="1"/>
    <col min="13830" max="13830" width="12.25" style="64" customWidth="1"/>
    <col min="13831" max="13831" width="14.25" style="64" customWidth="1"/>
    <col min="13832" max="13832" width="7.875" style="64" customWidth="1"/>
    <col min="13833" max="13833" width="14.875" style="64" customWidth="1"/>
    <col min="13834" max="14069" width="7.75" style="64"/>
    <col min="14070" max="14070" width="9.75" style="64" customWidth="1"/>
    <col min="14071" max="14071" width="13.75" style="64" customWidth="1"/>
    <col min="14072" max="14077" width="11.125" style="64" customWidth="1"/>
    <col min="14078" max="14078" width="12.875" style="64" customWidth="1"/>
    <col min="14079" max="14079" width="13.25" style="64" customWidth="1"/>
    <col min="14080" max="14080" width="15.125" style="64" customWidth="1"/>
    <col min="14081" max="14082" width="7.75" style="64" customWidth="1"/>
    <col min="14083" max="14083" width="10.375" style="64" customWidth="1"/>
    <col min="14084" max="14084" width="12.125" style="64" customWidth="1"/>
    <col min="14085" max="14085" width="14.875" style="64" customWidth="1"/>
    <col min="14086" max="14086" width="12.25" style="64" customWidth="1"/>
    <col min="14087" max="14087" width="14.25" style="64" customWidth="1"/>
    <col min="14088" max="14088" width="7.875" style="64" customWidth="1"/>
    <col min="14089" max="14089" width="14.875" style="64" customWidth="1"/>
    <col min="14090" max="14325" width="7.75" style="64"/>
    <col min="14326" max="14326" width="9.75" style="64" customWidth="1"/>
    <col min="14327" max="14327" width="13.75" style="64" customWidth="1"/>
    <col min="14328" max="14333" width="11.125" style="64" customWidth="1"/>
    <col min="14334" max="14334" width="12.875" style="64" customWidth="1"/>
    <col min="14335" max="14335" width="13.25" style="64" customWidth="1"/>
    <col min="14336" max="14336" width="15.125" style="64" customWidth="1"/>
    <col min="14337" max="14338" width="7.75" style="64" customWidth="1"/>
    <col min="14339" max="14339" width="10.375" style="64" customWidth="1"/>
    <col min="14340" max="14340" width="12.125" style="64" customWidth="1"/>
    <col min="14341" max="14341" width="14.875" style="64" customWidth="1"/>
    <col min="14342" max="14342" width="12.25" style="64" customWidth="1"/>
    <col min="14343" max="14343" width="14.25" style="64" customWidth="1"/>
    <col min="14344" max="14344" width="7.875" style="64" customWidth="1"/>
    <col min="14345" max="14345" width="14.875" style="64" customWidth="1"/>
    <col min="14346" max="14581" width="7.75" style="64"/>
    <col min="14582" max="14582" width="9.75" style="64" customWidth="1"/>
    <col min="14583" max="14583" width="13.75" style="64" customWidth="1"/>
    <col min="14584" max="14589" width="11.125" style="64" customWidth="1"/>
    <col min="14590" max="14590" width="12.875" style="64" customWidth="1"/>
    <col min="14591" max="14591" width="13.25" style="64" customWidth="1"/>
    <col min="14592" max="14592" width="15.125" style="64" customWidth="1"/>
    <col min="14593" max="14594" width="7.75" style="64" customWidth="1"/>
    <col min="14595" max="14595" width="10.375" style="64" customWidth="1"/>
    <col min="14596" max="14596" width="12.125" style="64" customWidth="1"/>
    <col min="14597" max="14597" width="14.875" style="64" customWidth="1"/>
    <col min="14598" max="14598" width="12.25" style="64" customWidth="1"/>
    <col min="14599" max="14599" width="14.25" style="64" customWidth="1"/>
    <col min="14600" max="14600" width="7.875" style="64" customWidth="1"/>
    <col min="14601" max="14601" width="14.875" style="64" customWidth="1"/>
    <col min="14602" max="14837" width="7.75" style="64"/>
    <col min="14838" max="14838" width="9.75" style="64" customWidth="1"/>
    <col min="14839" max="14839" width="13.75" style="64" customWidth="1"/>
    <col min="14840" max="14845" width="11.125" style="64" customWidth="1"/>
    <col min="14846" max="14846" width="12.875" style="64" customWidth="1"/>
    <col min="14847" max="14847" width="13.25" style="64" customWidth="1"/>
    <col min="14848" max="14848" width="15.125" style="64" customWidth="1"/>
    <col min="14849" max="14850" width="7.75" style="64" customWidth="1"/>
    <col min="14851" max="14851" width="10.375" style="64" customWidth="1"/>
    <col min="14852" max="14852" width="12.125" style="64" customWidth="1"/>
    <col min="14853" max="14853" width="14.875" style="64" customWidth="1"/>
    <col min="14854" max="14854" width="12.25" style="64" customWidth="1"/>
    <col min="14855" max="14855" width="14.25" style="64" customWidth="1"/>
    <col min="14856" max="14856" width="7.875" style="64" customWidth="1"/>
    <col min="14857" max="14857" width="14.875" style="64" customWidth="1"/>
    <col min="14858" max="15093" width="7.75" style="64"/>
    <col min="15094" max="15094" width="9.75" style="64" customWidth="1"/>
    <col min="15095" max="15095" width="13.75" style="64" customWidth="1"/>
    <col min="15096" max="15101" width="11.125" style="64" customWidth="1"/>
    <col min="15102" max="15102" width="12.875" style="64" customWidth="1"/>
    <col min="15103" max="15103" width="13.25" style="64" customWidth="1"/>
    <col min="15104" max="15104" width="15.125" style="64" customWidth="1"/>
    <col min="15105" max="15106" width="7.75" style="64" customWidth="1"/>
    <col min="15107" max="15107" width="10.375" style="64" customWidth="1"/>
    <col min="15108" max="15108" width="12.125" style="64" customWidth="1"/>
    <col min="15109" max="15109" width="14.875" style="64" customWidth="1"/>
    <col min="15110" max="15110" width="12.25" style="64" customWidth="1"/>
    <col min="15111" max="15111" width="14.25" style="64" customWidth="1"/>
    <col min="15112" max="15112" width="7.875" style="64" customWidth="1"/>
    <col min="15113" max="15113" width="14.875" style="64" customWidth="1"/>
    <col min="15114" max="15349" width="7.75" style="64"/>
    <col min="15350" max="15350" width="9.75" style="64" customWidth="1"/>
    <col min="15351" max="15351" width="13.75" style="64" customWidth="1"/>
    <col min="15352" max="15357" width="11.125" style="64" customWidth="1"/>
    <col min="15358" max="15358" width="12.875" style="64" customWidth="1"/>
    <col min="15359" max="15359" width="13.25" style="64" customWidth="1"/>
    <col min="15360" max="15360" width="15.125" style="64" customWidth="1"/>
    <col min="15361" max="15362" width="7.75" style="64" customWidth="1"/>
    <col min="15363" max="15363" width="10.375" style="64" customWidth="1"/>
    <col min="15364" max="15364" width="12.125" style="64" customWidth="1"/>
    <col min="15365" max="15365" width="14.875" style="64" customWidth="1"/>
    <col min="15366" max="15366" width="12.25" style="64" customWidth="1"/>
    <col min="15367" max="15367" width="14.25" style="64" customWidth="1"/>
    <col min="15368" max="15368" width="7.875" style="64" customWidth="1"/>
    <col min="15369" max="15369" width="14.875" style="64" customWidth="1"/>
    <col min="15370" max="15605" width="7.75" style="64"/>
    <col min="15606" max="15606" width="9.75" style="64" customWidth="1"/>
    <col min="15607" max="15607" width="13.75" style="64" customWidth="1"/>
    <col min="15608" max="15613" width="11.125" style="64" customWidth="1"/>
    <col min="15614" max="15614" width="12.875" style="64" customWidth="1"/>
    <col min="15615" max="15615" width="13.25" style="64" customWidth="1"/>
    <col min="15616" max="15616" width="15.125" style="64" customWidth="1"/>
    <col min="15617" max="15618" width="7.75" style="64" customWidth="1"/>
    <col min="15619" max="15619" width="10.375" style="64" customWidth="1"/>
    <col min="15620" max="15620" width="12.125" style="64" customWidth="1"/>
    <col min="15621" max="15621" width="14.875" style="64" customWidth="1"/>
    <col min="15622" max="15622" width="12.25" style="64" customWidth="1"/>
    <col min="15623" max="15623" width="14.25" style="64" customWidth="1"/>
    <col min="15624" max="15624" width="7.875" style="64" customWidth="1"/>
    <col min="15625" max="15625" width="14.875" style="64" customWidth="1"/>
    <col min="15626" max="15861" width="7.75" style="64"/>
    <col min="15862" max="15862" width="9.75" style="64" customWidth="1"/>
    <col min="15863" max="15863" width="13.75" style="64" customWidth="1"/>
    <col min="15864" max="15869" width="11.125" style="64" customWidth="1"/>
    <col min="15870" max="15870" width="12.875" style="64" customWidth="1"/>
    <col min="15871" max="15871" width="13.25" style="64" customWidth="1"/>
    <col min="15872" max="15872" width="15.125" style="64" customWidth="1"/>
    <col min="15873" max="15874" width="7.75" style="64" customWidth="1"/>
    <col min="15875" max="15875" width="10.375" style="64" customWidth="1"/>
    <col min="15876" max="15876" width="12.125" style="64" customWidth="1"/>
    <col min="15877" max="15877" width="14.875" style="64" customWidth="1"/>
    <col min="15878" max="15878" width="12.25" style="64" customWidth="1"/>
    <col min="15879" max="15879" width="14.25" style="64" customWidth="1"/>
    <col min="15880" max="15880" width="7.875" style="64" customWidth="1"/>
    <col min="15881" max="15881" width="14.875" style="64" customWidth="1"/>
    <col min="15882" max="16117" width="7.75" style="64"/>
    <col min="16118" max="16118" width="9.75" style="64" customWidth="1"/>
    <col min="16119" max="16119" width="13.75" style="64" customWidth="1"/>
    <col min="16120" max="16125" width="11.125" style="64" customWidth="1"/>
    <col min="16126" max="16126" width="12.875" style="64" customWidth="1"/>
    <col min="16127" max="16127" width="13.25" style="64" customWidth="1"/>
    <col min="16128" max="16128" width="15.125" style="64" customWidth="1"/>
    <col min="16129" max="16130" width="7.75" style="64" customWidth="1"/>
    <col min="16131" max="16131" width="10.375" style="64" customWidth="1"/>
    <col min="16132" max="16132" width="12.125" style="64" customWidth="1"/>
    <col min="16133" max="16133" width="14.875" style="64" customWidth="1"/>
    <col min="16134" max="16134" width="12.25" style="64" customWidth="1"/>
    <col min="16135" max="16135" width="14.25" style="64" customWidth="1"/>
    <col min="16136" max="16136" width="7.875" style="64" customWidth="1"/>
    <col min="16137" max="16137" width="14.875" style="64" customWidth="1"/>
    <col min="16138" max="16384" width="7.75" style="64"/>
  </cols>
  <sheetData>
    <row r="1" spans="1:38" s="62" customFormat="1" ht="60.95" customHeight="1">
      <c r="A1" s="1037" t="s">
        <v>1335</v>
      </c>
      <c r="B1" s="1037"/>
      <c r="C1" s="1037"/>
      <c r="D1" s="1037"/>
      <c r="E1" s="1037"/>
      <c r="F1" s="1037"/>
    </row>
    <row r="2" spans="1:38" s="62" customFormat="1" ht="33" customHeight="1">
      <c r="A2" s="1038" t="s">
        <v>1336</v>
      </c>
      <c r="B2" s="1038"/>
      <c r="C2" s="1038"/>
      <c r="D2" s="1038"/>
      <c r="E2" s="1038"/>
      <c r="F2" s="1038"/>
    </row>
    <row r="3" spans="1:38" s="62" customFormat="1" ht="21.75" customHeight="1">
      <c r="A3" s="1024" t="s">
        <v>140</v>
      </c>
      <c r="B3" s="1025"/>
      <c r="C3" s="1025"/>
      <c r="D3" s="1026" t="s">
        <v>141</v>
      </c>
      <c r="E3" s="1026"/>
      <c r="F3" s="1027"/>
    </row>
    <row r="4" spans="1:38" s="62" customFormat="1" ht="45" customHeight="1">
      <c r="A4" s="1035" t="s">
        <v>759</v>
      </c>
      <c r="B4" s="390" t="s">
        <v>1039</v>
      </c>
      <c r="C4" s="392" t="s">
        <v>142</v>
      </c>
      <c r="D4" s="469" t="s">
        <v>57</v>
      </c>
      <c r="E4" s="419" t="s">
        <v>849</v>
      </c>
      <c r="F4" s="1035" t="s">
        <v>763</v>
      </c>
    </row>
    <row r="5" spans="1:38" s="62" customFormat="1" ht="42.95" customHeight="1">
      <c r="A5" s="1036"/>
      <c r="B5" s="164" t="s">
        <v>1019</v>
      </c>
      <c r="C5" s="164" t="s">
        <v>1020</v>
      </c>
      <c r="D5" s="164" t="s">
        <v>36</v>
      </c>
      <c r="E5" s="420" t="s">
        <v>1021</v>
      </c>
      <c r="F5" s="1036"/>
    </row>
    <row r="6" spans="1:38" ht="24.95" customHeight="1">
      <c r="A6" s="165" t="s">
        <v>101</v>
      </c>
      <c r="B6" s="932">
        <v>6983443</v>
      </c>
      <c r="C6" s="932">
        <v>2723293</v>
      </c>
      <c r="D6" s="725">
        <f t="shared" ref="D6:D25" si="0">B6+C6</f>
        <v>9706736</v>
      </c>
      <c r="E6" s="726">
        <f t="shared" ref="E6:E25" si="1">B6/D6</f>
        <v>0.71944297238536203</v>
      </c>
      <c r="F6" s="165" t="s">
        <v>2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</row>
    <row r="7" spans="1:38" ht="24.95" customHeight="1">
      <c r="A7" s="165" t="s">
        <v>697</v>
      </c>
      <c r="B7" s="933">
        <v>2287907</v>
      </c>
      <c r="C7" s="933">
        <v>1229168</v>
      </c>
      <c r="D7" s="725">
        <f t="shared" si="0"/>
        <v>3517075</v>
      </c>
      <c r="E7" s="727">
        <f t="shared" si="1"/>
        <v>0.65051413461470109</v>
      </c>
      <c r="F7" s="165" t="s">
        <v>887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</row>
    <row r="8" spans="1:38" ht="24.95" customHeight="1">
      <c r="A8" s="165" t="s">
        <v>102</v>
      </c>
      <c r="B8" s="932">
        <v>3798980</v>
      </c>
      <c r="C8" s="932">
        <v>1361127</v>
      </c>
      <c r="D8" s="725">
        <f t="shared" si="0"/>
        <v>5160107</v>
      </c>
      <c r="E8" s="726">
        <f t="shared" si="1"/>
        <v>0.73622116750679778</v>
      </c>
      <c r="F8" s="165" t="s">
        <v>5</v>
      </c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</row>
    <row r="9" spans="1:38" ht="24.95" customHeight="1">
      <c r="A9" s="165" t="s">
        <v>103</v>
      </c>
      <c r="B9" s="933">
        <v>1000946</v>
      </c>
      <c r="C9" s="933">
        <v>623525</v>
      </c>
      <c r="D9" s="725">
        <f t="shared" si="0"/>
        <v>1624471</v>
      </c>
      <c r="E9" s="727">
        <f t="shared" si="1"/>
        <v>0.6161673554036976</v>
      </c>
      <c r="F9" s="165" t="s">
        <v>7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</row>
    <row r="10" spans="1:38" ht="24.95" customHeight="1">
      <c r="A10" s="165" t="s">
        <v>104</v>
      </c>
      <c r="B10" s="932">
        <v>2932101</v>
      </c>
      <c r="C10" s="932">
        <v>1052654</v>
      </c>
      <c r="D10" s="725">
        <f t="shared" si="0"/>
        <v>3984755</v>
      </c>
      <c r="E10" s="726">
        <f t="shared" si="1"/>
        <v>0.73582968087122047</v>
      </c>
      <c r="F10" s="165" t="s">
        <v>8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</row>
    <row r="11" spans="1:38" ht="24.95" customHeight="1">
      <c r="A11" s="165" t="s">
        <v>105</v>
      </c>
      <c r="B11" s="933">
        <v>4686743</v>
      </c>
      <c r="C11" s="933">
        <v>1123505</v>
      </c>
      <c r="D11" s="725">
        <f t="shared" si="0"/>
        <v>5810248</v>
      </c>
      <c r="E11" s="727">
        <f t="shared" si="1"/>
        <v>0.80663389927590012</v>
      </c>
      <c r="F11" s="165" t="s">
        <v>10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</row>
    <row r="12" spans="1:38" ht="24.95" customHeight="1">
      <c r="A12" s="165" t="s">
        <v>107</v>
      </c>
      <c r="B12" s="932">
        <v>4001840</v>
      </c>
      <c r="C12" s="932">
        <v>1535399</v>
      </c>
      <c r="D12" s="725">
        <f t="shared" si="0"/>
        <v>5537239</v>
      </c>
      <c r="E12" s="726">
        <f t="shared" si="1"/>
        <v>0.7227139735164041</v>
      </c>
      <c r="F12" s="165" t="s">
        <v>11</v>
      </c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</row>
    <row r="13" spans="1:38" ht="24.95" customHeight="1">
      <c r="A13" s="165" t="s">
        <v>108</v>
      </c>
      <c r="B13" s="933">
        <v>2352057</v>
      </c>
      <c r="C13" s="933">
        <v>779749</v>
      </c>
      <c r="D13" s="725">
        <f t="shared" si="0"/>
        <v>3131806</v>
      </c>
      <c r="E13" s="727">
        <f t="shared" si="1"/>
        <v>0.75102257291799046</v>
      </c>
      <c r="F13" s="165" t="s">
        <v>13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</row>
    <row r="14" spans="1:38" ht="24.95" customHeight="1">
      <c r="A14" s="165" t="s">
        <v>121</v>
      </c>
      <c r="B14" s="932">
        <v>888868</v>
      </c>
      <c r="C14" s="932">
        <v>260377</v>
      </c>
      <c r="D14" s="725">
        <f t="shared" si="0"/>
        <v>1149245</v>
      </c>
      <c r="E14" s="726">
        <f t="shared" si="1"/>
        <v>0.77343647351087019</v>
      </c>
      <c r="F14" s="165" t="s">
        <v>15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</row>
    <row r="15" spans="1:38" ht="24.95" customHeight="1">
      <c r="A15" s="165" t="s">
        <v>109</v>
      </c>
      <c r="B15" s="933">
        <v>4560861</v>
      </c>
      <c r="C15" s="933">
        <v>712481</v>
      </c>
      <c r="D15" s="725">
        <f t="shared" si="0"/>
        <v>5273342</v>
      </c>
      <c r="E15" s="727">
        <f t="shared" si="1"/>
        <v>0.86489004506060863</v>
      </c>
      <c r="F15" s="165" t="s">
        <v>17</v>
      </c>
      <c r="I15" s="65"/>
      <c r="L15" s="65"/>
    </row>
    <row r="16" spans="1:38" ht="24.95" customHeight="1">
      <c r="A16" s="165" t="s">
        <v>40</v>
      </c>
      <c r="B16" s="932">
        <v>1433828</v>
      </c>
      <c r="C16" s="932">
        <v>233776</v>
      </c>
      <c r="D16" s="725">
        <f t="shared" si="0"/>
        <v>1667604</v>
      </c>
      <c r="E16" s="726">
        <f t="shared" si="1"/>
        <v>0.85981324103324286</v>
      </c>
      <c r="F16" s="165" t="s">
        <v>18</v>
      </c>
      <c r="I16" s="65"/>
      <c r="L16" s="65"/>
    </row>
    <row r="17" spans="1:13" ht="24.95" customHeight="1">
      <c r="A17" s="165" t="s">
        <v>110</v>
      </c>
      <c r="B17" s="933">
        <v>2239758</v>
      </c>
      <c r="C17" s="933">
        <v>370159</v>
      </c>
      <c r="D17" s="725">
        <f t="shared" si="0"/>
        <v>2609917</v>
      </c>
      <c r="E17" s="727">
        <f t="shared" si="1"/>
        <v>0.8581721181171662</v>
      </c>
      <c r="F17" s="165" t="s">
        <v>20</v>
      </c>
      <c r="I17" s="65"/>
      <c r="L17" s="65"/>
    </row>
    <row r="18" spans="1:13" ht="24.95" customHeight="1">
      <c r="A18" s="165" t="s">
        <v>21</v>
      </c>
      <c r="B18" s="932">
        <v>1040867</v>
      </c>
      <c r="C18" s="932">
        <v>356294</v>
      </c>
      <c r="D18" s="725">
        <f t="shared" si="0"/>
        <v>1397161</v>
      </c>
      <c r="E18" s="726">
        <f t="shared" si="1"/>
        <v>0.74498715609725719</v>
      </c>
      <c r="F18" s="165" t="s">
        <v>22</v>
      </c>
      <c r="I18" s="65"/>
      <c r="L18" s="65"/>
    </row>
    <row r="19" spans="1:13" ht="24.95" customHeight="1">
      <c r="A19" s="165" t="s">
        <v>112</v>
      </c>
      <c r="B19" s="933">
        <v>612819</v>
      </c>
      <c r="C19" s="933">
        <v>315368</v>
      </c>
      <c r="D19" s="725">
        <f t="shared" si="0"/>
        <v>928187</v>
      </c>
      <c r="E19" s="727">
        <f t="shared" si="1"/>
        <v>0.66023225923224527</v>
      </c>
      <c r="F19" s="165" t="s">
        <v>1346</v>
      </c>
      <c r="I19" s="65"/>
      <c r="L19" s="65"/>
    </row>
    <row r="20" spans="1:13" ht="24.95" customHeight="1">
      <c r="A20" s="165" t="s">
        <v>24</v>
      </c>
      <c r="B20" s="932">
        <v>3228991</v>
      </c>
      <c r="C20" s="932">
        <v>897927</v>
      </c>
      <c r="D20" s="725">
        <f t="shared" si="0"/>
        <v>4126918</v>
      </c>
      <c r="E20" s="726">
        <f t="shared" si="1"/>
        <v>0.78242189449850952</v>
      </c>
      <c r="F20" s="165" t="s">
        <v>25</v>
      </c>
      <c r="I20" s="65"/>
      <c r="L20" s="65"/>
    </row>
    <row r="21" spans="1:13" ht="24.95" customHeight="1">
      <c r="A21" s="165" t="s">
        <v>113</v>
      </c>
      <c r="B21" s="933">
        <v>1634297</v>
      </c>
      <c r="C21" s="933">
        <v>565764</v>
      </c>
      <c r="D21" s="725">
        <f t="shared" si="0"/>
        <v>2200061</v>
      </c>
      <c r="E21" s="727">
        <f t="shared" si="1"/>
        <v>0.74284167575353588</v>
      </c>
      <c r="F21" s="165" t="s">
        <v>114</v>
      </c>
      <c r="I21" s="65"/>
      <c r="L21" s="65"/>
      <c r="M21" s="65"/>
    </row>
    <row r="22" spans="1:13" ht="24.95" customHeight="1">
      <c r="A22" s="165" t="s">
        <v>115</v>
      </c>
      <c r="B22" s="932">
        <v>1347111</v>
      </c>
      <c r="C22" s="932">
        <v>402507</v>
      </c>
      <c r="D22" s="725">
        <f t="shared" si="0"/>
        <v>1749618</v>
      </c>
      <c r="E22" s="726">
        <f t="shared" si="1"/>
        <v>0.76994578245079781</v>
      </c>
      <c r="F22" s="165" t="s">
        <v>145</v>
      </c>
      <c r="I22" s="65"/>
      <c r="L22" s="65"/>
    </row>
    <row r="23" spans="1:13" ht="24.95" customHeight="1">
      <c r="A23" s="165" t="s">
        <v>123</v>
      </c>
      <c r="B23" s="933">
        <v>1760871</v>
      </c>
      <c r="C23" s="933">
        <v>311252</v>
      </c>
      <c r="D23" s="725">
        <f t="shared" si="0"/>
        <v>2072123</v>
      </c>
      <c r="E23" s="727">
        <f t="shared" si="1"/>
        <v>0.84979077014250604</v>
      </c>
      <c r="F23" s="165" t="s">
        <v>30</v>
      </c>
      <c r="I23" s="65"/>
      <c r="L23" s="65"/>
    </row>
    <row r="24" spans="1:13" ht="24.95" customHeight="1">
      <c r="A24" s="165" t="s">
        <v>116</v>
      </c>
      <c r="B24" s="932">
        <v>185691</v>
      </c>
      <c r="C24" s="932">
        <v>120938</v>
      </c>
      <c r="D24" s="725">
        <f t="shared" si="0"/>
        <v>306629</v>
      </c>
      <c r="E24" s="726">
        <f t="shared" si="1"/>
        <v>0.60558851250207901</v>
      </c>
      <c r="F24" s="165" t="s">
        <v>32</v>
      </c>
      <c r="I24" s="65"/>
      <c r="L24" s="65"/>
    </row>
    <row r="25" spans="1:13" ht="24.95" customHeight="1">
      <c r="A25" s="165" t="s">
        <v>33</v>
      </c>
      <c r="B25" s="933">
        <v>857290</v>
      </c>
      <c r="C25" s="933">
        <v>134105</v>
      </c>
      <c r="D25" s="725">
        <f t="shared" si="0"/>
        <v>991395</v>
      </c>
      <c r="E25" s="727">
        <f t="shared" si="1"/>
        <v>0.86473101034401023</v>
      </c>
      <c r="F25" s="165" t="s">
        <v>34</v>
      </c>
      <c r="I25" s="65"/>
      <c r="L25" s="65"/>
    </row>
    <row r="26" spans="1:13" ht="24.95" customHeight="1">
      <c r="A26" s="168" t="s">
        <v>57</v>
      </c>
      <c r="B26" s="373">
        <f>SUM(B6:B25)</f>
        <v>47835269</v>
      </c>
      <c r="C26" s="373">
        <f>SUM(C6:C25)</f>
        <v>15109368</v>
      </c>
      <c r="D26" s="373">
        <f>SUM(B26:C26)</f>
        <v>62944637</v>
      </c>
      <c r="E26" s="170">
        <f>(B26/D26)</f>
        <v>0.75995781816964014</v>
      </c>
      <c r="F26" s="168" t="s">
        <v>36</v>
      </c>
      <c r="I26" s="65"/>
      <c r="L26" s="65"/>
    </row>
    <row r="27" spans="1:13" ht="15">
      <c r="A27" s="1034"/>
      <c r="B27" s="1034"/>
      <c r="C27" s="1034"/>
      <c r="D27" s="63"/>
      <c r="E27" s="63"/>
      <c r="F27" s="63"/>
    </row>
    <row r="29" spans="1:13">
      <c r="D29" s="728"/>
    </row>
  </sheetData>
  <mergeCells count="7">
    <mergeCell ref="A27:C27"/>
    <mergeCell ref="A4:A5"/>
    <mergeCell ref="F4:F5"/>
    <mergeCell ref="A1:F1"/>
    <mergeCell ref="A2:F2"/>
    <mergeCell ref="A3:C3"/>
    <mergeCell ref="D3:F3"/>
  </mergeCells>
  <printOptions horizontalCentered="1" verticalCentered="1"/>
  <pageMargins left="0.31496062992125984" right="0.31496062992125984" top="0.35433070866141736" bottom="0.31496062992125984" header="0.51181102362204722" footer="0.51181102362204722"/>
  <pageSetup paperSize="9" scale="78" orientation="landscape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tabColor rgb="FF00B050"/>
  </sheetPr>
  <dimension ref="A1:L26"/>
  <sheetViews>
    <sheetView rightToLeft="1" zoomScaleNormal="100" workbookViewId="0">
      <selection activeCell="D4" sqref="D4"/>
    </sheetView>
  </sheetViews>
  <sheetFormatPr defaultColWidth="8.875" defaultRowHeight="14.25"/>
  <cols>
    <col min="1" max="1" width="25.25" style="427" customWidth="1"/>
    <col min="2" max="8" width="15.75" style="427" customWidth="1"/>
    <col min="9" max="9" width="32.25" style="427" customWidth="1"/>
    <col min="10" max="16384" width="8.875" style="427"/>
  </cols>
  <sheetData>
    <row r="1" spans="1:12" s="243" customFormat="1" ht="30.95" customHeight="1">
      <c r="A1" s="1037" t="s">
        <v>1230</v>
      </c>
      <c r="B1" s="1037"/>
      <c r="C1" s="1037"/>
      <c r="D1" s="1037"/>
      <c r="E1" s="1037"/>
      <c r="F1" s="1037"/>
      <c r="G1" s="1037"/>
      <c r="H1" s="1037"/>
      <c r="I1" s="1037"/>
      <c r="J1" s="261"/>
      <c r="K1" s="242"/>
      <c r="L1" s="242"/>
    </row>
    <row r="2" spans="1:12" s="243" customFormat="1" ht="30.95" customHeight="1">
      <c r="A2" s="1104" t="s">
        <v>1231</v>
      </c>
      <c r="B2" s="1104"/>
      <c r="C2" s="1104"/>
      <c r="D2" s="1104"/>
      <c r="E2" s="1104"/>
      <c r="F2" s="1104"/>
      <c r="G2" s="1104"/>
      <c r="H2" s="1104"/>
      <c r="I2" s="1104"/>
      <c r="J2" s="261"/>
      <c r="K2" s="242"/>
      <c r="L2" s="242"/>
    </row>
    <row r="3" spans="1:12" s="243" customFormat="1" ht="21" customHeight="1">
      <c r="A3" s="1105" t="s">
        <v>514</v>
      </c>
      <c r="B3" s="1105"/>
      <c r="C3" s="1106"/>
      <c r="D3" s="1107" t="s">
        <v>515</v>
      </c>
      <c r="E3" s="1107"/>
      <c r="F3" s="1107"/>
      <c r="G3" s="1107"/>
      <c r="H3" s="1107"/>
      <c r="I3" s="1108"/>
      <c r="J3" s="262"/>
    </row>
    <row r="4" spans="1:12" ht="33" customHeight="1">
      <c r="A4" s="1110" t="s">
        <v>79</v>
      </c>
      <c r="B4" s="691" t="s">
        <v>547</v>
      </c>
      <c r="C4" s="691" t="s">
        <v>549</v>
      </c>
      <c r="D4" s="691" t="s">
        <v>548</v>
      </c>
      <c r="E4" s="691" t="s">
        <v>871</v>
      </c>
      <c r="F4" s="691" t="s">
        <v>872</v>
      </c>
      <c r="G4" s="691" t="s">
        <v>873</v>
      </c>
      <c r="H4" s="691" t="s">
        <v>52</v>
      </c>
      <c r="I4" s="1110" t="s">
        <v>603</v>
      </c>
      <c r="J4" s="426"/>
    </row>
    <row r="5" spans="1:12" ht="33" customHeight="1">
      <c r="A5" s="1111"/>
      <c r="B5" s="691" t="s">
        <v>668</v>
      </c>
      <c r="C5" s="691" t="s">
        <v>669</v>
      </c>
      <c r="D5" s="691" t="s">
        <v>670</v>
      </c>
      <c r="E5" s="691" t="s">
        <v>874</v>
      </c>
      <c r="F5" s="691" t="s">
        <v>875</v>
      </c>
      <c r="G5" s="691" t="s">
        <v>876</v>
      </c>
      <c r="H5" s="691" t="s">
        <v>36</v>
      </c>
      <c r="I5" s="1111"/>
      <c r="J5" s="426"/>
    </row>
    <row r="6" spans="1:12" ht="33" customHeight="1">
      <c r="A6" s="405" t="s">
        <v>878</v>
      </c>
      <c r="B6" s="198">
        <v>8</v>
      </c>
      <c r="C6" s="198">
        <v>6</v>
      </c>
      <c r="D6" s="198">
        <v>8</v>
      </c>
      <c r="E6" s="198">
        <v>0</v>
      </c>
      <c r="F6" s="198">
        <v>1</v>
      </c>
      <c r="G6" s="198">
        <v>1</v>
      </c>
      <c r="H6" s="264">
        <f t="shared" ref="H6:H24" si="0">SUM(B6:G6)</f>
        <v>24</v>
      </c>
      <c r="I6" s="405" t="s">
        <v>1156</v>
      </c>
      <c r="J6" s="426"/>
    </row>
    <row r="7" spans="1:12" ht="33" customHeight="1">
      <c r="A7" s="405" t="s">
        <v>671</v>
      </c>
      <c r="B7" s="199">
        <v>470</v>
      </c>
      <c r="C7" s="199">
        <v>127</v>
      </c>
      <c r="D7" s="199">
        <v>65</v>
      </c>
      <c r="E7" s="199">
        <v>0</v>
      </c>
      <c r="F7" s="199">
        <v>18</v>
      </c>
      <c r="G7" s="199">
        <v>0</v>
      </c>
      <c r="H7" s="264">
        <f t="shared" si="0"/>
        <v>680</v>
      </c>
      <c r="I7" s="405" t="s">
        <v>672</v>
      </c>
      <c r="J7" s="426"/>
    </row>
    <row r="8" spans="1:12" ht="33" customHeight="1">
      <c r="A8" s="405" t="s">
        <v>881</v>
      </c>
      <c r="B8" s="198">
        <v>31</v>
      </c>
      <c r="C8" s="198">
        <v>20</v>
      </c>
      <c r="D8" s="198">
        <v>21</v>
      </c>
      <c r="E8" s="198">
        <v>0</v>
      </c>
      <c r="F8" s="198">
        <v>0</v>
      </c>
      <c r="G8" s="198">
        <v>0</v>
      </c>
      <c r="H8" s="264">
        <f t="shared" si="0"/>
        <v>72</v>
      </c>
      <c r="I8" s="405" t="s">
        <v>1157</v>
      </c>
      <c r="J8" s="426"/>
    </row>
    <row r="9" spans="1:12" ht="33" customHeight="1">
      <c r="A9" s="405" t="s">
        <v>886</v>
      </c>
      <c r="B9" s="199">
        <v>4</v>
      </c>
      <c r="C9" s="199">
        <v>0</v>
      </c>
      <c r="D9" s="199">
        <v>0</v>
      </c>
      <c r="E9" s="199">
        <v>0</v>
      </c>
      <c r="F9" s="199">
        <v>0</v>
      </c>
      <c r="G9" s="199">
        <v>0</v>
      </c>
      <c r="H9" s="264">
        <f t="shared" si="0"/>
        <v>4</v>
      </c>
      <c r="I9" s="405" t="s">
        <v>674</v>
      </c>
      <c r="J9" s="426"/>
    </row>
    <row r="10" spans="1:12" ht="33" customHeight="1">
      <c r="A10" s="405" t="s">
        <v>598</v>
      </c>
      <c r="B10" s="198">
        <v>0</v>
      </c>
      <c r="C10" s="198">
        <v>0</v>
      </c>
      <c r="D10" s="198">
        <v>8</v>
      </c>
      <c r="E10" s="198">
        <v>0</v>
      </c>
      <c r="F10" s="198">
        <v>0</v>
      </c>
      <c r="G10" s="198">
        <v>0</v>
      </c>
      <c r="H10" s="264">
        <f t="shared" si="0"/>
        <v>8</v>
      </c>
      <c r="I10" s="405" t="s">
        <v>100</v>
      </c>
      <c r="J10" s="426"/>
    </row>
    <row r="11" spans="1:12" ht="33" customHeight="1">
      <c r="A11" s="405" t="s">
        <v>594</v>
      </c>
      <c r="B11" s="199">
        <v>9</v>
      </c>
      <c r="C11" s="199">
        <v>3</v>
      </c>
      <c r="D11" s="199">
        <v>1</v>
      </c>
      <c r="E11" s="199">
        <v>0</v>
      </c>
      <c r="F11" s="199">
        <v>3</v>
      </c>
      <c r="G11" s="199">
        <v>2</v>
      </c>
      <c r="H11" s="264">
        <f t="shared" si="0"/>
        <v>18</v>
      </c>
      <c r="I11" s="405" t="s">
        <v>60</v>
      </c>
      <c r="J11" s="426"/>
    </row>
    <row r="12" spans="1:12" ht="33" customHeight="1">
      <c r="A12" s="405" t="s">
        <v>596</v>
      </c>
      <c r="B12" s="198">
        <v>41</v>
      </c>
      <c r="C12" s="198">
        <v>1</v>
      </c>
      <c r="D12" s="198">
        <v>0</v>
      </c>
      <c r="E12" s="198">
        <v>0</v>
      </c>
      <c r="F12" s="198">
        <v>0</v>
      </c>
      <c r="G12" s="198">
        <v>0</v>
      </c>
      <c r="H12" s="264">
        <f t="shared" si="0"/>
        <v>42</v>
      </c>
      <c r="I12" s="405" t="s">
        <v>601</v>
      </c>
      <c r="J12" s="426"/>
    </row>
    <row r="13" spans="1:12" ht="33" customHeight="1">
      <c r="A13" s="405" t="s">
        <v>884</v>
      </c>
      <c r="B13" s="199">
        <v>0</v>
      </c>
      <c r="C13" s="199">
        <v>5</v>
      </c>
      <c r="D13" s="199">
        <v>0</v>
      </c>
      <c r="E13" s="199">
        <v>0</v>
      </c>
      <c r="F13" s="199">
        <v>0</v>
      </c>
      <c r="G13" s="199">
        <v>0</v>
      </c>
      <c r="H13" s="264">
        <f t="shared" si="0"/>
        <v>5</v>
      </c>
      <c r="I13" s="405" t="s">
        <v>885</v>
      </c>
      <c r="J13" s="426"/>
    </row>
    <row r="14" spans="1:12" ht="33" customHeight="1">
      <c r="A14" s="405" t="s">
        <v>877</v>
      </c>
      <c r="B14" s="198">
        <v>25</v>
      </c>
      <c r="C14" s="198">
        <v>27</v>
      </c>
      <c r="D14" s="198">
        <v>0</v>
      </c>
      <c r="E14" s="198">
        <v>0</v>
      </c>
      <c r="F14" s="198">
        <v>1</v>
      </c>
      <c r="G14" s="198">
        <v>0</v>
      </c>
      <c r="H14" s="264">
        <f t="shared" si="0"/>
        <v>53</v>
      </c>
      <c r="I14" s="405" t="s">
        <v>500</v>
      </c>
      <c r="J14" s="426"/>
    </row>
    <row r="15" spans="1:12" ht="33" customHeight="1">
      <c r="A15" s="405" t="s">
        <v>597</v>
      </c>
      <c r="B15" s="199">
        <v>1</v>
      </c>
      <c r="C15" s="199">
        <v>0</v>
      </c>
      <c r="D15" s="199">
        <v>1</v>
      </c>
      <c r="E15" s="199">
        <v>0</v>
      </c>
      <c r="F15" s="199">
        <v>0</v>
      </c>
      <c r="G15" s="199">
        <v>2</v>
      </c>
      <c r="H15" s="264">
        <f t="shared" si="0"/>
        <v>4</v>
      </c>
      <c r="I15" s="405" t="s">
        <v>67</v>
      </c>
      <c r="J15" s="426"/>
    </row>
    <row r="16" spans="1:12" ht="33" customHeight="1">
      <c r="A16" s="405" t="s">
        <v>883</v>
      </c>
      <c r="B16" s="198">
        <v>0</v>
      </c>
      <c r="C16" s="198">
        <v>0</v>
      </c>
      <c r="D16" s="198">
        <v>9</v>
      </c>
      <c r="E16" s="198">
        <v>0</v>
      </c>
      <c r="F16" s="198">
        <v>0</v>
      </c>
      <c r="G16" s="198">
        <v>0</v>
      </c>
      <c r="H16" s="264">
        <f t="shared" si="0"/>
        <v>9</v>
      </c>
      <c r="I16" s="405" t="s">
        <v>63</v>
      </c>
      <c r="J16" s="426"/>
    </row>
    <row r="17" spans="1:10" ht="33" customHeight="1">
      <c r="A17" s="405" t="s">
        <v>879</v>
      </c>
      <c r="B17" s="199">
        <v>4</v>
      </c>
      <c r="C17" s="199">
        <v>4</v>
      </c>
      <c r="D17" s="199">
        <v>0</v>
      </c>
      <c r="E17" s="199">
        <v>0</v>
      </c>
      <c r="F17" s="199">
        <v>0</v>
      </c>
      <c r="G17" s="199">
        <v>0</v>
      </c>
      <c r="H17" s="264">
        <f t="shared" si="0"/>
        <v>8</v>
      </c>
      <c r="I17" s="405" t="s">
        <v>1158</v>
      </c>
      <c r="J17" s="426"/>
    </row>
    <row r="18" spans="1:10" ht="33" customHeight="1">
      <c r="A18" s="405" t="s">
        <v>882</v>
      </c>
      <c r="B18" s="198">
        <v>0</v>
      </c>
      <c r="C18" s="198">
        <v>6</v>
      </c>
      <c r="D18" s="198">
        <v>8</v>
      </c>
      <c r="E18" s="198">
        <v>0</v>
      </c>
      <c r="F18" s="198">
        <v>1</v>
      </c>
      <c r="G18" s="198">
        <v>0</v>
      </c>
      <c r="H18" s="264">
        <f t="shared" si="0"/>
        <v>15</v>
      </c>
      <c r="I18" s="405" t="s">
        <v>64</v>
      </c>
      <c r="J18" s="426"/>
    </row>
    <row r="19" spans="1:10" ht="33" customHeight="1">
      <c r="A19" s="405" t="s">
        <v>675</v>
      </c>
      <c r="B19" s="199">
        <v>10</v>
      </c>
      <c r="C19" s="199">
        <v>5</v>
      </c>
      <c r="D19" s="199">
        <v>0</v>
      </c>
      <c r="E19" s="199">
        <v>1</v>
      </c>
      <c r="F19" s="199">
        <v>0</v>
      </c>
      <c r="G19" s="199">
        <v>0</v>
      </c>
      <c r="H19" s="264">
        <f t="shared" si="0"/>
        <v>16</v>
      </c>
      <c r="I19" s="405" t="s">
        <v>70</v>
      </c>
      <c r="J19" s="426"/>
    </row>
    <row r="20" spans="1:10" ht="33" customHeight="1">
      <c r="A20" s="405" t="s">
        <v>677</v>
      </c>
      <c r="B20" s="198">
        <v>31</v>
      </c>
      <c r="C20" s="198">
        <v>12</v>
      </c>
      <c r="D20" s="198">
        <v>1</v>
      </c>
      <c r="E20" s="198">
        <v>0</v>
      </c>
      <c r="F20" s="198">
        <v>1</v>
      </c>
      <c r="G20" s="198">
        <v>0</v>
      </c>
      <c r="H20" s="264">
        <f t="shared" si="0"/>
        <v>45</v>
      </c>
      <c r="I20" s="405" t="s">
        <v>673</v>
      </c>
      <c r="J20" s="426"/>
    </row>
    <row r="21" spans="1:10" ht="33" customHeight="1">
      <c r="A21" s="405" t="s">
        <v>880</v>
      </c>
      <c r="B21" s="199">
        <v>14</v>
      </c>
      <c r="C21" s="199">
        <v>15</v>
      </c>
      <c r="D21" s="199">
        <v>4</v>
      </c>
      <c r="E21" s="199">
        <v>0</v>
      </c>
      <c r="F21" s="199">
        <v>0</v>
      </c>
      <c r="G21" s="199">
        <v>0</v>
      </c>
      <c r="H21" s="264">
        <f t="shared" si="0"/>
        <v>33</v>
      </c>
      <c r="I21" s="405" t="s">
        <v>831</v>
      </c>
      <c r="J21" s="426"/>
    </row>
    <row r="22" spans="1:10" ht="33" customHeight="1">
      <c r="A22" s="405" t="s">
        <v>595</v>
      </c>
      <c r="B22" s="198">
        <v>3</v>
      </c>
      <c r="C22" s="198">
        <v>2</v>
      </c>
      <c r="D22" s="198">
        <v>0</v>
      </c>
      <c r="E22" s="198">
        <v>0</v>
      </c>
      <c r="F22" s="198">
        <v>0</v>
      </c>
      <c r="G22" s="198">
        <v>0</v>
      </c>
      <c r="H22" s="264">
        <f t="shared" si="0"/>
        <v>5</v>
      </c>
      <c r="I22" s="405" t="s">
        <v>676</v>
      </c>
      <c r="J22" s="426"/>
    </row>
    <row r="23" spans="1:10" ht="33" hidden="1" customHeight="1">
      <c r="A23" s="405" t="s">
        <v>600</v>
      </c>
      <c r="B23" s="199">
        <v>0</v>
      </c>
      <c r="C23" s="199">
        <v>0</v>
      </c>
      <c r="D23" s="199">
        <v>0</v>
      </c>
      <c r="E23" s="199">
        <v>0</v>
      </c>
      <c r="F23" s="199">
        <v>0</v>
      </c>
      <c r="G23" s="199">
        <v>0</v>
      </c>
      <c r="H23" s="264">
        <f t="shared" si="0"/>
        <v>0</v>
      </c>
      <c r="I23" s="405" t="s">
        <v>71</v>
      </c>
      <c r="J23" s="426"/>
    </row>
    <row r="24" spans="1:10" ht="33" hidden="1" customHeight="1">
      <c r="A24" s="405" t="s">
        <v>599</v>
      </c>
      <c r="B24" s="198">
        <v>0</v>
      </c>
      <c r="C24" s="198">
        <v>0</v>
      </c>
      <c r="D24" s="198">
        <v>0</v>
      </c>
      <c r="E24" s="198">
        <v>0</v>
      </c>
      <c r="F24" s="198">
        <v>0</v>
      </c>
      <c r="G24" s="198">
        <v>0</v>
      </c>
      <c r="H24" s="264">
        <f t="shared" si="0"/>
        <v>0</v>
      </c>
      <c r="I24" s="405" t="s">
        <v>602</v>
      </c>
      <c r="J24" s="426"/>
    </row>
    <row r="25" spans="1:10" ht="33" customHeight="1">
      <c r="A25" s="189" t="s">
        <v>57</v>
      </c>
      <c r="B25" s="189">
        <f t="shared" ref="B25:H25" si="1">SUM(B6:B24)</f>
        <v>651</v>
      </c>
      <c r="C25" s="189">
        <f t="shared" si="1"/>
        <v>233</v>
      </c>
      <c r="D25" s="189">
        <f t="shared" si="1"/>
        <v>126</v>
      </c>
      <c r="E25" s="189">
        <f t="shared" si="1"/>
        <v>1</v>
      </c>
      <c r="F25" s="189">
        <f t="shared" si="1"/>
        <v>25</v>
      </c>
      <c r="G25" s="189">
        <f t="shared" si="1"/>
        <v>5</v>
      </c>
      <c r="H25" s="189">
        <f t="shared" si="1"/>
        <v>1041</v>
      </c>
      <c r="I25" s="189" t="s">
        <v>36</v>
      </c>
      <c r="J25" s="426"/>
    </row>
    <row r="26" spans="1:10">
      <c r="A26" s="428"/>
      <c r="B26" s="428"/>
      <c r="C26" s="428"/>
      <c r="D26" s="428"/>
      <c r="E26" s="428"/>
      <c r="F26" s="428"/>
      <c r="G26" s="428"/>
      <c r="H26" s="428"/>
      <c r="I26" s="428"/>
    </row>
  </sheetData>
  <sortState ref="A7:I24">
    <sortCondition descending="1" ref="H6:H24"/>
  </sortState>
  <mergeCells count="6">
    <mergeCell ref="A1:I1"/>
    <mergeCell ref="A2:I2"/>
    <mergeCell ref="A3:C3"/>
    <mergeCell ref="D3:I3"/>
    <mergeCell ref="A4:A5"/>
    <mergeCell ref="I4:I5"/>
  </mergeCells>
  <pageMargins left="0.7" right="0.7" top="0.75" bottom="0.75" header="0.3" footer="0.3"/>
  <pageSetup scale="53" orientation="portrait" horizontalDpi="300" verticalDpi="300" r:id="rId1"/>
  <colBreaks count="1" manualBreakCount="1">
    <brk id="9" max="1048575" man="1"/>
  </col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tabColor rgb="FF00B050"/>
    <pageSetUpPr fitToPage="1"/>
  </sheetPr>
  <dimension ref="A1:E12"/>
  <sheetViews>
    <sheetView showGridLines="0" rightToLeft="1" tabSelected="1" zoomScale="70" zoomScaleNormal="70" workbookViewId="0">
      <selection activeCell="A12" sqref="A12"/>
    </sheetView>
  </sheetViews>
  <sheetFormatPr defaultColWidth="9.875" defaultRowHeight="33" customHeight="1"/>
  <cols>
    <col min="1" max="1" width="67.75" style="138" customWidth="1"/>
    <col min="2" max="2" width="23.125" style="138" customWidth="1"/>
    <col min="3" max="3" width="23.25" style="138" customWidth="1"/>
    <col min="4" max="4" width="23.375" style="138" customWidth="1"/>
    <col min="5" max="5" width="69.375" style="138" customWidth="1"/>
    <col min="6" max="6" width="12.625" style="138" customWidth="1"/>
    <col min="7" max="7" width="12.125" style="138" customWidth="1"/>
    <col min="8" max="40" width="7.75" style="138" customWidth="1"/>
    <col min="41" max="257" width="9.875" style="138"/>
    <col min="258" max="258" width="54.125" style="138" customWidth="1"/>
    <col min="259" max="261" width="20" style="138" customWidth="1"/>
    <col min="262" max="513" width="9.875" style="138"/>
    <col min="514" max="514" width="54.125" style="138" customWidth="1"/>
    <col min="515" max="517" width="20" style="138" customWidth="1"/>
    <col min="518" max="769" width="9.875" style="138"/>
    <col min="770" max="770" width="54.125" style="138" customWidth="1"/>
    <col min="771" max="773" width="20" style="138" customWidth="1"/>
    <col min="774" max="1025" width="9.875" style="138"/>
    <col min="1026" max="1026" width="54.125" style="138" customWidth="1"/>
    <col min="1027" max="1029" width="20" style="138" customWidth="1"/>
    <col min="1030" max="1281" width="9.875" style="138"/>
    <col min="1282" max="1282" width="54.125" style="138" customWidth="1"/>
    <col min="1283" max="1285" width="20" style="138" customWidth="1"/>
    <col min="1286" max="1537" width="9.875" style="138"/>
    <col min="1538" max="1538" width="54.125" style="138" customWidth="1"/>
    <col min="1539" max="1541" width="20" style="138" customWidth="1"/>
    <col min="1542" max="1793" width="9.875" style="138"/>
    <col min="1794" max="1794" width="54.125" style="138" customWidth="1"/>
    <col min="1795" max="1797" width="20" style="138" customWidth="1"/>
    <col min="1798" max="2049" width="9.875" style="138"/>
    <col min="2050" max="2050" width="54.125" style="138" customWidth="1"/>
    <col min="2051" max="2053" width="20" style="138" customWidth="1"/>
    <col min="2054" max="2305" width="9.875" style="138"/>
    <col min="2306" max="2306" width="54.125" style="138" customWidth="1"/>
    <col min="2307" max="2309" width="20" style="138" customWidth="1"/>
    <col min="2310" max="2561" width="9.875" style="138"/>
    <col min="2562" max="2562" width="54.125" style="138" customWidth="1"/>
    <col min="2563" max="2565" width="20" style="138" customWidth="1"/>
    <col min="2566" max="2817" width="9.875" style="138"/>
    <col min="2818" max="2818" width="54.125" style="138" customWidth="1"/>
    <col min="2819" max="2821" width="20" style="138" customWidth="1"/>
    <col min="2822" max="3073" width="9.875" style="138"/>
    <col min="3074" max="3074" width="54.125" style="138" customWidth="1"/>
    <col min="3075" max="3077" width="20" style="138" customWidth="1"/>
    <col min="3078" max="3329" width="9.875" style="138"/>
    <col min="3330" max="3330" width="54.125" style="138" customWidth="1"/>
    <col min="3331" max="3333" width="20" style="138" customWidth="1"/>
    <col min="3334" max="3585" width="9.875" style="138"/>
    <col min="3586" max="3586" width="54.125" style="138" customWidth="1"/>
    <col min="3587" max="3589" width="20" style="138" customWidth="1"/>
    <col min="3590" max="3841" width="9.875" style="138"/>
    <col min="3842" max="3842" width="54.125" style="138" customWidth="1"/>
    <col min="3843" max="3845" width="20" style="138" customWidth="1"/>
    <col min="3846" max="4097" width="9.875" style="138"/>
    <col min="4098" max="4098" width="54.125" style="138" customWidth="1"/>
    <col min="4099" max="4101" width="20" style="138" customWidth="1"/>
    <col min="4102" max="4353" width="9.875" style="138"/>
    <col min="4354" max="4354" width="54.125" style="138" customWidth="1"/>
    <col min="4355" max="4357" width="20" style="138" customWidth="1"/>
    <col min="4358" max="4609" width="9.875" style="138"/>
    <col min="4610" max="4610" width="54.125" style="138" customWidth="1"/>
    <col min="4611" max="4613" width="20" style="138" customWidth="1"/>
    <col min="4614" max="4865" width="9.875" style="138"/>
    <col min="4866" max="4866" width="54.125" style="138" customWidth="1"/>
    <col min="4867" max="4869" width="20" style="138" customWidth="1"/>
    <col min="4870" max="5121" width="9.875" style="138"/>
    <col min="5122" max="5122" width="54.125" style="138" customWidth="1"/>
    <col min="5123" max="5125" width="20" style="138" customWidth="1"/>
    <col min="5126" max="5377" width="9.875" style="138"/>
    <col min="5378" max="5378" width="54.125" style="138" customWidth="1"/>
    <col min="5379" max="5381" width="20" style="138" customWidth="1"/>
    <col min="5382" max="5633" width="9.875" style="138"/>
    <col min="5634" max="5634" width="54.125" style="138" customWidth="1"/>
    <col min="5635" max="5637" width="20" style="138" customWidth="1"/>
    <col min="5638" max="5889" width="9.875" style="138"/>
    <col min="5890" max="5890" width="54.125" style="138" customWidth="1"/>
    <col min="5891" max="5893" width="20" style="138" customWidth="1"/>
    <col min="5894" max="6145" width="9.875" style="138"/>
    <col min="6146" max="6146" width="54.125" style="138" customWidth="1"/>
    <col min="6147" max="6149" width="20" style="138" customWidth="1"/>
    <col min="6150" max="6401" width="9.875" style="138"/>
    <col min="6402" max="6402" width="54.125" style="138" customWidth="1"/>
    <col min="6403" max="6405" width="20" style="138" customWidth="1"/>
    <col min="6406" max="6657" width="9.875" style="138"/>
    <col min="6658" max="6658" width="54.125" style="138" customWidth="1"/>
    <col min="6659" max="6661" width="20" style="138" customWidth="1"/>
    <col min="6662" max="6913" width="9.875" style="138"/>
    <col min="6914" max="6914" width="54.125" style="138" customWidth="1"/>
    <col min="6915" max="6917" width="20" style="138" customWidth="1"/>
    <col min="6918" max="7169" width="9.875" style="138"/>
    <col min="7170" max="7170" width="54.125" style="138" customWidth="1"/>
    <col min="7171" max="7173" width="20" style="138" customWidth="1"/>
    <col min="7174" max="7425" width="9.875" style="138"/>
    <col min="7426" max="7426" width="54.125" style="138" customWidth="1"/>
    <col min="7427" max="7429" width="20" style="138" customWidth="1"/>
    <col min="7430" max="7681" width="9.875" style="138"/>
    <col min="7682" max="7682" width="54.125" style="138" customWidth="1"/>
    <col min="7683" max="7685" width="20" style="138" customWidth="1"/>
    <col min="7686" max="7937" width="9.875" style="138"/>
    <col min="7938" max="7938" width="54.125" style="138" customWidth="1"/>
    <col min="7939" max="7941" width="20" style="138" customWidth="1"/>
    <col min="7942" max="8193" width="9.875" style="138"/>
    <col min="8194" max="8194" width="54.125" style="138" customWidth="1"/>
    <col min="8195" max="8197" width="20" style="138" customWidth="1"/>
    <col min="8198" max="8449" width="9.875" style="138"/>
    <col min="8450" max="8450" width="54.125" style="138" customWidth="1"/>
    <col min="8451" max="8453" width="20" style="138" customWidth="1"/>
    <col min="8454" max="8705" width="9.875" style="138"/>
    <col min="8706" max="8706" width="54.125" style="138" customWidth="1"/>
    <col min="8707" max="8709" width="20" style="138" customWidth="1"/>
    <col min="8710" max="8961" width="9.875" style="138"/>
    <col min="8962" max="8962" width="54.125" style="138" customWidth="1"/>
    <col min="8963" max="8965" width="20" style="138" customWidth="1"/>
    <col min="8966" max="9217" width="9.875" style="138"/>
    <col min="9218" max="9218" width="54.125" style="138" customWidth="1"/>
    <col min="9219" max="9221" width="20" style="138" customWidth="1"/>
    <col min="9222" max="9473" width="9.875" style="138"/>
    <col min="9474" max="9474" width="54.125" style="138" customWidth="1"/>
    <col min="9475" max="9477" width="20" style="138" customWidth="1"/>
    <col min="9478" max="9729" width="9.875" style="138"/>
    <col min="9730" max="9730" width="54.125" style="138" customWidth="1"/>
    <col min="9731" max="9733" width="20" style="138" customWidth="1"/>
    <col min="9734" max="9985" width="9.875" style="138"/>
    <col min="9986" max="9986" width="54.125" style="138" customWidth="1"/>
    <col min="9987" max="9989" width="20" style="138" customWidth="1"/>
    <col min="9990" max="10241" width="9.875" style="138"/>
    <col min="10242" max="10242" width="54.125" style="138" customWidth="1"/>
    <col min="10243" max="10245" width="20" style="138" customWidth="1"/>
    <col min="10246" max="10497" width="9.875" style="138"/>
    <col min="10498" max="10498" width="54.125" style="138" customWidth="1"/>
    <col min="10499" max="10501" width="20" style="138" customWidth="1"/>
    <col min="10502" max="10753" width="9.875" style="138"/>
    <col min="10754" max="10754" width="54.125" style="138" customWidth="1"/>
    <col min="10755" max="10757" width="20" style="138" customWidth="1"/>
    <col min="10758" max="11009" width="9.875" style="138"/>
    <col min="11010" max="11010" width="54.125" style="138" customWidth="1"/>
    <col min="11011" max="11013" width="20" style="138" customWidth="1"/>
    <col min="11014" max="11265" width="9.875" style="138"/>
    <col min="11266" max="11266" width="54.125" style="138" customWidth="1"/>
    <col min="11267" max="11269" width="20" style="138" customWidth="1"/>
    <col min="11270" max="11521" width="9.875" style="138"/>
    <col min="11522" max="11522" width="54.125" style="138" customWidth="1"/>
    <col min="11523" max="11525" width="20" style="138" customWidth="1"/>
    <col min="11526" max="11777" width="9.875" style="138"/>
    <col min="11778" max="11778" width="54.125" style="138" customWidth="1"/>
    <col min="11779" max="11781" width="20" style="138" customWidth="1"/>
    <col min="11782" max="12033" width="9.875" style="138"/>
    <col min="12034" max="12034" width="54.125" style="138" customWidth="1"/>
    <col min="12035" max="12037" width="20" style="138" customWidth="1"/>
    <col min="12038" max="12289" width="9.875" style="138"/>
    <col min="12290" max="12290" width="54.125" style="138" customWidth="1"/>
    <col min="12291" max="12293" width="20" style="138" customWidth="1"/>
    <col min="12294" max="12545" width="9.875" style="138"/>
    <col min="12546" max="12546" width="54.125" style="138" customWidth="1"/>
    <col min="12547" max="12549" width="20" style="138" customWidth="1"/>
    <col min="12550" max="12801" width="9.875" style="138"/>
    <col min="12802" max="12802" width="54.125" style="138" customWidth="1"/>
    <col min="12803" max="12805" width="20" style="138" customWidth="1"/>
    <col min="12806" max="13057" width="9.875" style="138"/>
    <col min="13058" max="13058" width="54.125" style="138" customWidth="1"/>
    <col min="13059" max="13061" width="20" style="138" customWidth="1"/>
    <col min="13062" max="13313" width="9.875" style="138"/>
    <col min="13314" max="13314" width="54.125" style="138" customWidth="1"/>
    <col min="13315" max="13317" width="20" style="138" customWidth="1"/>
    <col min="13318" max="13569" width="9.875" style="138"/>
    <col min="13570" max="13570" width="54.125" style="138" customWidth="1"/>
    <col min="13571" max="13573" width="20" style="138" customWidth="1"/>
    <col min="13574" max="13825" width="9.875" style="138"/>
    <col min="13826" max="13826" width="54.125" style="138" customWidth="1"/>
    <col min="13827" max="13829" width="20" style="138" customWidth="1"/>
    <col min="13830" max="14081" width="9.875" style="138"/>
    <col min="14082" max="14082" width="54.125" style="138" customWidth="1"/>
    <col min="14083" max="14085" width="20" style="138" customWidth="1"/>
    <col min="14086" max="14337" width="9.875" style="138"/>
    <col min="14338" max="14338" width="54.125" style="138" customWidth="1"/>
    <col min="14339" max="14341" width="20" style="138" customWidth="1"/>
    <col min="14342" max="14593" width="9.875" style="138"/>
    <col min="14594" max="14594" width="54.125" style="138" customWidth="1"/>
    <col min="14595" max="14597" width="20" style="138" customWidth="1"/>
    <col min="14598" max="14849" width="9.875" style="138"/>
    <col min="14850" max="14850" width="54.125" style="138" customWidth="1"/>
    <col min="14851" max="14853" width="20" style="138" customWidth="1"/>
    <col min="14854" max="15105" width="9.875" style="138"/>
    <col min="15106" max="15106" width="54.125" style="138" customWidth="1"/>
    <col min="15107" max="15109" width="20" style="138" customWidth="1"/>
    <col min="15110" max="15361" width="9.875" style="138"/>
    <col min="15362" max="15362" width="54.125" style="138" customWidth="1"/>
    <col min="15363" max="15365" width="20" style="138" customWidth="1"/>
    <col min="15366" max="15617" width="9.875" style="138"/>
    <col min="15618" max="15618" width="54.125" style="138" customWidth="1"/>
    <col min="15619" max="15621" width="20" style="138" customWidth="1"/>
    <col min="15622" max="15873" width="9.875" style="138"/>
    <col min="15874" max="15874" width="54.125" style="138" customWidth="1"/>
    <col min="15875" max="15877" width="20" style="138" customWidth="1"/>
    <col min="15878" max="16129" width="9.875" style="138"/>
    <col min="16130" max="16130" width="54.125" style="138" customWidth="1"/>
    <col min="16131" max="16133" width="20" style="138" customWidth="1"/>
    <col min="16134" max="16384" width="9.875" style="138"/>
  </cols>
  <sheetData>
    <row r="1" spans="1:5" ht="54.95" customHeight="1">
      <c r="A1" s="1189" t="s">
        <v>1244</v>
      </c>
      <c r="B1" s="1190"/>
      <c r="C1" s="1190"/>
      <c r="D1" s="1190"/>
      <c r="E1" s="1229"/>
    </row>
    <row r="2" spans="1:5" ht="54.95" customHeight="1">
      <c r="A2" s="1230" t="s">
        <v>1245</v>
      </c>
      <c r="B2" s="1231"/>
      <c r="C2" s="1231"/>
      <c r="D2" s="1231"/>
      <c r="E2" s="1232"/>
    </row>
    <row r="3" spans="1:5" ht="20.25" customHeight="1">
      <c r="A3" s="1105" t="s">
        <v>516</v>
      </c>
      <c r="B3" s="1106"/>
      <c r="C3" s="1107" t="s">
        <v>989</v>
      </c>
      <c r="D3" s="1107"/>
      <c r="E3" s="1108"/>
    </row>
    <row r="4" spans="1:5" ht="54.95" customHeight="1">
      <c r="A4" s="204" t="s">
        <v>550</v>
      </c>
      <c r="B4" s="204" t="s">
        <v>83</v>
      </c>
      <c r="C4" s="204" t="s">
        <v>84</v>
      </c>
      <c r="D4" s="204" t="s">
        <v>82</v>
      </c>
      <c r="E4" s="204" t="s">
        <v>551</v>
      </c>
    </row>
    <row r="5" spans="1:5" ht="54.95" customHeight="1">
      <c r="A5" s="291" t="s">
        <v>552</v>
      </c>
      <c r="B5" s="289">
        <v>1653</v>
      </c>
      <c r="C5" s="289">
        <v>3337</v>
      </c>
      <c r="D5" s="278">
        <f t="shared" ref="D5:D12" si="0">C5+B5</f>
        <v>4990</v>
      </c>
      <c r="E5" s="290" t="s">
        <v>553</v>
      </c>
    </row>
    <row r="6" spans="1:5" ht="54.95" customHeight="1">
      <c r="A6" s="291" t="s">
        <v>554</v>
      </c>
      <c r="B6" s="194">
        <v>27560</v>
      </c>
      <c r="C6" s="194">
        <v>25888</v>
      </c>
      <c r="D6" s="264">
        <f t="shared" si="0"/>
        <v>53448</v>
      </c>
      <c r="E6" s="290" t="s">
        <v>555</v>
      </c>
    </row>
    <row r="7" spans="1:5" ht="54.95" customHeight="1">
      <c r="A7" s="291" t="s">
        <v>556</v>
      </c>
      <c r="B7" s="192">
        <v>14368</v>
      </c>
      <c r="C7" s="192">
        <v>12092</v>
      </c>
      <c r="D7" s="264">
        <f t="shared" si="0"/>
        <v>26460</v>
      </c>
      <c r="E7" s="290" t="s">
        <v>557</v>
      </c>
    </row>
    <row r="8" spans="1:5" ht="54.95" customHeight="1">
      <c r="A8" s="291" t="s">
        <v>309</v>
      </c>
      <c r="B8" s="194">
        <v>19453</v>
      </c>
      <c r="C8" s="194">
        <v>10508</v>
      </c>
      <c r="D8" s="264">
        <f t="shared" si="0"/>
        <v>29961</v>
      </c>
      <c r="E8" s="290" t="s">
        <v>634</v>
      </c>
    </row>
    <row r="9" spans="1:5" ht="54.95" customHeight="1">
      <c r="A9" s="291" t="s">
        <v>1468</v>
      </c>
      <c r="B9" s="192">
        <v>8922</v>
      </c>
      <c r="C9" s="192">
        <v>6880</v>
      </c>
      <c r="D9" s="264">
        <f t="shared" si="0"/>
        <v>15802</v>
      </c>
      <c r="E9" s="290" t="s">
        <v>558</v>
      </c>
    </row>
    <row r="10" spans="1:5" ht="54.95" customHeight="1">
      <c r="A10" s="291" t="s">
        <v>559</v>
      </c>
      <c r="B10" s="194">
        <v>896</v>
      </c>
      <c r="C10" s="194">
        <v>1117</v>
      </c>
      <c r="D10" s="264">
        <f t="shared" si="0"/>
        <v>2013</v>
      </c>
      <c r="E10" s="290" t="s">
        <v>560</v>
      </c>
    </row>
    <row r="11" spans="1:5" ht="54.95" customHeight="1">
      <c r="A11" s="291" t="s">
        <v>561</v>
      </c>
      <c r="B11" s="192">
        <v>240213</v>
      </c>
      <c r="C11" s="192">
        <v>250627</v>
      </c>
      <c r="D11" s="264">
        <f t="shared" si="0"/>
        <v>490840</v>
      </c>
      <c r="E11" s="290" t="s">
        <v>562</v>
      </c>
    </row>
    <row r="12" spans="1:5" ht="54.95" customHeight="1">
      <c r="A12" s="291" t="s">
        <v>120</v>
      </c>
      <c r="B12" s="194">
        <v>80149</v>
      </c>
      <c r="C12" s="194">
        <v>80761</v>
      </c>
      <c r="D12" s="264">
        <f t="shared" si="0"/>
        <v>160910</v>
      </c>
      <c r="E12" s="290" t="s">
        <v>563</v>
      </c>
    </row>
  </sheetData>
  <mergeCells count="4">
    <mergeCell ref="A1:E1"/>
    <mergeCell ref="A2:E2"/>
    <mergeCell ref="A3:B3"/>
    <mergeCell ref="C3:E3"/>
  </mergeCells>
  <printOptions horizontalCentered="1" verticalCentered="1"/>
  <pageMargins left="0.43307086614173229" right="0.82677165354330717" top="0.59055118110236227" bottom="0.59055118110236227" header="0.51181102362204722" footer="0.51181102362204722"/>
  <pageSetup paperSize="9" scale="43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tabColor rgb="FF00B050"/>
    <pageSetUpPr fitToPage="1"/>
  </sheetPr>
  <dimension ref="A1:K28"/>
  <sheetViews>
    <sheetView showGridLines="0" rightToLeft="1" zoomScaleNormal="100" workbookViewId="0">
      <selection activeCell="F4" sqref="F4"/>
    </sheetView>
  </sheetViews>
  <sheetFormatPr defaultColWidth="8.875" defaultRowHeight="12.75"/>
  <cols>
    <col min="1" max="1" width="20" style="141" customWidth="1"/>
    <col min="2" max="2" width="13" style="141" customWidth="1"/>
    <col min="3" max="3" width="13.25" style="141" customWidth="1"/>
    <col min="4" max="4" width="14" style="141" customWidth="1"/>
    <col min="5" max="5" width="13.875" style="141" customWidth="1"/>
    <col min="6" max="6" width="14" style="141" bestFit="1" customWidth="1"/>
    <col min="7" max="8" width="13" style="141" customWidth="1"/>
    <col min="9" max="9" width="13.25" style="141" customWidth="1"/>
    <col min="10" max="10" width="23.875" style="141" customWidth="1"/>
    <col min="11" max="240" width="8.875" style="141"/>
    <col min="241" max="241" width="12" style="141" customWidth="1"/>
    <col min="242" max="242" width="14.25" style="141" customWidth="1"/>
    <col min="243" max="243" width="13" style="141" customWidth="1"/>
    <col min="244" max="244" width="13.25" style="141" customWidth="1"/>
    <col min="245" max="245" width="14" style="141" customWidth="1"/>
    <col min="246" max="246" width="13.875" style="141" customWidth="1"/>
    <col min="247" max="247" width="12.25" style="141" customWidth="1"/>
    <col min="248" max="249" width="13" style="141" customWidth="1"/>
    <col min="250" max="250" width="13.25" style="141" customWidth="1"/>
    <col min="251" max="251" width="26.375" style="141" customWidth="1"/>
    <col min="252" max="252" width="25.25" style="141" customWidth="1"/>
    <col min="253" max="496" width="8.875" style="141"/>
    <col min="497" max="497" width="12" style="141" customWidth="1"/>
    <col min="498" max="498" width="14.25" style="141" customWidth="1"/>
    <col min="499" max="499" width="13" style="141" customWidth="1"/>
    <col min="500" max="500" width="13.25" style="141" customWidth="1"/>
    <col min="501" max="501" width="14" style="141" customWidth="1"/>
    <col min="502" max="502" width="13.875" style="141" customWidth="1"/>
    <col min="503" max="503" width="12.25" style="141" customWidth="1"/>
    <col min="504" max="505" width="13" style="141" customWidth="1"/>
    <col min="506" max="506" width="13.25" style="141" customWidth="1"/>
    <col min="507" max="507" width="26.375" style="141" customWidth="1"/>
    <col min="508" max="508" width="25.25" style="141" customWidth="1"/>
    <col min="509" max="752" width="8.875" style="141"/>
    <col min="753" max="753" width="12" style="141" customWidth="1"/>
    <col min="754" max="754" width="14.25" style="141" customWidth="1"/>
    <col min="755" max="755" width="13" style="141" customWidth="1"/>
    <col min="756" max="756" width="13.25" style="141" customWidth="1"/>
    <col min="757" max="757" width="14" style="141" customWidth="1"/>
    <col min="758" max="758" width="13.875" style="141" customWidth="1"/>
    <col min="759" max="759" width="12.25" style="141" customWidth="1"/>
    <col min="760" max="761" width="13" style="141" customWidth="1"/>
    <col min="762" max="762" width="13.25" style="141" customWidth="1"/>
    <col min="763" max="763" width="26.375" style="141" customWidth="1"/>
    <col min="764" max="764" width="25.25" style="141" customWidth="1"/>
    <col min="765" max="1008" width="8.875" style="141"/>
    <col min="1009" max="1009" width="12" style="141" customWidth="1"/>
    <col min="1010" max="1010" width="14.25" style="141" customWidth="1"/>
    <col min="1011" max="1011" width="13" style="141" customWidth="1"/>
    <col min="1012" max="1012" width="13.25" style="141" customWidth="1"/>
    <col min="1013" max="1013" width="14" style="141" customWidth="1"/>
    <col min="1014" max="1014" width="13.875" style="141" customWidth="1"/>
    <col min="1015" max="1015" width="12.25" style="141" customWidth="1"/>
    <col min="1016" max="1017" width="13" style="141" customWidth="1"/>
    <col min="1018" max="1018" width="13.25" style="141" customWidth="1"/>
    <col min="1019" max="1019" width="26.375" style="141" customWidth="1"/>
    <col min="1020" max="1020" width="25.25" style="141" customWidth="1"/>
    <col min="1021" max="1264" width="8.875" style="141"/>
    <col min="1265" max="1265" width="12" style="141" customWidth="1"/>
    <col min="1266" max="1266" width="14.25" style="141" customWidth="1"/>
    <col min="1267" max="1267" width="13" style="141" customWidth="1"/>
    <col min="1268" max="1268" width="13.25" style="141" customWidth="1"/>
    <col min="1269" max="1269" width="14" style="141" customWidth="1"/>
    <col min="1270" max="1270" width="13.875" style="141" customWidth="1"/>
    <col min="1271" max="1271" width="12.25" style="141" customWidth="1"/>
    <col min="1272" max="1273" width="13" style="141" customWidth="1"/>
    <col min="1274" max="1274" width="13.25" style="141" customWidth="1"/>
    <col min="1275" max="1275" width="26.375" style="141" customWidth="1"/>
    <col min="1276" max="1276" width="25.25" style="141" customWidth="1"/>
    <col min="1277" max="1520" width="8.875" style="141"/>
    <col min="1521" max="1521" width="12" style="141" customWidth="1"/>
    <col min="1522" max="1522" width="14.25" style="141" customWidth="1"/>
    <col min="1523" max="1523" width="13" style="141" customWidth="1"/>
    <col min="1524" max="1524" width="13.25" style="141" customWidth="1"/>
    <col min="1525" max="1525" width="14" style="141" customWidth="1"/>
    <col min="1526" max="1526" width="13.875" style="141" customWidth="1"/>
    <col min="1527" max="1527" width="12.25" style="141" customWidth="1"/>
    <col min="1528" max="1529" width="13" style="141" customWidth="1"/>
    <col min="1530" max="1530" width="13.25" style="141" customWidth="1"/>
    <col min="1531" max="1531" width="26.375" style="141" customWidth="1"/>
    <col min="1532" max="1532" width="25.25" style="141" customWidth="1"/>
    <col min="1533" max="1776" width="8.875" style="141"/>
    <col min="1777" max="1777" width="12" style="141" customWidth="1"/>
    <col min="1778" max="1778" width="14.25" style="141" customWidth="1"/>
    <col min="1779" max="1779" width="13" style="141" customWidth="1"/>
    <col min="1780" max="1780" width="13.25" style="141" customWidth="1"/>
    <col min="1781" max="1781" width="14" style="141" customWidth="1"/>
    <col min="1782" max="1782" width="13.875" style="141" customWidth="1"/>
    <col min="1783" max="1783" width="12.25" style="141" customWidth="1"/>
    <col min="1784" max="1785" width="13" style="141" customWidth="1"/>
    <col min="1786" max="1786" width="13.25" style="141" customWidth="1"/>
    <col min="1787" max="1787" width="26.375" style="141" customWidth="1"/>
    <col min="1788" max="1788" width="25.25" style="141" customWidth="1"/>
    <col min="1789" max="2032" width="8.875" style="141"/>
    <col min="2033" max="2033" width="12" style="141" customWidth="1"/>
    <col min="2034" max="2034" width="14.25" style="141" customWidth="1"/>
    <col min="2035" max="2035" width="13" style="141" customWidth="1"/>
    <col min="2036" max="2036" width="13.25" style="141" customWidth="1"/>
    <col min="2037" max="2037" width="14" style="141" customWidth="1"/>
    <col min="2038" max="2038" width="13.875" style="141" customWidth="1"/>
    <col min="2039" max="2039" width="12.25" style="141" customWidth="1"/>
    <col min="2040" max="2041" width="13" style="141" customWidth="1"/>
    <col min="2042" max="2042" width="13.25" style="141" customWidth="1"/>
    <col min="2043" max="2043" width="26.375" style="141" customWidth="1"/>
    <col min="2044" max="2044" width="25.25" style="141" customWidth="1"/>
    <col min="2045" max="2288" width="8.875" style="141"/>
    <col min="2289" max="2289" width="12" style="141" customWidth="1"/>
    <col min="2290" max="2290" width="14.25" style="141" customWidth="1"/>
    <col min="2291" max="2291" width="13" style="141" customWidth="1"/>
    <col min="2292" max="2292" width="13.25" style="141" customWidth="1"/>
    <col min="2293" max="2293" width="14" style="141" customWidth="1"/>
    <col min="2294" max="2294" width="13.875" style="141" customWidth="1"/>
    <col min="2295" max="2295" width="12.25" style="141" customWidth="1"/>
    <col min="2296" max="2297" width="13" style="141" customWidth="1"/>
    <col min="2298" max="2298" width="13.25" style="141" customWidth="1"/>
    <col min="2299" max="2299" width="26.375" style="141" customWidth="1"/>
    <col min="2300" max="2300" width="25.25" style="141" customWidth="1"/>
    <col min="2301" max="2544" width="8.875" style="141"/>
    <col min="2545" max="2545" width="12" style="141" customWidth="1"/>
    <col min="2546" max="2546" width="14.25" style="141" customWidth="1"/>
    <col min="2547" max="2547" width="13" style="141" customWidth="1"/>
    <col min="2548" max="2548" width="13.25" style="141" customWidth="1"/>
    <col min="2549" max="2549" width="14" style="141" customWidth="1"/>
    <col min="2550" max="2550" width="13.875" style="141" customWidth="1"/>
    <col min="2551" max="2551" width="12.25" style="141" customWidth="1"/>
    <col min="2552" max="2553" width="13" style="141" customWidth="1"/>
    <col min="2554" max="2554" width="13.25" style="141" customWidth="1"/>
    <col min="2555" max="2555" width="26.375" style="141" customWidth="1"/>
    <col min="2556" max="2556" width="25.25" style="141" customWidth="1"/>
    <col min="2557" max="2800" width="8.875" style="141"/>
    <col min="2801" max="2801" width="12" style="141" customWidth="1"/>
    <col min="2802" max="2802" width="14.25" style="141" customWidth="1"/>
    <col min="2803" max="2803" width="13" style="141" customWidth="1"/>
    <col min="2804" max="2804" width="13.25" style="141" customWidth="1"/>
    <col min="2805" max="2805" width="14" style="141" customWidth="1"/>
    <col min="2806" max="2806" width="13.875" style="141" customWidth="1"/>
    <col min="2807" max="2807" width="12.25" style="141" customWidth="1"/>
    <col min="2808" max="2809" width="13" style="141" customWidth="1"/>
    <col min="2810" max="2810" width="13.25" style="141" customWidth="1"/>
    <col min="2811" max="2811" width="26.375" style="141" customWidth="1"/>
    <col min="2812" max="2812" width="25.25" style="141" customWidth="1"/>
    <col min="2813" max="3056" width="8.875" style="141"/>
    <col min="3057" max="3057" width="12" style="141" customWidth="1"/>
    <col min="3058" max="3058" width="14.25" style="141" customWidth="1"/>
    <col min="3059" max="3059" width="13" style="141" customWidth="1"/>
    <col min="3060" max="3060" width="13.25" style="141" customWidth="1"/>
    <col min="3061" max="3061" width="14" style="141" customWidth="1"/>
    <col min="3062" max="3062" width="13.875" style="141" customWidth="1"/>
    <col min="3063" max="3063" width="12.25" style="141" customWidth="1"/>
    <col min="3064" max="3065" width="13" style="141" customWidth="1"/>
    <col min="3066" max="3066" width="13.25" style="141" customWidth="1"/>
    <col min="3067" max="3067" width="26.375" style="141" customWidth="1"/>
    <col min="3068" max="3068" width="25.25" style="141" customWidth="1"/>
    <col min="3069" max="3312" width="8.875" style="141"/>
    <col min="3313" max="3313" width="12" style="141" customWidth="1"/>
    <col min="3314" max="3314" width="14.25" style="141" customWidth="1"/>
    <col min="3315" max="3315" width="13" style="141" customWidth="1"/>
    <col min="3316" max="3316" width="13.25" style="141" customWidth="1"/>
    <col min="3317" max="3317" width="14" style="141" customWidth="1"/>
    <col min="3318" max="3318" width="13.875" style="141" customWidth="1"/>
    <col min="3319" max="3319" width="12.25" style="141" customWidth="1"/>
    <col min="3320" max="3321" width="13" style="141" customWidth="1"/>
    <col min="3322" max="3322" width="13.25" style="141" customWidth="1"/>
    <col min="3323" max="3323" width="26.375" style="141" customWidth="1"/>
    <col min="3324" max="3324" width="25.25" style="141" customWidth="1"/>
    <col min="3325" max="3568" width="8.875" style="141"/>
    <col min="3569" max="3569" width="12" style="141" customWidth="1"/>
    <col min="3570" max="3570" width="14.25" style="141" customWidth="1"/>
    <col min="3571" max="3571" width="13" style="141" customWidth="1"/>
    <col min="3572" max="3572" width="13.25" style="141" customWidth="1"/>
    <col min="3573" max="3573" width="14" style="141" customWidth="1"/>
    <col min="3574" max="3574" width="13.875" style="141" customWidth="1"/>
    <col min="3575" max="3575" width="12.25" style="141" customWidth="1"/>
    <col min="3576" max="3577" width="13" style="141" customWidth="1"/>
    <col min="3578" max="3578" width="13.25" style="141" customWidth="1"/>
    <col min="3579" max="3579" width="26.375" style="141" customWidth="1"/>
    <col min="3580" max="3580" width="25.25" style="141" customWidth="1"/>
    <col min="3581" max="3824" width="8.875" style="141"/>
    <col min="3825" max="3825" width="12" style="141" customWidth="1"/>
    <col min="3826" max="3826" width="14.25" style="141" customWidth="1"/>
    <col min="3827" max="3827" width="13" style="141" customWidth="1"/>
    <col min="3828" max="3828" width="13.25" style="141" customWidth="1"/>
    <col min="3829" max="3829" width="14" style="141" customWidth="1"/>
    <col min="3830" max="3830" width="13.875" style="141" customWidth="1"/>
    <col min="3831" max="3831" width="12.25" style="141" customWidth="1"/>
    <col min="3832" max="3833" width="13" style="141" customWidth="1"/>
    <col min="3834" max="3834" width="13.25" style="141" customWidth="1"/>
    <col min="3835" max="3835" width="26.375" style="141" customWidth="1"/>
    <col min="3836" max="3836" width="25.25" style="141" customWidth="1"/>
    <col min="3837" max="4080" width="8.875" style="141"/>
    <col min="4081" max="4081" width="12" style="141" customWidth="1"/>
    <col min="4082" max="4082" width="14.25" style="141" customWidth="1"/>
    <col min="4083" max="4083" width="13" style="141" customWidth="1"/>
    <col min="4084" max="4084" width="13.25" style="141" customWidth="1"/>
    <col min="4085" max="4085" width="14" style="141" customWidth="1"/>
    <col min="4086" max="4086" width="13.875" style="141" customWidth="1"/>
    <col min="4087" max="4087" width="12.25" style="141" customWidth="1"/>
    <col min="4088" max="4089" width="13" style="141" customWidth="1"/>
    <col min="4090" max="4090" width="13.25" style="141" customWidth="1"/>
    <col min="4091" max="4091" width="26.375" style="141" customWidth="1"/>
    <col min="4092" max="4092" width="25.25" style="141" customWidth="1"/>
    <col min="4093" max="4336" width="8.875" style="141"/>
    <col min="4337" max="4337" width="12" style="141" customWidth="1"/>
    <col min="4338" max="4338" width="14.25" style="141" customWidth="1"/>
    <col min="4339" max="4339" width="13" style="141" customWidth="1"/>
    <col min="4340" max="4340" width="13.25" style="141" customWidth="1"/>
    <col min="4341" max="4341" width="14" style="141" customWidth="1"/>
    <col min="4342" max="4342" width="13.875" style="141" customWidth="1"/>
    <col min="4343" max="4343" width="12.25" style="141" customWidth="1"/>
    <col min="4344" max="4345" width="13" style="141" customWidth="1"/>
    <col min="4346" max="4346" width="13.25" style="141" customWidth="1"/>
    <col min="4347" max="4347" width="26.375" style="141" customWidth="1"/>
    <col min="4348" max="4348" width="25.25" style="141" customWidth="1"/>
    <col min="4349" max="4592" width="8.875" style="141"/>
    <col min="4593" max="4593" width="12" style="141" customWidth="1"/>
    <col min="4594" max="4594" width="14.25" style="141" customWidth="1"/>
    <col min="4595" max="4595" width="13" style="141" customWidth="1"/>
    <col min="4596" max="4596" width="13.25" style="141" customWidth="1"/>
    <col min="4597" max="4597" width="14" style="141" customWidth="1"/>
    <col min="4598" max="4598" width="13.875" style="141" customWidth="1"/>
    <col min="4599" max="4599" width="12.25" style="141" customWidth="1"/>
    <col min="4600" max="4601" width="13" style="141" customWidth="1"/>
    <col min="4602" max="4602" width="13.25" style="141" customWidth="1"/>
    <col min="4603" max="4603" width="26.375" style="141" customWidth="1"/>
    <col min="4604" max="4604" width="25.25" style="141" customWidth="1"/>
    <col min="4605" max="4848" width="8.875" style="141"/>
    <col min="4849" max="4849" width="12" style="141" customWidth="1"/>
    <col min="4850" max="4850" width="14.25" style="141" customWidth="1"/>
    <col min="4851" max="4851" width="13" style="141" customWidth="1"/>
    <col min="4852" max="4852" width="13.25" style="141" customWidth="1"/>
    <col min="4853" max="4853" width="14" style="141" customWidth="1"/>
    <col min="4854" max="4854" width="13.875" style="141" customWidth="1"/>
    <col min="4855" max="4855" width="12.25" style="141" customWidth="1"/>
    <col min="4856" max="4857" width="13" style="141" customWidth="1"/>
    <col min="4858" max="4858" width="13.25" style="141" customWidth="1"/>
    <col min="4859" max="4859" width="26.375" style="141" customWidth="1"/>
    <col min="4860" max="4860" width="25.25" style="141" customWidth="1"/>
    <col min="4861" max="5104" width="8.875" style="141"/>
    <col min="5105" max="5105" width="12" style="141" customWidth="1"/>
    <col min="5106" max="5106" width="14.25" style="141" customWidth="1"/>
    <col min="5107" max="5107" width="13" style="141" customWidth="1"/>
    <col min="5108" max="5108" width="13.25" style="141" customWidth="1"/>
    <col min="5109" max="5109" width="14" style="141" customWidth="1"/>
    <col min="5110" max="5110" width="13.875" style="141" customWidth="1"/>
    <col min="5111" max="5111" width="12.25" style="141" customWidth="1"/>
    <col min="5112" max="5113" width="13" style="141" customWidth="1"/>
    <col min="5114" max="5114" width="13.25" style="141" customWidth="1"/>
    <col min="5115" max="5115" width="26.375" style="141" customWidth="1"/>
    <col min="5116" max="5116" width="25.25" style="141" customWidth="1"/>
    <col min="5117" max="5360" width="8.875" style="141"/>
    <col min="5361" max="5361" width="12" style="141" customWidth="1"/>
    <col min="5362" max="5362" width="14.25" style="141" customWidth="1"/>
    <col min="5363" max="5363" width="13" style="141" customWidth="1"/>
    <col min="5364" max="5364" width="13.25" style="141" customWidth="1"/>
    <col min="5365" max="5365" width="14" style="141" customWidth="1"/>
    <col min="5366" max="5366" width="13.875" style="141" customWidth="1"/>
    <col min="5367" max="5367" width="12.25" style="141" customWidth="1"/>
    <col min="5368" max="5369" width="13" style="141" customWidth="1"/>
    <col min="5370" max="5370" width="13.25" style="141" customWidth="1"/>
    <col min="5371" max="5371" width="26.375" style="141" customWidth="1"/>
    <col min="5372" max="5372" width="25.25" style="141" customWidth="1"/>
    <col min="5373" max="5616" width="8.875" style="141"/>
    <col min="5617" max="5617" width="12" style="141" customWidth="1"/>
    <col min="5618" max="5618" width="14.25" style="141" customWidth="1"/>
    <col min="5619" max="5619" width="13" style="141" customWidth="1"/>
    <col min="5620" max="5620" width="13.25" style="141" customWidth="1"/>
    <col min="5621" max="5621" width="14" style="141" customWidth="1"/>
    <col min="5622" max="5622" width="13.875" style="141" customWidth="1"/>
    <col min="5623" max="5623" width="12.25" style="141" customWidth="1"/>
    <col min="5624" max="5625" width="13" style="141" customWidth="1"/>
    <col min="5626" max="5626" width="13.25" style="141" customWidth="1"/>
    <col min="5627" max="5627" width="26.375" style="141" customWidth="1"/>
    <col min="5628" max="5628" width="25.25" style="141" customWidth="1"/>
    <col min="5629" max="5872" width="8.875" style="141"/>
    <col min="5873" max="5873" width="12" style="141" customWidth="1"/>
    <col min="5874" max="5874" width="14.25" style="141" customWidth="1"/>
    <col min="5875" max="5875" width="13" style="141" customWidth="1"/>
    <col min="5876" max="5876" width="13.25" style="141" customWidth="1"/>
    <col min="5877" max="5877" width="14" style="141" customWidth="1"/>
    <col min="5878" max="5878" width="13.875" style="141" customWidth="1"/>
    <col min="5879" max="5879" width="12.25" style="141" customWidth="1"/>
    <col min="5880" max="5881" width="13" style="141" customWidth="1"/>
    <col min="5882" max="5882" width="13.25" style="141" customWidth="1"/>
    <col min="5883" max="5883" width="26.375" style="141" customWidth="1"/>
    <col min="5884" max="5884" width="25.25" style="141" customWidth="1"/>
    <col min="5885" max="6128" width="8.875" style="141"/>
    <col min="6129" max="6129" width="12" style="141" customWidth="1"/>
    <col min="6130" max="6130" width="14.25" style="141" customWidth="1"/>
    <col min="6131" max="6131" width="13" style="141" customWidth="1"/>
    <col min="6132" max="6132" width="13.25" style="141" customWidth="1"/>
    <col min="6133" max="6133" width="14" style="141" customWidth="1"/>
    <col min="6134" max="6134" width="13.875" style="141" customWidth="1"/>
    <col min="6135" max="6135" width="12.25" style="141" customWidth="1"/>
    <col min="6136" max="6137" width="13" style="141" customWidth="1"/>
    <col min="6138" max="6138" width="13.25" style="141" customWidth="1"/>
    <col min="6139" max="6139" width="26.375" style="141" customWidth="1"/>
    <col min="6140" max="6140" width="25.25" style="141" customWidth="1"/>
    <col min="6141" max="6384" width="8.875" style="141"/>
    <col min="6385" max="6385" width="12" style="141" customWidth="1"/>
    <col min="6386" max="6386" width="14.25" style="141" customWidth="1"/>
    <col min="6387" max="6387" width="13" style="141" customWidth="1"/>
    <col min="6388" max="6388" width="13.25" style="141" customWidth="1"/>
    <col min="6389" max="6389" width="14" style="141" customWidth="1"/>
    <col min="6390" max="6390" width="13.875" style="141" customWidth="1"/>
    <col min="6391" max="6391" width="12.25" style="141" customWidth="1"/>
    <col min="6392" max="6393" width="13" style="141" customWidth="1"/>
    <col min="6394" max="6394" width="13.25" style="141" customWidth="1"/>
    <col min="6395" max="6395" width="26.375" style="141" customWidth="1"/>
    <col min="6396" max="6396" width="25.25" style="141" customWidth="1"/>
    <col min="6397" max="6640" width="8.875" style="141"/>
    <col min="6641" max="6641" width="12" style="141" customWidth="1"/>
    <col min="6642" max="6642" width="14.25" style="141" customWidth="1"/>
    <col min="6643" max="6643" width="13" style="141" customWidth="1"/>
    <col min="6644" max="6644" width="13.25" style="141" customWidth="1"/>
    <col min="6645" max="6645" width="14" style="141" customWidth="1"/>
    <col min="6646" max="6646" width="13.875" style="141" customWidth="1"/>
    <col min="6647" max="6647" width="12.25" style="141" customWidth="1"/>
    <col min="6648" max="6649" width="13" style="141" customWidth="1"/>
    <col min="6650" max="6650" width="13.25" style="141" customWidth="1"/>
    <col min="6651" max="6651" width="26.375" style="141" customWidth="1"/>
    <col min="6652" max="6652" width="25.25" style="141" customWidth="1"/>
    <col min="6653" max="6896" width="8.875" style="141"/>
    <col min="6897" max="6897" width="12" style="141" customWidth="1"/>
    <col min="6898" max="6898" width="14.25" style="141" customWidth="1"/>
    <col min="6899" max="6899" width="13" style="141" customWidth="1"/>
    <col min="6900" max="6900" width="13.25" style="141" customWidth="1"/>
    <col min="6901" max="6901" width="14" style="141" customWidth="1"/>
    <col min="6902" max="6902" width="13.875" style="141" customWidth="1"/>
    <col min="6903" max="6903" width="12.25" style="141" customWidth="1"/>
    <col min="6904" max="6905" width="13" style="141" customWidth="1"/>
    <col min="6906" max="6906" width="13.25" style="141" customWidth="1"/>
    <col min="6907" max="6907" width="26.375" style="141" customWidth="1"/>
    <col min="6908" max="6908" width="25.25" style="141" customWidth="1"/>
    <col min="6909" max="7152" width="8.875" style="141"/>
    <col min="7153" max="7153" width="12" style="141" customWidth="1"/>
    <col min="7154" max="7154" width="14.25" style="141" customWidth="1"/>
    <col min="7155" max="7155" width="13" style="141" customWidth="1"/>
    <col min="7156" max="7156" width="13.25" style="141" customWidth="1"/>
    <col min="7157" max="7157" width="14" style="141" customWidth="1"/>
    <col min="7158" max="7158" width="13.875" style="141" customWidth="1"/>
    <col min="7159" max="7159" width="12.25" style="141" customWidth="1"/>
    <col min="7160" max="7161" width="13" style="141" customWidth="1"/>
    <col min="7162" max="7162" width="13.25" style="141" customWidth="1"/>
    <col min="7163" max="7163" width="26.375" style="141" customWidth="1"/>
    <col min="7164" max="7164" width="25.25" style="141" customWidth="1"/>
    <col min="7165" max="7408" width="8.875" style="141"/>
    <col min="7409" max="7409" width="12" style="141" customWidth="1"/>
    <col min="7410" max="7410" width="14.25" style="141" customWidth="1"/>
    <col min="7411" max="7411" width="13" style="141" customWidth="1"/>
    <col min="7412" max="7412" width="13.25" style="141" customWidth="1"/>
    <col min="7413" max="7413" width="14" style="141" customWidth="1"/>
    <col min="7414" max="7414" width="13.875" style="141" customWidth="1"/>
    <col min="7415" max="7415" width="12.25" style="141" customWidth="1"/>
    <col min="7416" max="7417" width="13" style="141" customWidth="1"/>
    <col min="7418" max="7418" width="13.25" style="141" customWidth="1"/>
    <col min="7419" max="7419" width="26.375" style="141" customWidth="1"/>
    <col min="7420" max="7420" width="25.25" style="141" customWidth="1"/>
    <col min="7421" max="7664" width="8.875" style="141"/>
    <col min="7665" max="7665" width="12" style="141" customWidth="1"/>
    <col min="7666" max="7666" width="14.25" style="141" customWidth="1"/>
    <col min="7667" max="7667" width="13" style="141" customWidth="1"/>
    <col min="7668" max="7668" width="13.25" style="141" customWidth="1"/>
    <col min="7669" max="7669" width="14" style="141" customWidth="1"/>
    <col min="7670" max="7670" width="13.875" style="141" customWidth="1"/>
    <col min="7671" max="7671" width="12.25" style="141" customWidth="1"/>
    <col min="7672" max="7673" width="13" style="141" customWidth="1"/>
    <col min="7674" max="7674" width="13.25" style="141" customWidth="1"/>
    <col min="7675" max="7675" width="26.375" style="141" customWidth="1"/>
    <col min="7676" max="7676" width="25.25" style="141" customWidth="1"/>
    <col min="7677" max="7920" width="8.875" style="141"/>
    <col min="7921" max="7921" width="12" style="141" customWidth="1"/>
    <col min="7922" max="7922" width="14.25" style="141" customWidth="1"/>
    <col min="7923" max="7923" width="13" style="141" customWidth="1"/>
    <col min="7924" max="7924" width="13.25" style="141" customWidth="1"/>
    <col min="7925" max="7925" width="14" style="141" customWidth="1"/>
    <col min="7926" max="7926" width="13.875" style="141" customWidth="1"/>
    <col min="7927" max="7927" width="12.25" style="141" customWidth="1"/>
    <col min="7928" max="7929" width="13" style="141" customWidth="1"/>
    <col min="7930" max="7930" width="13.25" style="141" customWidth="1"/>
    <col min="7931" max="7931" width="26.375" style="141" customWidth="1"/>
    <col min="7932" max="7932" width="25.25" style="141" customWidth="1"/>
    <col min="7933" max="8176" width="8.875" style="141"/>
    <col min="8177" max="8177" width="12" style="141" customWidth="1"/>
    <col min="8178" max="8178" width="14.25" style="141" customWidth="1"/>
    <col min="8179" max="8179" width="13" style="141" customWidth="1"/>
    <col min="8180" max="8180" width="13.25" style="141" customWidth="1"/>
    <col min="8181" max="8181" width="14" style="141" customWidth="1"/>
    <col min="8182" max="8182" width="13.875" style="141" customWidth="1"/>
    <col min="8183" max="8183" width="12.25" style="141" customWidth="1"/>
    <col min="8184" max="8185" width="13" style="141" customWidth="1"/>
    <col min="8186" max="8186" width="13.25" style="141" customWidth="1"/>
    <col min="8187" max="8187" width="26.375" style="141" customWidth="1"/>
    <col min="8188" max="8188" width="25.25" style="141" customWidth="1"/>
    <col min="8189" max="8432" width="8.875" style="141"/>
    <col min="8433" max="8433" width="12" style="141" customWidth="1"/>
    <col min="8434" max="8434" width="14.25" style="141" customWidth="1"/>
    <col min="8435" max="8435" width="13" style="141" customWidth="1"/>
    <col min="8436" max="8436" width="13.25" style="141" customWidth="1"/>
    <col min="8437" max="8437" width="14" style="141" customWidth="1"/>
    <col min="8438" max="8438" width="13.875" style="141" customWidth="1"/>
    <col min="8439" max="8439" width="12.25" style="141" customWidth="1"/>
    <col min="8440" max="8441" width="13" style="141" customWidth="1"/>
    <col min="8442" max="8442" width="13.25" style="141" customWidth="1"/>
    <col min="8443" max="8443" width="26.375" style="141" customWidth="1"/>
    <col min="8444" max="8444" width="25.25" style="141" customWidth="1"/>
    <col min="8445" max="8688" width="8.875" style="141"/>
    <col min="8689" max="8689" width="12" style="141" customWidth="1"/>
    <col min="8690" max="8690" width="14.25" style="141" customWidth="1"/>
    <col min="8691" max="8691" width="13" style="141" customWidth="1"/>
    <col min="8692" max="8692" width="13.25" style="141" customWidth="1"/>
    <col min="8693" max="8693" width="14" style="141" customWidth="1"/>
    <col min="8694" max="8694" width="13.875" style="141" customWidth="1"/>
    <col min="8695" max="8695" width="12.25" style="141" customWidth="1"/>
    <col min="8696" max="8697" width="13" style="141" customWidth="1"/>
    <col min="8698" max="8698" width="13.25" style="141" customWidth="1"/>
    <col min="8699" max="8699" width="26.375" style="141" customWidth="1"/>
    <col min="8700" max="8700" width="25.25" style="141" customWidth="1"/>
    <col min="8701" max="8944" width="8.875" style="141"/>
    <col min="8945" max="8945" width="12" style="141" customWidth="1"/>
    <col min="8946" max="8946" width="14.25" style="141" customWidth="1"/>
    <col min="8947" max="8947" width="13" style="141" customWidth="1"/>
    <col min="8948" max="8948" width="13.25" style="141" customWidth="1"/>
    <col min="8949" max="8949" width="14" style="141" customWidth="1"/>
    <col min="8950" max="8950" width="13.875" style="141" customWidth="1"/>
    <col min="8951" max="8951" width="12.25" style="141" customWidth="1"/>
    <col min="8952" max="8953" width="13" style="141" customWidth="1"/>
    <col min="8954" max="8954" width="13.25" style="141" customWidth="1"/>
    <col min="8955" max="8955" width="26.375" style="141" customWidth="1"/>
    <col min="8956" max="8956" width="25.25" style="141" customWidth="1"/>
    <col min="8957" max="9200" width="8.875" style="141"/>
    <col min="9201" max="9201" width="12" style="141" customWidth="1"/>
    <col min="9202" max="9202" width="14.25" style="141" customWidth="1"/>
    <col min="9203" max="9203" width="13" style="141" customWidth="1"/>
    <col min="9204" max="9204" width="13.25" style="141" customWidth="1"/>
    <col min="9205" max="9205" width="14" style="141" customWidth="1"/>
    <col min="9206" max="9206" width="13.875" style="141" customWidth="1"/>
    <col min="9207" max="9207" width="12.25" style="141" customWidth="1"/>
    <col min="9208" max="9209" width="13" style="141" customWidth="1"/>
    <col min="9210" max="9210" width="13.25" style="141" customWidth="1"/>
    <col min="9211" max="9211" width="26.375" style="141" customWidth="1"/>
    <col min="9212" max="9212" width="25.25" style="141" customWidth="1"/>
    <col min="9213" max="9456" width="8.875" style="141"/>
    <col min="9457" max="9457" width="12" style="141" customWidth="1"/>
    <col min="9458" max="9458" width="14.25" style="141" customWidth="1"/>
    <col min="9459" max="9459" width="13" style="141" customWidth="1"/>
    <col min="9460" max="9460" width="13.25" style="141" customWidth="1"/>
    <col min="9461" max="9461" width="14" style="141" customWidth="1"/>
    <col min="9462" max="9462" width="13.875" style="141" customWidth="1"/>
    <col min="9463" max="9463" width="12.25" style="141" customWidth="1"/>
    <col min="9464" max="9465" width="13" style="141" customWidth="1"/>
    <col min="9466" max="9466" width="13.25" style="141" customWidth="1"/>
    <col min="9467" max="9467" width="26.375" style="141" customWidth="1"/>
    <col min="9468" max="9468" width="25.25" style="141" customWidth="1"/>
    <col min="9469" max="9712" width="8.875" style="141"/>
    <col min="9713" max="9713" width="12" style="141" customWidth="1"/>
    <col min="9714" max="9714" width="14.25" style="141" customWidth="1"/>
    <col min="9715" max="9715" width="13" style="141" customWidth="1"/>
    <col min="9716" max="9716" width="13.25" style="141" customWidth="1"/>
    <col min="9717" max="9717" width="14" style="141" customWidth="1"/>
    <col min="9718" max="9718" width="13.875" style="141" customWidth="1"/>
    <col min="9719" max="9719" width="12.25" style="141" customWidth="1"/>
    <col min="9720" max="9721" width="13" style="141" customWidth="1"/>
    <col min="9722" max="9722" width="13.25" style="141" customWidth="1"/>
    <col min="9723" max="9723" width="26.375" style="141" customWidth="1"/>
    <col min="9724" max="9724" width="25.25" style="141" customWidth="1"/>
    <col min="9725" max="9968" width="8.875" style="141"/>
    <col min="9969" max="9969" width="12" style="141" customWidth="1"/>
    <col min="9970" max="9970" width="14.25" style="141" customWidth="1"/>
    <col min="9971" max="9971" width="13" style="141" customWidth="1"/>
    <col min="9972" max="9972" width="13.25" style="141" customWidth="1"/>
    <col min="9973" max="9973" width="14" style="141" customWidth="1"/>
    <col min="9974" max="9974" width="13.875" style="141" customWidth="1"/>
    <col min="9975" max="9975" width="12.25" style="141" customWidth="1"/>
    <col min="9976" max="9977" width="13" style="141" customWidth="1"/>
    <col min="9978" max="9978" width="13.25" style="141" customWidth="1"/>
    <col min="9979" max="9979" width="26.375" style="141" customWidth="1"/>
    <col min="9980" max="9980" width="25.25" style="141" customWidth="1"/>
    <col min="9981" max="10224" width="8.875" style="141"/>
    <col min="10225" max="10225" width="12" style="141" customWidth="1"/>
    <col min="10226" max="10226" width="14.25" style="141" customWidth="1"/>
    <col min="10227" max="10227" width="13" style="141" customWidth="1"/>
    <col min="10228" max="10228" width="13.25" style="141" customWidth="1"/>
    <col min="10229" max="10229" width="14" style="141" customWidth="1"/>
    <col min="10230" max="10230" width="13.875" style="141" customWidth="1"/>
    <col min="10231" max="10231" width="12.25" style="141" customWidth="1"/>
    <col min="10232" max="10233" width="13" style="141" customWidth="1"/>
    <col min="10234" max="10234" width="13.25" style="141" customWidth="1"/>
    <col min="10235" max="10235" width="26.375" style="141" customWidth="1"/>
    <col min="10236" max="10236" width="25.25" style="141" customWidth="1"/>
    <col min="10237" max="10480" width="8.875" style="141"/>
    <col min="10481" max="10481" width="12" style="141" customWidth="1"/>
    <col min="10482" max="10482" width="14.25" style="141" customWidth="1"/>
    <col min="10483" max="10483" width="13" style="141" customWidth="1"/>
    <col min="10484" max="10484" width="13.25" style="141" customWidth="1"/>
    <col min="10485" max="10485" width="14" style="141" customWidth="1"/>
    <col min="10486" max="10486" width="13.875" style="141" customWidth="1"/>
    <col min="10487" max="10487" width="12.25" style="141" customWidth="1"/>
    <col min="10488" max="10489" width="13" style="141" customWidth="1"/>
    <col min="10490" max="10490" width="13.25" style="141" customWidth="1"/>
    <col min="10491" max="10491" width="26.375" style="141" customWidth="1"/>
    <col min="10492" max="10492" width="25.25" style="141" customWidth="1"/>
    <col min="10493" max="10736" width="8.875" style="141"/>
    <col min="10737" max="10737" width="12" style="141" customWidth="1"/>
    <col min="10738" max="10738" width="14.25" style="141" customWidth="1"/>
    <col min="10739" max="10739" width="13" style="141" customWidth="1"/>
    <col min="10740" max="10740" width="13.25" style="141" customWidth="1"/>
    <col min="10741" max="10741" width="14" style="141" customWidth="1"/>
    <col min="10742" max="10742" width="13.875" style="141" customWidth="1"/>
    <col min="10743" max="10743" width="12.25" style="141" customWidth="1"/>
    <col min="10744" max="10745" width="13" style="141" customWidth="1"/>
    <col min="10746" max="10746" width="13.25" style="141" customWidth="1"/>
    <col min="10747" max="10747" width="26.375" style="141" customWidth="1"/>
    <col min="10748" max="10748" width="25.25" style="141" customWidth="1"/>
    <col min="10749" max="10992" width="8.875" style="141"/>
    <col min="10993" max="10993" width="12" style="141" customWidth="1"/>
    <col min="10994" max="10994" width="14.25" style="141" customWidth="1"/>
    <col min="10995" max="10995" width="13" style="141" customWidth="1"/>
    <col min="10996" max="10996" width="13.25" style="141" customWidth="1"/>
    <col min="10997" max="10997" width="14" style="141" customWidth="1"/>
    <col min="10998" max="10998" width="13.875" style="141" customWidth="1"/>
    <col min="10999" max="10999" width="12.25" style="141" customWidth="1"/>
    <col min="11000" max="11001" width="13" style="141" customWidth="1"/>
    <col min="11002" max="11002" width="13.25" style="141" customWidth="1"/>
    <col min="11003" max="11003" width="26.375" style="141" customWidth="1"/>
    <col min="11004" max="11004" width="25.25" style="141" customWidth="1"/>
    <col min="11005" max="11248" width="8.875" style="141"/>
    <col min="11249" max="11249" width="12" style="141" customWidth="1"/>
    <col min="11250" max="11250" width="14.25" style="141" customWidth="1"/>
    <col min="11251" max="11251" width="13" style="141" customWidth="1"/>
    <col min="11252" max="11252" width="13.25" style="141" customWidth="1"/>
    <col min="11253" max="11253" width="14" style="141" customWidth="1"/>
    <col min="11254" max="11254" width="13.875" style="141" customWidth="1"/>
    <col min="11255" max="11255" width="12.25" style="141" customWidth="1"/>
    <col min="11256" max="11257" width="13" style="141" customWidth="1"/>
    <col min="11258" max="11258" width="13.25" style="141" customWidth="1"/>
    <col min="11259" max="11259" width="26.375" style="141" customWidth="1"/>
    <col min="11260" max="11260" width="25.25" style="141" customWidth="1"/>
    <col min="11261" max="11504" width="8.875" style="141"/>
    <col min="11505" max="11505" width="12" style="141" customWidth="1"/>
    <col min="11506" max="11506" width="14.25" style="141" customWidth="1"/>
    <col min="11507" max="11507" width="13" style="141" customWidth="1"/>
    <col min="11508" max="11508" width="13.25" style="141" customWidth="1"/>
    <col min="11509" max="11509" width="14" style="141" customWidth="1"/>
    <col min="11510" max="11510" width="13.875" style="141" customWidth="1"/>
    <col min="11511" max="11511" width="12.25" style="141" customWidth="1"/>
    <col min="11512" max="11513" width="13" style="141" customWidth="1"/>
    <col min="11514" max="11514" width="13.25" style="141" customWidth="1"/>
    <col min="11515" max="11515" width="26.375" style="141" customWidth="1"/>
    <col min="11516" max="11516" width="25.25" style="141" customWidth="1"/>
    <col min="11517" max="11760" width="8.875" style="141"/>
    <col min="11761" max="11761" width="12" style="141" customWidth="1"/>
    <col min="11762" max="11762" width="14.25" style="141" customWidth="1"/>
    <col min="11763" max="11763" width="13" style="141" customWidth="1"/>
    <col min="11764" max="11764" width="13.25" style="141" customWidth="1"/>
    <col min="11765" max="11765" width="14" style="141" customWidth="1"/>
    <col min="11766" max="11766" width="13.875" style="141" customWidth="1"/>
    <col min="11767" max="11767" width="12.25" style="141" customWidth="1"/>
    <col min="11768" max="11769" width="13" style="141" customWidth="1"/>
    <col min="11770" max="11770" width="13.25" style="141" customWidth="1"/>
    <col min="11771" max="11771" width="26.375" style="141" customWidth="1"/>
    <col min="11772" max="11772" width="25.25" style="141" customWidth="1"/>
    <col min="11773" max="12016" width="8.875" style="141"/>
    <col min="12017" max="12017" width="12" style="141" customWidth="1"/>
    <col min="12018" max="12018" width="14.25" style="141" customWidth="1"/>
    <col min="12019" max="12019" width="13" style="141" customWidth="1"/>
    <col min="12020" max="12020" width="13.25" style="141" customWidth="1"/>
    <col min="12021" max="12021" width="14" style="141" customWidth="1"/>
    <col min="12022" max="12022" width="13.875" style="141" customWidth="1"/>
    <col min="12023" max="12023" width="12.25" style="141" customWidth="1"/>
    <col min="12024" max="12025" width="13" style="141" customWidth="1"/>
    <col min="12026" max="12026" width="13.25" style="141" customWidth="1"/>
    <col min="12027" max="12027" width="26.375" style="141" customWidth="1"/>
    <col min="12028" max="12028" width="25.25" style="141" customWidth="1"/>
    <col min="12029" max="12272" width="8.875" style="141"/>
    <col min="12273" max="12273" width="12" style="141" customWidth="1"/>
    <col min="12274" max="12274" width="14.25" style="141" customWidth="1"/>
    <col min="12275" max="12275" width="13" style="141" customWidth="1"/>
    <col min="12276" max="12276" width="13.25" style="141" customWidth="1"/>
    <col min="12277" max="12277" width="14" style="141" customWidth="1"/>
    <col min="12278" max="12278" width="13.875" style="141" customWidth="1"/>
    <col min="12279" max="12279" width="12.25" style="141" customWidth="1"/>
    <col min="12280" max="12281" width="13" style="141" customWidth="1"/>
    <col min="12282" max="12282" width="13.25" style="141" customWidth="1"/>
    <col min="12283" max="12283" width="26.375" style="141" customWidth="1"/>
    <col min="12284" max="12284" width="25.25" style="141" customWidth="1"/>
    <col min="12285" max="12528" width="8.875" style="141"/>
    <col min="12529" max="12529" width="12" style="141" customWidth="1"/>
    <col min="12530" max="12530" width="14.25" style="141" customWidth="1"/>
    <col min="12531" max="12531" width="13" style="141" customWidth="1"/>
    <col min="12532" max="12532" width="13.25" style="141" customWidth="1"/>
    <col min="12533" max="12533" width="14" style="141" customWidth="1"/>
    <col min="12534" max="12534" width="13.875" style="141" customWidth="1"/>
    <col min="12535" max="12535" width="12.25" style="141" customWidth="1"/>
    <col min="12536" max="12537" width="13" style="141" customWidth="1"/>
    <col min="12538" max="12538" width="13.25" style="141" customWidth="1"/>
    <col min="12539" max="12539" width="26.375" style="141" customWidth="1"/>
    <col min="12540" max="12540" width="25.25" style="141" customWidth="1"/>
    <col min="12541" max="12784" width="8.875" style="141"/>
    <col min="12785" max="12785" width="12" style="141" customWidth="1"/>
    <col min="12786" max="12786" width="14.25" style="141" customWidth="1"/>
    <col min="12787" max="12787" width="13" style="141" customWidth="1"/>
    <col min="12788" max="12788" width="13.25" style="141" customWidth="1"/>
    <col min="12789" max="12789" width="14" style="141" customWidth="1"/>
    <col min="12790" max="12790" width="13.875" style="141" customWidth="1"/>
    <col min="12791" max="12791" width="12.25" style="141" customWidth="1"/>
    <col min="12792" max="12793" width="13" style="141" customWidth="1"/>
    <col min="12794" max="12794" width="13.25" style="141" customWidth="1"/>
    <col min="12795" max="12795" width="26.375" style="141" customWidth="1"/>
    <col min="12796" max="12796" width="25.25" style="141" customWidth="1"/>
    <col min="12797" max="13040" width="8.875" style="141"/>
    <col min="13041" max="13041" width="12" style="141" customWidth="1"/>
    <col min="13042" max="13042" width="14.25" style="141" customWidth="1"/>
    <col min="13043" max="13043" width="13" style="141" customWidth="1"/>
    <col min="13044" max="13044" width="13.25" style="141" customWidth="1"/>
    <col min="13045" max="13045" width="14" style="141" customWidth="1"/>
    <col min="13046" max="13046" width="13.875" style="141" customWidth="1"/>
    <col min="13047" max="13047" width="12.25" style="141" customWidth="1"/>
    <col min="13048" max="13049" width="13" style="141" customWidth="1"/>
    <col min="13050" max="13050" width="13.25" style="141" customWidth="1"/>
    <col min="13051" max="13051" width="26.375" style="141" customWidth="1"/>
    <col min="13052" max="13052" width="25.25" style="141" customWidth="1"/>
    <col min="13053" max="13296" width="8.875" style="141"/>
    <col min="13297" max="13297" width="12" style="141" customWidth="1"/>
    <col min="13298" max="13298" width="14.25" style="141" customWidth="1"/>
    <col min="13299" max="13299" width="13" style="141" customWidth="1"/>
    <col min="13300" max="13300" width="13.25" style="141" customWidth="1"/>
    <col min="13301" max="13301" width="14" style="141" customWidth="1"/>
    <col min="13302" max="13302" width="13.875" style="141" customWidth="1"/>
    <col min="13303" max="13303" width="12.25" style="141" customWidth="1"/>
    <col min="13304" max="13305" width="13" style="141" customWidth="1"/>
    <col min="13306" max="13306" width="13.25" style="141" customWidth="1"/>
    <col min="13307" max="13307" width="26.375" style="141" customWidth="1"/>
    <col min="13308" max="13308" width="25.25" style="141" customWidth="1"/>
    <col min="13309" max="13552" width="8.875" style="141"/>
    <col min="13553" max="13553" width="12" style="141" customWidth="1"/>
    <col min="13554" max="13554" width="14.25" style="141" customWidth="1"/>
    <col min="13555" max="13555" width="13" style="141" customWidth="1"/>
    <col min="13556" max="13556" width="13.25" style="141" customWidth="1"/>
    <col min="13557" max="13557" width="14" style="141" customWidth="1"/>
    <col min="13558" max="13558" width="13.875" style="141" customWidth="1"/>
    <col min="13559" max="13559" width="12.25" style="141" customWidth="1"/>
    <col min="13560" max="13561" width="13" style="141" customWidth="1"/>
    <col min="13562" max="13562" width="13.25" style="141" customWidth="1"/>
    <col min="13563" max="13563" width="26.375" style="141" customWidth="1"/>
    <col min="13564" max="13564" width="25.25" style="141" customWidth="1"/>
    <col min="13565" max="13808" width="8.875" style="141"/>
    <col min="13809" max="13809" width="12" style="141" customWidth="1"/>
    <col min="13810" max="13810" width="14.25" style="141" customWidth="1"/>
    <col min="13811" max="13811" width="13" style="141" customWidth="1"/>
    <col min="13812" max="13812" width="13.25" style="141" customWidth="1"/>
    <col min="13813" max="13813" width="14" style="141" customWidth="1"/>
    <col min="13814" max="13814" width="13.875" style="141" customWidth="1"/>
    <col min="13815" max="13815" width="12.25" style="141" customWidth="1"/>
    <col min="13816" max="13817" width="13" style="141" customWidth="1"/>
    <col min="13818" max="13818" width="13.25" style="141" customWidth="1"/>
    <col min="13819" max="13819" width="26.375" style="141" customWidth="1"/>
    <col min="13820" max="13820" width="25.25" style="141" customWidth="1"/>
    <col min="13821" max="14064" width="8.875" style="141"/>
    <col min="14065" max="14065" width="12" style="141" customWidth="1"/>
    <col min="14066" max="14066" width="14.25" style="141" customWidth="1"/>
    <col min="14067" max="14067" width="13" style="141" customWidth="1"/>
    <col min="14068" max="14068" width="13.25" style="141" customWidth="1"/>
    <col min="14069" max="14069" width="14" style="141" customWidth="1"/>
    <col min="14070" max="14070" width="13.875" style="141" customWidth="1"/>
    <col min="14071" max="14071" width="12.25" style="141" customWidth="1"/>
    <col min="14072" max="14073" width="13" style="141" customWidth="1"/>
    <col min="14074" max="14074" width="13.25" style="141" customWidth="1"/>
    <col min="14075" max="14075" width="26.375" style="141" customWidth="1"/>
    <col min="14076" max="14076" width="25.25" style="141" customWidth="1"/>
    <col min="14077" max="14320" width="8.875" style="141"/>
    <col min="14321" max="14321" width="12" style="141" customWidth="1"/>
    <col min="14322" max="14322" width="14.25" style="141" customWidth="1"/>
    <col min="14323" max="14323" width="13" style="141" customWidth="1"/>
    <col min="14324" max="14324" width="13.25" style="141" customWidth="1"/>
    <col min="14325" max="14325" width="14" style="141" customWidth="1"/>
    <col min="14326" max="14326" width="13.875" style="141" customWidth="1"/>
    <col min="14327" max="14327" width="12.25" style="141" customWidth="1"/>
    <col min="14328" max="14329" width="13" style="141" customWidth="1"/>
    <col min="14330" max="14330" width="13.25" style="141" customWidth="1"/>
    <col min="14331" max="14331" width="26.375" style="141" customWidth="1"/>
    <col min="14332" max="14332" width="25.25" style="141" customWidth="1"/>
    <col min="14333" max="14576" width="8.875" style="141"/>
    <col min="14577" max="14577" width="12" style="141" customWidth="1"/>
    <col min="14578" max="14578" width="14.25" style="141" customWidth="1"/>
    <col min="14579" max="14579" width="13" style="141" customWidth="1"/>
    <col min="14580" max="14580" width="13.25" style="141" customWidth="1"/>
    <col min="14581" max="14581" width="14" style="141" customWidth="1"/>
    <col min="14582" max="14582" width="13.875" style="141" customWidth="1"/>
    <col min="14583" max="14583" width="12.25" style="141" customWidth="1"/>
    <col min="14584" max="14585" width="13" style="141" customWidth="1"/>
    <col min="14586" max="14586" width="13.25" style="141" customWidth="1"/>
    <col min="14587" max="14587" width="26.375" style="141" customWidth="1"/>
    <col min="14588" max="14588" width="25.25" style="141" customWidth="1"/>
    <col min="14589" max="14832" width="8.875" style="141"/>
    <col min="14833" max="14833" width="12" style="141" customWidth="1"/>
    <col min="14834" max="14834" width="14.25" style="141" customWidth="1"/>
    <col min="14835" max="14835" width="13" style="141" customWidth="1"/>
    <col min="14836" max="14836" width="13.25" style="141" customWidth="1"/>
    <col min="14837" max="14837" width="14" style="141" customWidth="1"/>
    <col min="14838" max="14838" width="13.875" style="141" customWidth="1"/>
    <col min="14839" max="14839" width="12.25" style="141" customWidth="1"/>
    <col min="14840" max="14841" width="13" style="141" customWidth="1"/>
    <col min="14842" max="14842" width="13.25" style="141" customWidth="1"/>
    <col min="14843" max="14843" width="26.375" style="141" customWidth="1"/>
    <col min="14844" max="14844" width="25.25" style="141" customWidth="1"/>
    <col min="14845" max="15088" width="8.875" style="141"/>
    <col min="15089" max="15089" width="12" style="141" customWidth="1"/>
    <col min="15090" max="15090" width="14.25" style="141" customWidth="1"/>
    <col min="15091" max="15091" width="13" style="141" customWidth="1"/>
    <col min="15092" max="15092" width="13.25" style="141" customWidth="1"/>
    <col min="15093" max="15093" width="14" style="141" customWidth="1"/>
    <col min="15094" max="15094" width="13.875" style="141" customWidth="1"/>
    <col min="15095" max="15095" width="12.25" style="141" customWidth="1"/>
    <col min="15096" max="15097" width="13" style="141" customWidth="1"/>
    <col min="15098" max="15098" width="13.25" style="141" customWidth="1"/>
    <col min="15099" max="15099" width="26.375" style="141" customWidth="1"/>
    <col min="15100" max="15100" width="25.25" style="141" customWidth="1"/>
    <col min="15101" max="15344" width="8.875" style="141"/>
    <col min="15345" max="15345" width="12" style="141" customWidth="1"/>
    <col min="15346" max="15346" width="14.25" style="141" customWidth="1"/>
    <col min="15347" max="15347" width="13" style="141" customWidth="1"/>
    <col min="15348" max="15348" width="13.25" style="141" customWidth="1"/>
    <col min="15349" max="15349" width="14" style="141" customWidth="1"/>
    <col min="15350" max="15350" width="13.875" style="141" customWidth="1"/>
    <col min="15351" max="15351" width="12.25" style="141" customWidth="1"/>
    <col min="15352" max="15353" width="13" style="141" customWidth="1"/>
    <col min="15354" max="15354" width="13.25" style="141" customWidth="1"/>
    <col min="15355" max="15355" width="26.375" style="141" customWidth="1"/>
    <col min="15356" max="15356" width="25.25" style="141" customWidth="1"/>
    <col min="15357" max="15600" width="8.875" style="141"/>
    <col min="15601" max="15601" width="12" style="141" customWidth="1"/>
    <col min="15602" max="15602" width="14.25" style="141" customWidth="1"/>
    <col min="15603" max="15603" width="13" style="141" customWidth="1"/>
    <col min="15604" max="15604" width="13.25" style="141" customWidth="1"/>
    <col min="15605" max="15605" width="14" style="141" customWidth="1"/>
    <col min="15606" max="15606" width="13.875" style="141" customWidth="1"/>
    <col min="15607" max="15607" width="12.25" style="141" customWidth="1"/>
    <col min="15608" max="15609" width="13" style="141" customWidth="1"/>
    <col min="15610" max="15610" width="13.25" style="141" customWidth="1"/>
    <col min="15611" max="15611" width="26.375" style="141" customWidth="1"/>
    <col min="15612" max="15612" width="25.25" style="141" customWidth="1"/>
    <col min="15613" max="15856" width="8.875" style="141"/>
    <col min="15857" max="15857" width="12" style="141" customWidth="1"/>
    <col min="15858" max="15858" width="14.25" style="141" customWidth="1"/>
    <col min="15859" max="15859" width="13" style="141" customWidth="1"/>
    <col min="15860" max="15860" width="13.25" style="141" customWidth="1"/>
    <col min="15861" max="15861" width="14" style="141" customWidth="1"/>
    <col min="15862" max="15862" width="13.875" style="141" customWidth="1"/>
    <col min="15863" max="15863" width="12.25" style="141" customWidth="1"/>
    <col min="15864" max="15865" width="13" style="141" customWidth="1"/>
    <col min="15866" max="15866" width="13.25" style="141" customWidth="1"/>
    <col min="15867" max="15867" width="26.375" style="141" customWidth="1"/>
    <col min="15868" max="15868" width="25.25" style="141" customWidth="1"/>
    <col min="15869" max="16112" width="8.875" style="141"/>
    <col min="16113" max="16113" width="12" style="141" customWidth="1"/>
    <col min="16114" max="16114" width="14.25" style="141" customWidth="1"/>
    <col min="16115" max="16115" width="13" style="141" customWidth="1"/>
    <col min="16116" max="16116" width="13.25" style="141" customWidth="1"/>
    <col min="16117" max="16117" width="14" style="141" customWidth="1"/>
    <col min="16118" max="16118" width="13.875" style="141" customWidth="1"/>
    <col min="16119" max="16119" width="12.25" style="141" customWidth="1"/>
    <col min="16120" max="16121" width="13" style="141" customWidth="1"/>
    <col min="16122" max="16122" width="13.25" style="141" customWidth="1"/>
    <col min="16123" max="16123" width="26.375" style="141" customWidth="1"/>
    <col min="16124" max="16124" width="25.25" style="141" customWidth="1"/>
    <col min="16125" max="16384" width="8.875" style="141"/>
  </cols>
  <sheetData>
    <row r="1" spans="1:10" s="139" customFormat="1" ht="42.95" customHeight="1">
      <c r="A1" s="1189" t="s">
        <v>1345</v>
      </c>
      <c r="B1" s="1190"/>
      <c r="C1" s="1190"/>
      <c r="D1" s="1190"/>
      <c r="E1" s="1190"/>
      <c r="F1" s="1190"/>
      <c r="G1" s="1190"/>
      <c r="H1" s="1190"/>
      <c r="I1" s="1190"/>
      <c r="J1" s="1229"/>
    </row>
    <row r="2" spans="1:10" s="140" customFormat="1" ht="42.95" customHeight="1">
      <c r="A2" s="1191" t="s">
        <v>1344</v>
      </c>
      <c r="B2" s="1192"/>
      <c r="C2" s="1192"/>
      <c r="D2" s="1192"/>
      <c r="E2" s="1192"/>
      <c r="F2" s="1192"/>
      <c r="G2" s="1192"/>
      <c r="H2" s="1192"/>
      <c r="I2" s="1192"/>
      <c r="J2" s="1238"/>
    </row>
    <row r="3" spans="1:10" s="140" customFormat="1" ht="18.75" customHeight="1">
      <c r="A3" s="1030" t="s">
        <v>1359</v>
      </c>
      <c r="B3" s="1030"/>
      <c r="C3" s="1030"/>
      <c r="D3" s="1030"/>
      <c r="E3" s="1031"/>
      <c r="F3" s="1032" t="s">
        <v>521</v>
      </c>
      <c r="G3" s="1032"/>
      <c r="H3" s="1032"/>
      <c r="I3" s="1032"/>
      <c r="J3" s="1033"/>
    </row>
    <row r="4" spans="1:10" s="140" customFormat="1" ht="75">
      <c r="A4" s="1237" t="s">
        <v>759</v>
      </c>
      <c r="B4" s="272" t="s">
        <v>54</v>
      </c>
      <c r="C4" s="272" t="s">
        <v>564</v>
      </c>
      <c r="D4" s="272" t="s">
        <v>565</v>
      </c>
      <c r="E4" s="272" t="s">
        <v>566</v>
      </c>
      <c r="F4" s="272" t="s">
        <v>567</v>
      </c>
      <c r="G4" s="274" t="s">
        <v>568</v>
      </c>
      <c r="H4" s="273" t="s">
        <v>635</v>
      </c>
      <c r="I4" s="273" t="s">
        <v>569</v>
      </c>
      <c r="J4" s="1236" t="s">
        <v>762</v>
      </c>
    </row>
    <row r="5" spans="1:10" s="140" customFormat="1" ht="82.5" customHeight="1">
      <c r="A5" s="1153"/>
      <c r="B5" s="273" t="s">
        <v>570</v>
      </c>
      <c r="C5" s="273" t="s">
        <v>571</v>
      </c>
      <c r="D5" s="273" t="s">
        <v>572</v>
      </c>
      <c r="E5" s="275" t="s">
        <v>573</v>
      </c>
      <c r="F5" s="275" t="s">
        <v>574</v>
      </c>
      <c r="G5" s="274" t="s">
        <v>575</v>
      </c>
      <c r="H5" s="273" t="s">
        <v>576</v>
      </c>
      <c r="I5" s="273" t="s">
        <v>577</v>
      </c>
      <c r="J5" s="1153"/>
    </row>
    <row r="6" spans="1:10" s="140" customFormat="1" ht="18" customHeight="1">
      <c r="A6" s="191" t="s">
        <v>101</v>
      </c>
      <c r="B6" s="279">
        <v>7962</v>
      </c>
      <c r="C6" s="280">
        <v>3827457</v>
      </c>
      <c r="D6" s="280">
        <v>4279915</v>
      </c>
      <c r="E6" s="280">
        <v>1395741</v>
      </c>
      <c r="F6" s="276">
        <f>SUM(C6:E6)</f>
        <v>9503113</v>
      </c>
      <c r="G6" s="281">
        <f>C6/365</f>
        <v>10486.183561643835</v>
      </c>
      <c r="H6" s="282">
        <f>C6/F6</f>
        <v>0.40275823301269803</v>
      </c>
      <c r="I6" s="281">
        <f>C6/B6</f>
        <v>480.71552373775432</v>
      </c>
      <c r="J6" s="186" t="s">
        <v>2</v>
      </c>
    </row>
    <row r="7" spans="1:10" s="140" customFormat="1" ht="18" customHeight="1">
      <c r="A7" s="191" t="s">
        <v>697</v>
      </c>
      <c r="B7" s="283">
        <v>2642</v>
      </c>
      <c r="C7" s="284">
        <v>1513151</v>
      </c>
      <c r="D7" s="284">
        <v>2859912</v>
      </c>
      <c r="E7" s="284">
        <v>780299</v>
      </c>
      <c r="F7" s="276">
        <f t="shared" ref="F7:F26" si="0">SUM(C7:E7)</f>
        <v>5153362</v>
      </c>
      <c r="G7" s="285">
        <f>C7/365</f>
        <v>4145.6191780821919</v>
      </c>
      <c r="H7" s="286">
        <f>C7/F7</f>
        <v>0.29362404581708018</v>
      </c>
      <c r="I7" s="285">
        <f t="shared" ref="I7:I26" si="1">C7/B7</f>
        <v>572.72937168811507</v>
      </c>
      <c r="J7" s="186" t="s">
        <v>887</v>
      </c>
    </row>
    <row r="8" spans="1:10" s="140" customFormat="1" ht="18" customHeight="1">
      <c r="A8" s="191" t="s">
        <v>4</v>
      </c>
      <c r="B8" s="279">
        <v>2837</v>
      </c>
      <c r="C8" s="280">
        <v>1179108</v>
      </c>
      <c r="D8" s="280">
        <v>1335636</v>
      </c>
      <c r="E8" s="280">
        <v>827212</v>
      </c>
      <c r="F8" s="276">
        <f t="shared" si="0"/>
        <v>3341956</v>
      </c>
      <c r="G8" s="281">
        <f t="shared" ref="G8:G26" si="2">C8/365</f>
        <v>3230.4328767123288</v>
      </c>
      <c r="H8" s="282">
        <f t="shared" ref="H8:H26" si="3">C8/F8</f>
        <v>0.35281972593295663</v>
      </c>
      <c r="I8" s="281">
        <f t="shared" si="1"/>
        <v>415.61790623898486</v>
      </c>
      <c r="J8" s="186" t="s">
        <v>5</v>
      </c>
    </row>
    <row r="9" spans="1:10" s="140" customFormat="1" ht="18" customHeight="1">
      <c r="A9" s="191" t="s">
        <v>103</v>
      </c>
      <c r="B9" s="283">
        <v>2010</v>
      </c>
      <c r="C9" s="284">
        <v>526777</v>
      </c>
      <c r="D9" s="284">
        <v>1616379</v>
      </c>
      <c r="E9" s="284">
        <v>447913</v>
      </c>
      <c r="F9" s="276">
        <f t="shared" si="0"/>
        <v>2591069</v>
      </c>
      <c r="G9" s="285">
        <f t="shared" si="2"/>
        <v>1443.2246575342465</v>
      </c>
      <c r="H9" s="286">
        <f t="shared" si="3"/>
        <v>0.20330489076130354</v>
      </c>
      <c r="I9" s="285">
        <f t="shared" si="1"/>
        <v>262.07810945273633</v>
      </c>
      <c r="J9" s="186" t="s">
        <v>7</v>
      </c>
    </row>
    <row r="10" spans="1:10" s="140" customFormat="1" ht="18" customHeight="1">
      <c r="A10" s="191" t="s">
        <v>104</v>
      </c>
      <c r="B10" s="279">
        <v>3538</v>
      </c>
      <c r="C10" s="280">
        <v>1353085</v>
      </c>
      <c r="D10" s="280">
        <v>2200345</v>
      </c>
      <c r="E10" s="280">
        <v>990588</v>
      </c>
      <c r="F10" s="276">
        <f t="shared" si="0"/>
        <v>4544018</v>
      </c>
      <c r="G10" s="281">
        <f t="shared" si="2"/>
        <v>3707.0821917808221</v>
      </c>
      <c r="H10" s="282">
        <f t="shared" si="3"/>
        <v>0.29777280811827772</v>
      </c>
      <c r="I10" s="281">
        <f t="shared" si="1"/>
        <v>382.44347088750709</v>
      </c>
      <c r="J10" s="186" t="s">
        <v>8</v>
      </c>
    </row>
    <row r="11" spans="1:10" s="140" customFormat="1" ht="18" customHeight="1">
      <c r="A11" s="191" t="s">
        <v>105</v>
      </c>
      <c r="B11" s="283">
        <v>3124</v>
      </c>
      <c r="C11" s="284">
        <v>1576299</v>
      </c>
      <c r="D11" s="284">
        <v>3192402</v>
      </c>
      <c r="E11" s="284">
        <v>880535</v>
      </c>
      <c r="F11" s="276">
        <f t="shared" si="0"/>
        <v>5649236</v>
      </c>
      <c r="G11" s="285">
        <f t="shared" si="2"/>
        <v>4318.6273972602739</v>
      </c>
      <c r="H11" s="286">
        <f t="shared" si="3"/>
        <v>0.27902870405838948</v>
      </c>
      <c r="I11" s="285">
        <f t="shared" si="1"/>
        <v>504.57714468629962</v>
      </c>
      <c r="J11" s="186" t="s">
        <v>10</v>
      </c>
    </row>
    <row r="12" spans="1:10" s="140" customFormat="1" ht="18" customHeight="1">
      <c r="A12" s="191" t="s">
        <v>107</v>
      </c>
      <c r="B12" s="279">
        <v>3329</v>
      </c>
      <c r="C12" s="280">
        <v>1724854</v>
      </c>
      <c r="D12" s="280">
        <v>1782828</v>
      </c>
      <c r="E12" s="280">
        <v>651875</v>
      </c>
      <c r="F12" s="276">
        <f t="shared" si="0"/>
        <v>4159557</v>
      </c>
      <c r="G12" s="281">
        <f t="shared" si="2"/>
        <v>4725.6273972602739</v>
      </c>
      <c r="H12" s="282">
        <f t="shared" si="3"/>
        <v>0.41467252402118782</v>
      </c>
      <c r="I12" s="281">
        <f t="shared" si="1"/>
        <v>518.12976869930912</v>
      </c>
      <c r="J12" s="186" t="s">
        <v>11</v>
      </c>
    </row>
    <row r="13" spans="1:10" s="140" customFormat="1" ht="18" customHeight="1">
      <c r="A13" s="191" t="s">
        <v>108</v>
      </c>
      <c r="B13" s="283">
        <v>1932</v>
      </c>
      <c r="C13" s="284">
        <v>710387</v>
      </c>
      <c r="D13" s="284">
        <v>1009980</v>
      </c>
      <c r="E13" s="284">
        <v>255420</v>
      </c>
      <c r="F13" s="276">
        <f t="shared" si="0"/>
        <v>1975787</v>
      </c>
      <c r="G13" s="285">
        <f t="shared" si="2"/>
        <v>1946.2657534246575</v>
      </c>
      <c r="H13" s="286">
        <f t="shared" si="3"/>
        <v>0.3595463478603716</v>
      </c>
      <c r="I13" s="285">
        <f t="shared" si="1"/>
        <v>367.69513457556934</v>
      </c>
      <c r="J13" s="186" t="s">
        <v>13</v>
      </c>
    </row>
    <row r="14" spans="1:10" s="140" customFormat="1" ht="18" customHeight="1">
      <c r="A14" s="191" t="s">
        <v>121</v>
      </c>
      <c r="B14" s="279">
        <v>1000</v>
      </c>
      <c r="C14" s="280">
        <v>341935</v>
      </c>
      <c r="D14" s="280">
        <v>483021</v>
      </c>
      <c r="E14" s="280">
        <v>162647</v>
      </c>
      <c r="F14" s="276">
        <f t="shared" si="0"/>
        <v>987603</v>
      </c>
      <c r="G14" s="281">
        <f t="shared" si="2"/>
        <v>936.80821917808214</v>
      </c>
      <c r="H14" s="282">
        <f t="shared" si="3"/>
        <v>0.34622717832975397</v>
      </c>
      <c r="I14" s="281">
        <f t="shared" si="1"/>
        <v>341.935</v>
      </c>
      <c r="J14" s="186" t="s">
        <v>15</v>
      </c>
    </row>
    <row r="15" spans="1:10" s="140" customFormat="1" ht="18" customHeight="1">
      <c r="A15" s="191" t="s">
        <v>16</v>
      </c>
      <c r="B15" s="283">
        <v>2468</v>
      </c>
      <c r="C15" s="284">
        <v>1137504</v>
      </c>
      <c r="D15" s="284">
        <v>1630556</v>
      </c>
      <c r="E15" s="284">
        <v>837839</v>
      </c>
      <c r="F15" s="276">
        <f t="shared" si="0"/>
        <v>3605899</v>
      </c>
      <c r="G15" s="285">
        <f t="shared" si="2"/>
        <v>3116.449315068493</v>
      </c>
      <c r="H15" s="286">
        <f t="shared" si="3"/>
        <v>0.3154564229336429</v>
      </c>
      <c r="I15" s="285">
        <f t="shared" si="1"/>
        <v>460.90113452188007</v>
      </c>
      <c r="J15" s="186" t="s">
        <v>17</v>
      </c>
    </row>
    <row r="16" spans="1:10" s="140" customFormat="1" ht="18" customHeight="1">
      <c r="A16" s="191" t="s">
        <v>40</v>
      </c>
      <c r="B16" s="279">
        <v>870</v>
      </c>
      <c r="C16" s="280">
        <v>381059</v>
      </c>
      <c r="D16" s="280">
        <v>883970</v>
      </c>
      <c r="E16" s="280">
        <v>256888</v>
      </c>
      <c r="F16" s="276">
        <f t="shared" si="0"/>
        <v>1521917</v>
      </c>
      <c r="G16" s="281">
        <f t="shared" si="2"/>
        <v>1043.9972602739726</v>
      </c>
      <c r="H16" s="282">
        <f t="shared" si="3"/>
        <v>0.25038093404568057</v>
      </c>
      <c r="I16" s="281">
        <f t="shared" si="1"/>
        <v>437.99885057471266</v>
      </c>
      <c r="J16" s="186" t="s">
        <v>18</v>
      </c>
    </row>
    <row r="17" spans="1:11" s="140" customFormat="1" ht="18" customHeight="1">
      <c r="A17" s="191" t="s">
        <v>110</v>
      </c>
      <c r="B17" s="283">
        <v>1900</v>
      </c>
      <c r="C17" s="284">
        <v>881665</v>
      </c>
      <c r="D17" s="284">
        <v>993703</v>
      </c>
      <c r="E17" s="284">
        <v>501689</v>
      </c>
      <c r="F17" s="276">
        <f t="shared" si="0"/>
        <v>2377057</v>
      </c>
      <c r="G17" s="285">
        <f t="shared" si="2"/>
        <v>2415.5205479452056</v>
      </c>
      <c r="H17" s="286">
        <f t="shared" si="3"/>
        <v>0.3709061246743347</v>
      </c>
      <c r="I17" s="285">
        <f t="shared" si="1"/>
        <v>464.0342105263158</v>
      </c>
      <c r="J17" s="186" t="s">
        <v>20</v>
      </c>
    </row>
    <row r="18" spans="1:11" s="140" customFormat="1" ht="18" customHeight="1">
      <c r="A18" s="191" t="s">
        <v>21</v>
      </c>
      <c r="B18" s="279">
        <v>1755</v>
      </c>
      <c r="C18" s="280">
        <v>603942</v>
      </c>
      <c r="D18" s="280">
        <v>1435333</v>
      </c>
      <c r="E18" s="280">
        <v>323054</v>
      </c>
      <c r="F18" s="276">
        <f t="shared" si="0"/>
        <v>2362329</v>
      </c>
      <c r="G18" s="281">
        <f t="shared" si="2"/>
        <v>1654.6356164383562</v>
      </c>
      <c r="H18" s="282">
        <f t="shared" si="3"/>
        <v>0.2556553299730901</v>
      </c>
      <c r="I18" s="281">
        <f t="shared" si="1"/>
        <v>344.1264957264957</v>
      </c>
      <c r="J18" s="186" t="s">
        <v>22</v>
      </c>
    </row>
    <row r="19" spans="1:11" s="140" customFormat="1" ht="18" customHeight="1">
      <c r="A19" s="191" t="s">
        <v>112</v>
      </c>
      <c r="B19" s="283">
        <v>1330</v>
      </c>
      <c r="C19" s="284">
        <v>582171</v>
      </c>
      <c r="D19" s="284">
        <v>908817</v>
      </c>
      <c r="E19" s="284">
        <v>281308</v>
      </c>
      <c r="F19" s="276">
        <f t="shared" si="0"/>
        <v>1772296</v>
      </c>
      <c r="G19" s="285">
        <f t="shared" si="2"/>
        <v>1594.9890410958903</v>
      </c>
      <c r="H19" s="286">
        <f t="shared" si="3"/>
        <v>0.32848406812406056</v>
      </c>
      <c r="I19" s="285">
        <f t="shared" si="1"/>
        <v>437.72255639097745</v>
      </c>
      <c r="J19" s="186" t="s">
        <v>1346</v>
      </c>
    </row>
    <row r="20" spans="1:11" s="140" customFormat="1" ht="18" customHeight="1">
      <c r="A20" s="191" t="s">
        <v>24</v>
      </c>
      <c r="B20" s="279">
        <v>2300</v>
      </c>
      <c r="C20" s="280">
        <v>1319048</v>
      </c>
      <c r="D20" s="280">
        <v>1254441</v>
      </c>
      <c r="E20" s="280">
        <v>984933</v>
      </c>
      <c r="F20" s="276">
        <f t="shared" si="0"/>
        <v>3558422</v>
      </c>
      <c r="G20" s="281">
        <f t="shared" si="2"/>
        <v>3613.8301369863016</v>
      </c>
      <c r="H20" s="282">
        <f t="shared" si="3"/>
        <v>0.37068340966866775</v>
      </c>
      <c r="I20" s="281">
        <f t="shared" si="1"/>
        <v>573.49913043478261</v>
      </c>
      <c r="J20" s="186" t="s">
        <v>25</v>
      </c>
    </row>
    <row r="21" spans="1:11" s="140" customFormat="1" ht="18" customHeight="1">
      <c r="A21" s="191" t="s">
        <v>26</v>
      </c>
      <c r="B21" s="283">
        <v>1250</v>
      </c>
      <c r="C21" s="284">
        <v>463389</v>
      </c>
      <c r="D21" s="284">
        <v>1149247</v>
      </c>
      <c r="E21" s="284">
        <v>362942</v>
      </c>
      <c r="F21" s="276">
        <f t="shared" si="0"/>
        <v>1975578</v>
      </c>
      <c r="G21" s="285">
        <f t="shared" si="2"/>
        <v>1269.5589041095891</v>
      </c>
      <c r="H21" s="286">
        <f t="shared" si="3"/>
        <v>0.23455869623978401</v>
      </c>
      <c r="I21" s="285">
        <f t="shared" si="1"/>
        <v>370.71120000000002</v>
      </c>
      <c r="J21" s="186" t="s">
        <v>27</v>
      </c>
    </row>
    <row r="22" spans="1:11" s="140" customFormat="1" ht="18" customHeight="1">
      <c r="A22" s="191" t="s">
        <v>115</v>
      </c>
      <c r="B22" s="279">
        <v>1270</v>
      </c>
      <c r="C22" s="280">
        <v>258831</v>
      </c>
      <c r="D22" s="280">
        <v>439677</v>
      </c>
      <c r="E22" s="280">
        <v>112909</v>
      </c>
      <c r="F22" s="276">
        <f t="shared" si="0"/>
        <v>811417</v>
      </c>
      <c r="G22" s="281">
        <f t="shared" si="2"/>
        <v>709.12602739726026</v>
      </c>
      <c r="H22" s="282">
        <f t="shared" si="3"/>
        <v>0.31898641512317344</v>
      </c>
      <c r="I22" s="281">
        <f t="shared" si="1"/>
        <v>203.80393700787403</v>
      </c>
      <c r="J22" s="186" t="s">
        <v>28</v>
      </c>
    </row>
    <row r="23" spans="1:11" s="140" customFormat="1" ht="18" customHeight="1">
      <c r="A23" s="191" t="s">
        <v>123</v>
      </c>
      <c r="B23" s="283">
        <v>1400</v>
      </c>
      <c r="C23" s="284">
        <v>594102</v>
      </c>
      <c r="D23" s="284">
        <v>1055682</v>
      </c>
      <c r="E23" s="284">
        <v>446296</v>
      </c>
      <c r="F23" s="276">
        <f t="shared" si="0"/>
        <v>2096080</v>
      </c>
      <c r="G23" s="285">
        <f t="shared" si="2"/>
        <v>1627.6767123287671</v>
      </c>
      <c r="H23" s="286">
        <f t="shared" si="3"/>
        <v>0.28343479256516929</v>
      </c>
      <c r="I23" s="285">
        <f t="shared" si="1"/>
        <v>424.35857142857145</v>
      </c>
      <c r="J23" s="186" t="s">
        <v>30</v>
      </c>
    </row>
    <row r="24" spans="1:11" s="140" customFormat="1" ht="18" customHeight="1">
      <c r="A24" s="191" t="s">
        <v>116</v>
      </c>
      <c r="B24" s="279">
        <v>560</v>
      </c>
      <c r="C24" s="280">
        <v>174600</v>
      </c>
      <c r="D24" s="280">
        <v>226947</v>
      </c>
      <c r="E24" s="280">
        <v>128960</v>
      </c>
      <c r="F24" s="276">
        <f t="shared" si="0"/>
        <v>530507</v>
      </c>
      <c r="G24" s="281">
        <f t="shared" si="2"/>
        <v>478.35616438356163</v>
      </c>
      <c r="H24" s="282">
        <f t="shared" si="3"/>
        <v>0.3291191256665793</v>
      </c>
      <c r="I24" s="281">
        <f t="shared" si="1"/>
        <v>311.78571428571428</v>
      </c>
      <c r="J24" s="186" t="s">
        <v>32</v>
      </c>
    </row>
    <row r="25" spans="1:11" s="140" customFormat="1" ht="18" customHeight="1">
      <c r="A25" s="191" t="s">
        <v>33</v>
      </c>
      <c r="B25" s="283">
        <v>400</v>
      </c>
      <c r="C25" s="284">
        <v>146896</v>
      </c>
      <c r="D25" s="284">
        <v>625886</v>
      </c>
      <c r="E25" s="284">
        <v>90932</v>
      </c>
      <c r="F25" s="276">
        <f t="shared" si="0"/>
        <v>863714</v>
      </c>
      <c r="G25" s="285">
        <f t="shared" si="2"/>
        <v>402.45479452054792</v>
      </c>
      <c r="H25" s="286">
        <f t="shared" si="3"/>
        <v>0.17007481643229125</v>
      </c>
      <c r="I25" s="285">
        <f t="shared" si="1"/>
        <v>367.24</v>
      </c>
      <c r="J25" s="186" t="s">
        <v>34</v>
      </c>
    </row>
    <row r="26" spans="1:11" s="140" customFormat="1" ht="18" customHeight="1" thickBot="1">
      <c r="A26" s="200" t="s">
        <v>57</v>
      </c>
      <c r="B26" s="563">
        <f>SUM(B6:B25)</f>
        <v>43877</v>
      </c>
      <c r="C26" s="563">
        <f>SUM(C6:C25)</f>
        <v>19296260</v>
      </c>
      <c r="D26" s="563">
        <f>SUM(D6:D25)</f>
        <v>29364677</v>
      </c>
      <c r="E26" s="563">
        <f>SUM(E6:E25)</f>
        <v>10719980</v>
      </c>
      <c r="F26" s="563">
        <f t="shared" si="0"/>
        <v>59380917</v>
      </c>
      <c r="G26" s="299">
        <f t="shared" si="2"/>
        <v>52866.465753424658</v>
      </c>
      <c r="H26" s="564">
        <f t="shared" si="3"/>
        <v>0.32495725857517493</v>
      </c>
      <c r="I26" s="287">
        <f t="shared" si="1"/>
        <v>439.78075073500924</v>
      </c>
      <c r="J26" s="189" t="s">
        <v>36</v>
      </c>
    </row>
    <row r="27" spans="1:11" ht="30" customHeight="1">
      <c r="A27" s="1233" t="s">
        <v>654</v>
      </c>
      <c r="B27" s="1234"/>
      <c r="C27" s="1234"/>
      <c r="D27" s="1234"/>
      <c r="E27" s="1234"/>
      <c r="F27" s="1234"/>
      <c r="G27" s="1234"/>
      <c r="H27" s="1234"/>
      <c r="I27" s="1234"/>
      <c r="J27" s="1235"/>
      <c r="K27" s="140"/>
    </row>
    <row r="28" spans="1:11" ht="15.75">
      <c r="A28" s="142"/>
      <c r="K28" s="140"/>
    </row>
  </sheetData>
  <mergeCells count="7">
    <mergeCell ref="A27:J27"/>
    <mergeCell ref="J4:J5"/>
    <mergeCell ref="A4:A5"/>
    <mergeCell ref="A1:J1"/>
    <mergeCell ref="A2:J2"/>
    <mergeCell ref="A3:E3"/>
    <mergeCell ref="F3:J3"/>
  </mergeCells>
  <printOptions horizontalCentered="1" verticalCentered="1"/>
  <pageMargins left="0.59055118110236227" right="0.70866141732283472" top="0.82677165354330717" bottom="0.63" header="0.51181102362204722" footer="0.51181102362204722"/>
  <pageSetup paperSize="9" scale="62" orientation="landscape" r:id="rId1"/>
  <headerFooter alignWithMargins="0"/>
  <ignoredErrors>
    <ignoredError sqref="F6 F7:F25" formulaRange="1"/>
  </ignoredError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tabColor rgb="FF00B050"/>
    <pageSetUpPr fitToPage="1"/>
  </sheetPr>
  <dimension ref="A1:I27"/>
  <sheetViews>
    <sheetView rightToLeft="1" zoomScale="80" zoomScaleNormal="80" zoomScaleSheetLayoutView="30" workbookViewId="0">
      <selection activeCell="E4" sqref="E4"/>
    </sheetView>
  </sheetViews>
  <sheetFormatPr defaultColWidth="6.75" defaultRowHeight="12.75"/>
  <cols>
    <col min="1" max="1" width="27.75" style="233" customWidth="1"/>
    <col min="2" max="5" width="21.75" style="211" customWidth="1"/>
    <col min="6" max="6" width="27.875" style="211" customWidth="1"/>
    <col min="7" max="7" width="27.75" style="234" customWidth="1"/>
    <col min="8" max="229" width="6.75" style="211"/>
    <col min="230" max="231" width="24.25" style="211" customWidth="1"/>
    <col min="232" max="233" width="19.25" style="211" customWidth="1"/>
    <col min="234" max="235" width="18.25" style="211" customWidth="1"/>
    <col min="236" max="236" width="19" style="211" customWidth="1"/>
    <col min="237" max="485" width="6.75" style="211"/>
    <col min="486" max="487" width="24.25" style="211" customWidth="1"/>
    <col min="488" max="489" width="19.25" style="211" customWidth="1"/>
    <col min="490" max="491" width="18.25" style="211" customWidth="1"/>
    <col min="492" max="492" width="19" style="211" customWidth="1"/>
    <col min="493" max="741" width="6.75" style="211"/>
    <col min="742" max="743" width="24.25" style="211" customWidth="1"/>
    <col min="744" max="745" width="19.25" style="211" customWidth="1"/>
    <col min="746" max="747" width="18.25" style="211" customWidth="1"/>
    <col min="748" max="748" width="19" style="211" customWidth="1"/>
    <col min="749" max="997" width="6.75" style="211"/>
    <col min="998" max="999" width="24.25" style="211" customWidth="1"/>
    <col min="1000" max="1001" width="19.25" style="211" customWidth="1"/>
    <col min="1002" max="1003" width="18.25" style="211" customWidth="1"/>
    <col min="1004" max="1004" width="19" style="211" customWidth="1"/>
    <col min="1005" max="1253" width="6.75" style="211"/>
    <col min="1254" max="1255" width="24.25" style="211" customWidth="1"/>
    <col min="1256" max="1257" width="19.25" style="211" customWidth="1"/>
    <col min="1258" max="1259" width="18.25" style="211" customWidth="1"/>
    <col min="1260" max="1260" width="19" style="211" customWidth="1"/>
    <col min="1261" max="1509" width="6.75" style="211"/>
    <col min="1510" max="1511" width="24.25" style="211" customWidth="1"/>
    <col min="1512" max="1513" width="19.25" style="211" customWidth="1"/>
    <col min="1514" max="1515" width="18.25" style="211" customWidth="1"/>
    <col min="1516" max="1516" width="19" style="211" customWidth="1"/>
    <col min="1517" max="1765" width="6.75" style="211"/>
    <col min="1766" max="1767" width="24.25" style="211" customWidth="1"/>
    <col min="1768" max="1769" width="19.25" style="211" customWidth="1"/>
    <col min="1770" max="1771" width="18.25" style="211" customWidth="1"/>
    <col min="1772" max="1772" width="19" style="211" customWidth="1"/>
    <col min="1773" max="2021" width="6.75" style="211"/>
    <col min="2022" max="2023" width="24.25" style="211" customWidth="1"/>
    <col min="2024" max="2025" width="19.25" style="211" customWidth="1"/>
    <col min="2026" max="2027" width="18.25" style="211" customWidth="1"/>
    <col min="2028" max="2028" width="19" style="211" customWidth="1"/>
    <col min="2029" max="2277" width="6.75" style="211"/>
    <col min="2278" max="2279" width="24.25" style="211" customWidth="1"/>
    <col min="2280" max="2281" width="19.25" style="211" customWidth="1"/>
    <col min="2282" max="2283" width="18.25" style="211" customWidth="1"/>
    <col min="2284" max="2284" width="19" style="211" customWidth="1"/>
    <col min="2285" max="2533" width="6.75" style="211"/>
    <col min="2534" max="2535" width="24.25" style="211" customWidth="1"/>
    <col min="2536" max="2537" width="19.25" style="211" customWidth="1"/>
    <col min="2538" max="2539" width="18.25" style="211" customWidth="1"/>
    <col min="2540" max="2540" width="19" style="211" customWidth="1"/>
    <col min="2541" max="2789" width="6.75" style="211"/>
    <col min="2790" max="2791" width="24.25" style="211" customWidth="1"/>
    <col min="2792" max="2793" width="19.25" style="211" customWidth="1"/>
    <col min="2794" max="2795" width="18.25" style="211" customWidth="1"/>
    <col min="2796" max="2796" width="19" style="211" customWidth="1"/>
    <col min="2797" max="3045" width="6.75" style="211"/>
    <col min="3046" max="3047" width="24.25" style="211" customWidth="1"/>
    <col min="3048" max="3049" width="19.25" style="211" customWidth="1"/>
    <col min="3050" max="3051" width="18.25" style="211" customWidth="1"/>
    <col min="3052" max="3052" width="19" style="211" customWidth="1"/>
    <col min="3053" max="3301" width="6.75" style="211"/>
    <col min="3302" max="3303" width="24.25" style="211" customWidth="1"/>
    <col min="3304" max="3305" width="19.25" style="211" customWidth="1"/>
    <col min="3306" max="3307" width="18.25" style="211" customWidth="1"/>
    <col min="3308" max="3308" width="19" style="211" customWidth="1"/>
    <col min="3309" max="3557" width="6.75" style="211"/>
    <col min="3558" max="3559" width="24.25" style="211" customWidth="1"/>
    <col min="3560" max="3561" width="19.25" style="211" customWidth="1"/>
    <col min="3562" max="3563" width="18.25" style="211" customWidth="1"/>
    <col min="3564" max="3564" width="19" style="211" customWidth="1"/>
    <col min="3565" max="3813" width="6.75" style="211"/>
    <col min="3814" max="3815" width="24.25" style="211" customWidth="1"/>
    <col min="3816" max="3817" width="19.25" style="211" customWidth="1"/>
    <col min="3818" max="3819" width="18.25" style="211" customWidth="1"/>
    <col min="3820" max="3820" width="19" style="211" customWidth="1"/>
    <col min="3821" max="4069" width="6.75" style="211"/>
    <col min="4070" max="4071" width="24.25" style="211" customWidth="1"/>
    <col min="4072" max="4073" width="19.25" style="211" customWidth="1"/>
    <col min="4074" max="4075" width="18.25" style="211" customWidth="1"/>
    <col min="4076" max="4076" width="19" style="211" customWidth="1"/>
    <col min="4077" max="4325" width="6.75" style="211"/>
    <col min="4326" max="4327" width="24.25" style="211" customWidth="1"/>
    <col min="4328" max="4329" width="19.25" style="211" customWidth="1"/>
    <col min="4330" max="4331" width="18.25" style="211" customWidth="1"/>
    <col min="4332" max="4332" width="19" style="211" customWidth="1"/>
    <col min="4333" max="4581" width="6.75" style="211"/>
    <col min="4582" max="4583" width="24.25" style="211" customWidth="1"/>
    <col min="4584" max="4585" width="19.25" style="211" customWidth="1"/>
    <col min="4586" max="4587" width="18.25" style="211" customWidth="1"/>
    <col min="4588" max="4588" width="19" style="211" customWidth="1"/>
    <col min="4589" max="4837" width="6.75" style="211"/>
    <col min="4838" max="4839" width="24.25" style="211" customWidth="1"/>
    <col min="4840" max="4841" width="19.25" style="211" customWidth="1"/>
    <col min="4842" max="4843" width="18.25" style="211" customWidth="1"/>
    <col min="4844" max="4844" width="19" style="211" customWidth="1"/>
    <col min="4845" max="5093" width="6.75" style="211"/>
    <col min="5094" max="5095" width="24.25" style="211" customWidth="1"/>
    <col min="5096" max="5097" width="19.25" style="211" customWidth="1"/>
    <col min="5098" max="5099" width="18.25" style="211" customWidth="1"/>
    <col min="5100" max="5100" width="19" style="211" customWidth="1"/>
    <col min="5101" max="5349" width="6.75" style="211"/>
    <col min="5350" max="5351" width="24.25" style="211" customWidth="1"/>
    <col min="5352" max="5353" width="19.25" style="211" customWidth="1"/>
    <col min="5354" max="5355" width="18.25" style="211" customWidth="1"/>
    <col min="5356" max="5356" width="19" style="211" customWidth="1"/>
    <col min="5357" max="5605" width="6.75" style="211"/>
    <col min="5606" max="5607" width="24.25" style="211" customWidth="1"/>
    <col min="5608" max="5609" width="19.25" style="211" customWidth="1"/>
    <col min="5610" max="5611" width="18.25" style="211" customWidth="1"/>
    <col min="5612" max="5612" width="19" style="211" customWidth="1"/>
    <col min="5613" max="5861" width="6.75" style="211"/>
    <col min="5862" max="5863" width="24.25" style="211" customWidth="1"/>
    <col min="5864" max="5865" width="19.25" style="211" customWidth="1"/>
    <col min="5866" max="5867" width="18.25" style="211" customWidth="1"/>
    <col min="5868" max="5868" width="19" style="211" customWidth="1"/>
    <col min="5869" max="6117" width="6.75" style="211"/>
    <col min="6118" max="6119" width="24.25" style="211" customWidth="1"/>
    <col min="6120" max="6121" width="19.25" style="211" customWidth="1"/>
    <col min="6122" max="6123" width="18.25" style="211" customWidth="1"/>
    <col min="6124" max="6124" width="19" style="211" customWidth="1"/>
    <col min="6125" max="6373" width="6.75" style="211"/>
    <col min="6374" max="6375" width="24.25" style="211" customWidth="1"/>
    <col min="6376" max="6377" width="19.25" style="211" customWidth="1"/>
    <col min="6378" max="6379" width="18.25" style="211" customWidth="1"/>
    <col min="6380" max="6380" width="19" style="211" customWidth="1"/>
    <col min="6381" max="6629" width="6.75" style="211"/>
    <col min="6630" max="6631" width="24.25" style="211" customWidth="1"/>
    <col min="6632" max="6633" width="19.25" style="211" customWidth="1"/>
    <col min="6634" max="6635" width="18.25" style="211" customWidth="1"/>
    <col min="6636" max="6636" width="19" style="211" customWidth="1"/>
    <col min="6637" max="6885" width="6.75" style="211"/>
    <col min="6886" max="6887" width="24.25" style="211" customWidth="1"/>
    <col min="6888" max="6889" width="19.25" style="211" customWidth="1"/>
    <col min="6890" max="6891" width="18.25" style="211" customWidth="1"/>
    <col min="6892" max="6892" width="19" style="211" customWidth="1"/>
    <col min="6893" max="7141" width="6.75" style="211"/>
    <col min="7142" max="7143" width="24.25" style="211" customWidth="1"/>
    <col min="7144" max="7145" width="19.25" style="211" customWidth="1"/>
    <col min="7146" max="7147" width="18.25" style="211" customWidth="1"/>
    <col min="7148" max="7148" width="19" style="211" customWidth="1"/>
    <col min="7149" max="7397" width="6.75" style="211"/>
    <col min="7398" max="7399" width="24.25" style="211" customWidth="1"/>
    <col min="7400" max="7401" width="19.25" style="211" customWidth="1"/>
    <col min="7402" max="7403" width="18.25" style="211" customWidth="1"/>
    <col min="7404" max="7404" width="19" style="211" customWidth="1"/>
    <col min="7405" max="7653" width="6.75" style="211"/>
    <col min="7654" max="7655" width="24.25" style="211" customWidth="1"/>
    <col min="7656" max="7657" width="19.25" style="211" customWidth="1"/>
    <col min="7658" max="7659" width="18.25" style="211" customWidth="1"/>
    <col min="7660" max="7660" width="19" style="211" customWidth="1"/>
    <col min="7661" max="7909" width="6.75" style="211"/>
    <col min="7910" max="7911" width="24.25" style="211" customWidth="1"/>
    <col min="7912" max="7913" width="19.25" style="211" customWidth="1"/>
    <col min="7914" max="7915" width="18.25" style="211" customWidth="1"/>
    <col min="7916" max="7916" width="19" style="211" customWidth="1"/>
    <col min="7917" max="8165" width="6.75" style="211"/>
    <col min="8166" max="8167" width="24.25" style="211" customWidth="1"/>
    <col min="8168" max="8169" width="19.25" style="211" customWidth="1"/>
    <col min="8170" max="8171" width="18.25" style="211" customWidth="1"/>
    <col min="8172" max="8172" width="19" style="211" customWidth="1"/>
    <col min="8173" max="8421" width="6.75" style="211"/>
    <col min="8422" max="8423" width="24.25" style="211" customWidth="1"/>
    <col min="8424" max="8425" width="19.25" style="211" customWidth="1"/>
    <col min="8426" max="8427" width="18.25" style="211" customWidth="1"/>
    <col min="8428" max="8428" width="19" style="211" customWidth="1"/>
    <col min="8429" max="8677" width="6.75" style="211"/>
    <col min="8678" max="8679" width="24.25" style="211" customWidth="1"/>
    <col min="8680" max="8681" width="19.25" style="211" customWidth="1"/>
    <col min="8682" max="8683" width="18.25" style="211" customWidth="1"/>
    <col min="8684" max="8684" width="19" style="211" customWidth="1"/>
    <col min="8685" max="8933" width="6.75" style="211"/>
    <col min="8934" max="8935" width="24.25" style="211" customWidth="1"/>
    <col min="8936" max="8937" width="19.25" style="211" customWidth="1"/>
    <col min="8938" max="8939" width="18.25" style="211" customWidth="1"/>
    <col min="8940" max="8940" width="19" style="211" customWidth="1"/>
    <col min="8941" max="9189" width="6.75" style="211"/>
    <col min="9190" max="9191" width="24.25" style="211" customWidth="1"/>
    <col min="9192" max="9193" width="19.25" style="211" customWidth="1"/>
    <col min="9194" max="9195" width="18.25" style="211" customWidth="1"/>
    <col min="9196" max="9196" width="19" style="211" customWidth="1"/>
    <col min="9197" max="9445" width="6.75" style="211"/>
    <col min="9446" max="9447" width="24.25" style="211" customWidth="1"/>
    <col min="9448" max="9449" width="19.25" style="211" customWidth="1"/>
    <col min="9450" max="9451" width="18.25" style="211" customWidth="1"/>
    <col min="9452" max="9452" width="19" style="211" customWidth="1"/>
    <col min="9453" max="9701" width="6.75" style="211"/>
    <col min="9702" max="9703" width="24.25" style="211" customWidth="1"/>
    <col min="9704" max="9705" width="19.25" style="211" customWidth="1"/>
    <col min="9706" max="9707" width="18.25" style="211" customWidth="1"/>
    <col min="9708" max="9708" width="19" style="211" customWidth="1"/>
    <col min="9709" max="9957" width="6.75" style="211"/>
    <col min="9958" max="9959" width="24.25" style="211" customWidth="1"/>
    <col min="9960" max="9961" width="19.25" style="211" customWidth="1"/>
    <col min="9962" max="9963" width="18.25" style="211" customWidth="1"/>
    <col min="9964" max="9964" width="19" style="211" customWidth="1"/>
    <col min="9965" max="10213" width="6.75" style="211"/>
    <col min="10214" max="10215" width="24.25" style="211" customWidth="1"/>
    <col min="10216" max="10217" width="19.25" style="211" customWidth="1"/>
    <col min="10218" max="10219" width="18.25" style="211" customWidth="1"/>
    <col min="10220" max="10220" width="19" style="211" customWidth="1"/>
    <col min="10221" max="10469" width="6.75" style="211"/>
    <col min="10470" max="10471" width="24.25" style="211" customWidth="1"/>
    <col min="10472" max="10473" width="19.25" style="211" customWidth="1"/>
    <col min="10474" max="10475" width="18.25" style="211" customWidth="1"/>
    <col min="10476" max="10476" width="19" style="211" customWidth="1"/>
    <col min="10477" max="10725" width="6.75" style="211"/>
    <col min="10726" max="10727" width="24.25" style="211" customWidth="1"/>
    <col min="10728" max="10729" width="19.25" style="211" customWidth="1"/>
    <col min="10730" max="10731" width="18.25" style="211" customWidth="1"/>
    <col min="10732" max="10732" width="19" style="211" customWidth="1"/>
    <col min="10733" max="10981" width="6.75" style="211"/>
    <col min="10982" max="10983" width="24.25" style="211" customWidth="1"/>
    <col min="10984" max="10985" width="19.25" style="211" customWidth="1"/>
    <col min="10986" max="10987" width="18.25" style="211" customWidth="1"/>
    <col min="10988" max="10988" width="19" style="211" customWidth="1"/>
    <col min="10989" max="11237" width="6.75" style="211"/>
    <col min="11238" max="11239" width="24.25" style="211" customWidth="1"/>
    <col min="11240" max="11241" width="19.25" style="211" customWidth="1"/>
    <col min="11242" max="11243" width="18.25" style="211" customWidth="1"/>
    <col min="11244" max="11244" width="19" style="211" customWidth="1"/>
    <col min="11245" max="11493" width="6.75" style="211"/>
    <col min="11494" max="11495" width="24.25" style="211" customWidth="1"/>
    <col min="11496" max="11497" width="19.25" style="211" customWidth="1"/>
    <col min="11498" max="11499" width="18.25" style="211" customWidth="1"/>
    <col min="11500" max="11500" width="19" style="211" customWidth="1"/>
    <col min="11501" max="11749" width="6.75" style="211"/>
    <col min="11750" max="11751" width="24.25" style="211" customWidth="1"/>
    <col min="11752" max="11753" width="19.25" style="211" customWidth="1"/>
    <col min="11754" max="11755" width="18.25" style="211" customWidth="1"/>
    <col min="11756" max="11756" width="19" style="211" customWidth="1"/>
    <col min="11757" max="12005" width="6.75" style="211"/>
    <col min="12006" max="12007" width="24.25" style="211" customWidth="1"/>
    <col min="12008" max="12009" width="19.25" style="211" customWidth="1"/>
    <col min="12010" max="12011" width="18.25" style="211" customWidth="1"/>
    <col min="12012" max="12012" width="19" style="211" customWidth="1"/>
    <col min="12013" max="12261" width="6.75" style="211"/>
    <col min="12262" max="12263" width="24.25" style="211" customWidth="1"/>
    <col min="12264" max="12265" width="19.25" style="211" customWidth="1"/>
    <col min="12266" max="12267" width="18.25" style="211" customWidth="1"/>
    <col min="12268" max="12268" width="19" style="211" customWidth="1"/>
    <col min="12269" max="12517" width="6.75" style="211"/>
    <col min="12518" max="12519" width="24.25" style="211" customWidth="1"/>
    <col min="12520" max="12521" width="19.25" style="211" customWidth="1"/>
    <col min="12522" max="12523" width="18.25" style="211" customWidth="1"/>
    <col min="12524" max="12524" width="19" style="211" customWidth="1"/>
    <col min="12525" max="12773" width="6.75" style="211"/>
    <col min="12774" max="12775" width="24.25" style="211" customWidth="1"/>
    <col min="12776" max="12777" width="19.25" style="211" customWidth="1"/>
    <col min="12778" max="12779" width="18.25" style="211" customWidth="1"/>
    <col min="12780" max="12780" width="19" style="211" customWidth="1"/>
    <col min="12781" max="13029" width="6.75" style="211"/>
    <col min="13030" max="13031" width="24.25" style="211" customWidth="1"/>
    <col min="13032" max="13033" width="19.25" style="211" customWidth="1"/>
    <col min="13034" max="13035" width="18.25" style="211" customWidth="1"/>
    <col min="13036" max="13036" width="19" style="211" customWidth="1"/>
    <col min="13037" max="13285" width="6.75" style="211"/>
    <col min="13286" max="13287" width="24.25" style="211" customWidth="1"/>
    <col min="13288" max="13289" width="19.25" style="211" customWidth="1"/>
    <col min="13290" max="13291" width="18.25" style="211" customWidth="1"/>
    <col min="13292" max="13292" width="19" style="211" customWidth="1"/>
    <col min="13293" max="13541" width="6.75" style="211"/>
    <col min="13542" max="13543" width="24.25" style="211" customWidth="1"/>
    <col min="13544" max="13545" width="19.25" style="211" customWidth="1"/>
    <col min="13546" max="13547" width="18.25" style="211" customWidth="1"/>
    <col min="13548" max="13548" width="19" style="211" customWidth="1"/>
    <col min="13549" max="13797" width="6.75" style="211"/>
    <col min="13798" max="13799" width="24.25" style="211" customWidth="1"/>
    <col min="13800" max="13801" width="19.25" style="211" customWidth="1"/>
    <col min="13802" max="13803" width="18.25" style="211" customWidth="1"/>
    <col min="13804" max="13804" width="19" style="211" customWidth="1"/>
    <col min="13805" max="14053" width="6.75" style="211"/>
    <col min="14054" max="14055" width="24.25" style="211" customWidth="1"/>
    <col min="14056" max="14057" width="19.25" style="211" customWidth="1"/>
    <col min="14058" max="14059" width="18.25" style="211" customWidth="1"/>
    <col min="14060" max="14060" width="19" style="211" customWidth="1"/>
    <col min="14061" max="14309" width="6.75" style="211"/>
    <col min="14310" max="14311" width="24.25" style="211" customWidth="1"/>
    <col min="14312" max="14313" width="19.25" style="211" customWidth="1"/>
    <col min="14314" max="14315" width="18.25" style="211" customWidth="1"/>
    <col min="14316" max="14316" width="19" style="211" customWidth="1"/>
    <col min="14317" max="14565" width="6.75" style="211"/>
    <col min="14566" max="14567" width="24.25" style="211" customWidth="1"/>
    <col min="14568" max="14569" width="19.25" style="211" customWidth="1"/>
    <col min="14570" max="14571" width="18.25" style="211" customWidth="1"/>
    <col min="14572" max="14572" width="19" style="211" customWidth="1"/>
    <col min="14573" max="14821" width="6.75" style="211"/>
    <col min="14822" max="14823" width="24.25" style="211" customWidth="1"/>
    <col min="14824" max="14825" width="19.25" style="211" customWidth="1"/>
    <col min="14826" max="14827" width="18.25" style="211" customWidth="1"/>
    <col min="14828" max="14828" width="19" style="211" customWidth="1"/>
    <col min="14829" max="15077" width="6.75" style="211"/>
    <col min="15078" max="15079" width="24.25" style="211" customWidth="1"/>
    <col min="15080" max="15081" width="19.25" style="211" customWidth="1"/>
    <col min="15082" max="15083" width="18.25" style="211" customWidth="1"/>
    <col min="15084" max="15084" width="19" style="211" customWidth="1"/>
    <col min="15085" max="15333" width="6.75" style="211"/>
    <col min="15334" max="15335" width="24.25" style="211" customWidth="1"/>
    <col min="15336" max="15337" width="19.25" style="211" customWidth="1"/>
    <col min="15338" max="15339" width="18.25" style="211" customWidth="1"/>
    <col min="15340" max="15340" width="19" style="211" customWidth="1"/>
    <col min="15341" max="15589" width="6.75" style="211"/>
    <col min="15590" max="15591" width="24.25" style="211" customWidth="1"/>
    <col min="15592" max="15593" width="19.25" style="211" customWidth="1"/>
    <col min="15594" max="15595" width="18.25" style="211" customWidth="1"/>
    <col min="15596" max="15596" width="19" style="211" customWidth="1"/>
    <col min="15597" max="15845" width="6.75" style="211"/>
    <col min="15846" max="15847" width="24.25" style="211" customWidth="1"/>
    <col min="15848" max="15849" width="19.25" style="211" customWidth="1"/>
    <col min="15850" max="15851" width="18.25" style="211" customWidth="1"/>
    <col min="15852" max="15852" width="19" style="211" customWidth="1"/>
    <col min="15853" max="16101" width="6.75" style="211"/>
    <col min="16102" max="16103" width="24.25" style="211" customWidth="1"/>
    <col min="16104" max="16105" width="19.25" style="211" customWidth="1"/>
    <col min="16106" max="16107" width="18.25" style="211" customWidth="1"/>
    <col min="16108" max="16108" width="19" style="211" customWidth="1"/>
    <col min="16109" max="16384" width="6.75" style="211"/>
  </cols>
  <sheetData>
    <row r="1" spans="1:9" s="212" customFormat="1" ht="51.75" customHeight="1">
      <c r="A1" s="1037" t="s">
        <v>1322</v>
      </c>
      <c r="B1" s="1037"/>
      <c r="C1" s="1037"/>
      <c r="D1" s="1037"/>
      <c r="E1" s="1037"/>
      <c r="F1" s="1037"/>
      <c r="G1" s="1037"/>
      <c r="H1" s="254"/>
      <c r="I1" s="611"/>
    </row>
    <row r="2" spans="1:9" s="212" customFormat="1" ht="51.75" customHeight="1">
      <c r="A2" s="1104" t="s">
        <v>1326</v>
      </c>
      <c r="B2" s="1104"/>
      <c r="C2" s="1104"/>
      <c r="D2" s="1104"/>
      <c r="E2" s="1104"/>
      <c r="F2" s="1104"/>
      <c r="G2" s="1104"/>
      <c r="H2" s="254"/>
      <c r="I2" s="611"/>
    </row>
    <row r="3" spans="1:9" s="212" customFormat="1" ht="21.75" customHeight="1">
      <c r="A3" s="1030" t="s">
        <v>1358</v>
      </c>
      <c r="B3" s="1030"/>
      <c r="C3" s="1030"/>
      <c r="D3" s="1031"/>
      <c r="E3" s="1032" t="s">
        <v>990</v>
      </c>
      <c r="F3" s="1032"/>
      <c r="G3" s="1033"/>
      <c r="H3" s="255"/>
    </row>
    <row r="4" spans="1:9" s="244" customFormat="1" ht="72.75" customHeight="1">
      <c r="A4" s="1103" t="s">
        <v>758</v>
      </c>
      <c r="B4" s="380" t="s">
        <v>53</v>
      </c>
      <c r="C4" s="380" t="s">
        <v>578</v>
      </c>
      <c r="D4" s="380" t="s">
        <v>579</v>
      </c>
      <c r="E4" s="380" t="s">
        <v>1323</v>
      </c>
      <c r="F4" s="380" t="s">
        <v>1324</v>
      </c>
      <c r="G4" s="1103" t="s">
        <v>762</v>
      </c>
      <c r="H4" s="256"/>
    </row>
    <row r="5" spans="1:9" ht="56.25" customHeight="1">
      <c r="A5" s="1103"/>
      <c r="B5" s="380" t="s">
        <v>580</v>
      </c>
      <c r="C5" s="380" t="s">
        <v>581</v>
      </c>
      <c r="D5" s="380" t="s">
        <v>582</v>
      </c>
      <c r="E5" s="380" t="s">
        <v>1327</v>
      </c>
      <c r="F5" s="380" t="s">
        <v>1325</v>
      </c>
      <c r="G5" s="1103"/>
      <c r="H5" s="257"/>
    </row>
    <row r="6" spans="1:9" ht="42.95" customHeight="1">
      <c r="A6" s="379" t="s">
        <v>101</v>
      </c>
      <c r="B6" s="742">
        <v>36</v>
      </c>
      <c r="C6" s="742">
        <v>0</v>
      </c>
      <c r="D6" s="742">
        <v>432</v>
      </c>
      <c r="E6" s="743">
        <v>10140</v>
      </c>
      <c r="F6" s="743">
        <v>82068</v>
      </c>
      <c r="G6" s="379" t="s">
        <v>2</v>
      </c>
      <c r="H6" s="257"/>
    </row>
    <row r="7" spans="1:9" ht="42.95" customHeight="1">
      <c r="A7" s="379" t="s">
        <v>697</v>
      </c>
      <c r="B7" s="744">
        <v>9</v>
      </c>
      <c r="C7" s="744">
        <v>0</v>
      </c>
      <c r="D7" s="744">
        <v>189</v>
      </c>
      <c r="E7" s="745">
        <v>3888</v>
      </c>
      <c r="F7" s="745">
        <v>41418</v>
      </c>
      <c r="G7" s="379" t="s">
        <v>887</v>
      </c>
      <c r="H7" s="257"/>
    </row>
    <row r="8" spans="1:9" ht="42.95" customHeight="1">
      <c r="A8" s="379" t="s">
        <v>102</v>
      </c>
      <c r="B8" s="742">
        <v>10</v>
      </c>
      <c r="C8" s="742">
        <v>1</v>
      </c>
      <c r="D8" s="742">
        <v>163</v>
      </c>
      <c r="E8" s="743">
        <v>4731</v>
      </c>
      <c r="F8" s="743">
        <v>44907</v>
      </c>
      <c r="G8" s="379" t="s">
        <v>5</v>
      </c>
      <c r="H8" s="257"/>
    </row>
    <row r="9" spans="1:9" ht="42.95" customHeight="1">
      <c r="A9" s="379" t="s">
        <v>103</v>
      </c>
      <c r="B9" s="744">
        <v>11</v>
      </c>
      <c r="C9" s="744">
        <v>0</v>
      </c>
      <c r="D9" s="744">
        <v>130</v>
      </c>
      <c r="E9" s="745">
        <v>4194</v>
      </c>
      <c r="F9" s="745">
        <v>45591</v>
      </c>
      <c r="G9" s="379" t="s">
        <v>7</v>
      </c>
      <c r="H9" s="257"/>
    </row>
    <row r="10" spans="1:9" ht="42.95" customHeight="1">
      <c r="A10" s="379" t="s">
        <v>104</v>
      </c>
      <c r="B10" s="742">
        <v>16</v>
      </c>
      <c r="C10" s="742">
        <v>1</v>
      </c>
      <c r="D10" s="742">
        <v>196</v>
      </c>
      <c r="E10" s="743">
        <v>5035</v>
      </c>
      <c r="F10" s="743">
        <v>52091</v>
      </c>
      <c r="G10" s="379" t="s">
        <v>8</v>
      </c>
      <c r="H10" s="257"/>
    </row>
    <row r="11" spans="1:9" ht="42.95" customHeight="1">
      <c r="A11" s="379" t="s">
        <v>105</v>
      </c>
      <c r="B11" s="744">
        <v>20</v>
      </c>
      <c r="C11" s="744">
        <v>0</v>
      </c>
      <c r="D11" s="744">
        <v>229</v>
      </c>
      <c r="E11" s="745">
        <v>3561</v>
      </c>
      <c r="F11" s="745">
        <v>31112</v>
      </c>
      <c r="G11" s="379" t="s">
        <v>10</v>
      </c>
      <c r="H11" s="257"/>
    </row>
    <row r="12" spans="1:9" ht="42.95" customHeight="1">
      <c r="A12" s="379" t="s">
        <v>107</v>
      </c>
      <c r="B12" s="742">
        <v>16</v>
      </c>
      <c r="C12" s="742">
        <v>0</v>
      </c>
      <c r="D12" s="742">
        <v>267</v>
      </c>
      <c r="E12" s="743">
        <v>5609</v>
      </c>
      <c r="F12" s="743">
        <v>56479</v>
      </c>
      <c r="G12" s="379" t="s">
        <v>11</v>
      </c>
      <c r="H12" s="257"/>
    </row>
    <row r="13" spans="1:9" ht="42.95" customHeight="1">
      <c r="A13" s="379" t="s">
        <v>108</v>
      </c>
      <c r="B13" s="744">
        <v>8</v>
      </c>
      <c r="C13" s="744">
        <v>0</v>
      </c>
      <c r="D13" s="744">
        <v>95</v>
      </c>
      <c r="E13" s="745">
        <v>2271</v>
      </c>
      <c r="F13" s="745">
        <v>21741</v>
      </c>
      <c r="G13" s="379" t="s">
        <v>13</v>
      </c>
      <c r="H13" s="257"/>
    </row>
    <row r="14" spans="1:9" ht="42.95" customHeight="1">
      <c r="A14" s="379" t="s">
        <v>121</v>
      </c>
      <c r="B14" s="742">
        <v>6</v>
      </c>
      <c r="C14" s="742">
        <v>0</v>
      </c>
      <c r="D14" s="742">
        <v>49</v>
      </c>
      <c r="E14" s="743">
        <v>812</v>
      </c>
      <c r="F14" s="743">
        <v>8593</v>
      </c>
      <c r="G14" s="379" t="s">
        <v>15</v>
      </c>
      <c r="H14" s="257"/>
    </row>
    <row r="15" spans="1:9" ht="42.95" customHeight="1">
      <c r="A15" s="379" t="s">
        <v>16</v>
      </c>
      <c r="B15" s="744">
        <v>21</v>
      </c>
      <c r="C15" s="744">
        <v>1</v>
      </c>
      <c r="D15" s="744">
        <v>173</v>
      </c>
      <c r="E15" s="745">
        <v>5295</v>
      </c>
      <c r="F15" s="745">
        <v>55007</v>
      </c>
      <c r="G15" s="379" t="s">
        <v>17</v>
      </c>
      <c r="H15" s="257"/>
    </row>
    <row r="16" spans="1:9" ht="42.95" customHeight="1">
      <c r="A16" s="379" t="s">
        <v>40</v>
      </c>
      <c r="B16" s="742">
        <v>7</v>
      </c>
      <c r="C16" s="742">
        <v>0</v>
      </c>
      <c r="D16" s="742">
        <v>57</v>
      </c>
      <c r="E16" s="743">
        <v>1603</v>
      </c>
      <c r="F16" s="743">
        <v>15917</v>
      </c>
      <c r="G16" s="379" t="s">
        <v>18</v>
      </c>
      <c r="H16" s="257"/>
    </row>
    <row r="17" spans="1:8" ht="42.95" customHeight="1">
      <c r="A17" s="379" t="s">
        <v>110</v>
      </c>
      <c r="B17" s="744">
        <v>10</v>
      </c>
      <c r="C17" s="744">
        <v>0</v>
      </c>
      <c r="D17" s="744">
        <v>190</v>
      </c>
      <c r="E17" s="745">
        <v>1857</v>
      </c>
      <c r="F17" s="745">
        <v>20419</v>
      </c>
      <c r="G17" s="379" t="s">
        <v>20</v>
      </c>
      <c r="H17" s="257"/>
    </row>
    <row r="18" spans="1:8" ht="42.95" customHeight="1">
      <c r="A18" s="379" t="s">
        <v>21</v>
      </c>
      <c r="B18" s="742">
        <v>14</v>
      </c>
      <c r="C18" s="742">
        <v>0</v>
      </c>
      <c r="D18" s="742">
        <v>96</v>
      </c>
      <c r="E18" s="743">
        <v>1768</v>
      </c>
      <c r="F18" s="743">
        <v>18412</v>
      </c>
      <c r="G18" s="379" t="s">
        <v>22</v>
      </c>
      <c r="H18" s="257"/>
    </row>
    <row r="19" spans="1:8" ht="42.95" customHeight="1">
      <c r="A19" s="379" t="s">
        <v>112</v>
      </c>
      <c r="B19" s="744">
        <v>9</v>
      </c>
      <c r="C19" s="744">
        <v>0</v>
      </c>
      <c r="D19" s="744">
        <v>65</v>
      </c>
      <c r="E19" s="745">
        <v>1072</v>
      </c>
      <c r="F19" s="745">
        <v>11195</v>
      </c>
      <c r="G19" s="379" t="s">
        <v>1346</v>
      </c>
      <c r="H19" s="257"/>
    </row>
    <row r="20" spans="1:8" ht="42.95" customHeight="1">
      <c r="A20" s="379" t="s">
        <v>24</v>
      </c>
      <c r="B20" s="742">
        <v>19</v>
      </c>
      <c r="C20" s="742">
        <v>0</v>
      </c>
      <c r="D20" s="742">
        <v>190</v>
      </c>
      <c r="E20" s="743">
        <v>2874</v>
      </c>
      <c r="F20" s="743">
        <v>26966</v>
      </c>
      <c r="G20" s="379" t="s">
        <v>25</v>
      </c>
      <c r="H20" s="257"/>
    </row>
    <row r="21" spans="1:8" ht="42.95" customHeight="1">
      <c r="A21" s="379" t="s">
        <v>113</v>
      </c>
      <c r="B21" s="744">
        <v>9</v>
      </c>
      <c r="C21" s="744">
        <v>0</v>
      </c>
      <c r="D21" s="744">
        <v>112</v>
      </c>
      <c r="E21" s="745">
        <v>2495</v>
      </c>
      <c r="F21" s="745">
        <v>20148</v>
      </c>
      <c r="G21" s="379" t="s">
        <v>114</v>
      </c>
      <c r="H21" s="257"/>
    </row>
    <row r="22" spans="1:8" ht="42.95" customHeight="1">
      <c r="A22" s="379" t="s">
        <v>115</v>
      </c>
      <c r="B22" s="742">
        <v>9</v>
      </c>
      <c r="C22" s="742">
        <v>0</v>
      </c>
      <c r="D22" s="742">
        <v>72</v>
      </c>
      <c r="E22" s="743">
        <v>1651</v>
      </c>
      <c r="F22" s="743">
        <v>17322</v>
      </c>
      <c r="G22" s="379" t="s">
        <v>145</v>
      </c>
      <c r="H22" s="257"/>
    </row>
    <row r="23" spans="1:8" ht="42.95" customHeight="1">
      <c r="A23" s="379" t="s">
        <v>123</v>
      </c>
      <c r="B23" s="744">
        <v>8</v>
      </c>
      <c r="C23" s="744">
        <v>0</v>
      </c>
      <c r="D23" s="744">
        <v>86</v>
      </c>
      <c r="E23" s="745">
        <v>1444</v>
      </c>
      <c r="F23" s="745">
        <v>15305</v>
      </c>
      <c r="G23" s="379" t="s">
        <v>30</v>
      </c>
      <c r="H23" s="257"/>
    </row>
    <row r="24" spans="1:8" ht="42.95" customHeight="1">
      <c r="A24" s="379" t="s">
        <v>31</v>
      </c>
      <c r="B24" s="742">
        <v>3</v>
      </c>
      <c r="C24" s="742">
        <v>0</v>
      </c>
      <c r="D24" s="742">
        <v>31</v>
      </c>
      <c r="E24" s="743">
        <v>723</v>
      </c>
      <c r="F24" s="743">
        <v>7437</v>
      </c>
      <c r="G24" s="379" t="s">
        <v>304</v>
      </c>
      <c r="H24" s="257"/>
    </row>
    <row r="25" spans="1:8" ht="42.95" customHeight="1">
      <c r="A25" s="379" t="s">
        <v>33</v>
      </c>
      <c r="B25" s="744">
        <v>5</v>
      </c>
      <c r="C25" s="744">
        <v>0</v>
      </c>
      <c r="D25" s="744">
        <v>24</v>
      </c>
      <c r="E25" s="745">
        <v>682</v>
      </c>
      <c r="F25" s="745">
        <v>7508</v>
      </c>
      <c r="G25" s="379" t="s">
        <v>34</v>
      </c>
      <c r="H25" s="257"/>
    </row>
    <row r="26" spans="1:8" ht="42.95" customHeight="1">
      <c r="A26" s="271" t="s">
        <v>57</v>
      </c>
      <c r="B26" s="189">
        <f>SUM(B6:B25)</f>
        <v>246</v>
      </c>
      <c r="C26" s="189">
        <f>SUM(C6:C25)</f>
        <v>3</v>
      </c>
      <c r="D26" s="189">
        <f>SUM(D6:D25)</f>
        <v>2846</v>
      </c>
      <c r="E26" s="189">
        <f>SUM(E6:E25)</f>
        <v>61705</v>
      </c>
      <c r="F26" s="189">
        <f>SUM(F6:F25)</f>
        <v>599636</v>
      </c>
      <c r="G26" s="271" t="s">
        <v>36</v>
      </c>
      <c r="H26" s="257"/>
    </row>
    <row r="27" spans="1:8" ht="42.95" customHeight="1">
      <c r="A27" s="258"/>
      <c r="B27" s="259"/>
      <c r="C27" s="259"/>
      <c r="D27" s="259"/>
      <c r="E27" s="259"/>
      <c r="F27" s="259"/>
      <c r="G27" s="260"/>
    </row>
  </sheetData>
  <mergeCells count="6">
    <mergeCell ref="A4:A5"/>
    <mergeCell ref="G4:G5"/>
    <mergeCell ref="A1:G1"/>
    <mergeCell ref="A2:G2"/>
    <mergeCell ref="A3:D3"/>
    <mergeCell ref="E3:G3"/>
  </mergeCells>
  <pageMargins left="0.7" right="0.7" top="0.75" bottom="0.75" header="0.3" footer="0.3"/>
  <pageSetup paperSize="9" scale="51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tabColor rgb="FF008657"/>
    <pageSetUpPr fitToPage="1"/>
  </sheetPr>
  <dimension ref="A1:J16"/>
  <sheetViews>
    <sheetView rightToLeft="1" zoomScaleNormal="100" workbookViewId="0">
      <selection sqref="A1:G2"/>
    </sheetView>
  </sheetViews>
  <sheetFormatPr defaultColWidth="8.875" defaultRowHeight="18"/>
  <cols>
    <col min="1" max="1" width="33.75" style="245" customWidth="1"/>
    <col min="2" max="6" width="13.75" style="245" customWidth="1"/>
    <col min="7" max="7" width="33.75" style="245" customWidth="1"/>
    <col min="8" max="10" width="10.625" style="245" bestFit="1" customWidth="1"/>
    <col min="11" max="246" width="8.875" style="245"/>
    <col min="247" max="247" width="50.375" style="245" customWidth="1"/>
    <col min="248" max="248" width="13.375" style="245" customWidth="1"/>
    <col min="249" max="249" width="50.375" style="245" customWidth="1"/>
    <col min="250" max="502" width="8.875" style="245"/>
    <col min="503" max="503" width="50.375" style="245" customWidth="1"/>
    <col min="504" max="504" width="13.375" style="245" customWidth="1"/>
    <col min="505" max="505" width="50.375" style="245" customWidth="1"/>
    <col min="506" max="758" width="8.875" style="245"/>
    <col min="759" max="759" width="50.375" style="245" customWidth="1"/>
    <col min="760" max="760" width="13.375" style="245" customWidth="1"/>
    <col min="761" max="761" width="50.375" style="245" customWidth="1"/>
    <col min="762" max="1014" width="8.875" style="245"/>
    <col min="1015" max="1015" width="50.375" style="245" customWidth="1"/>
    <col min="1016" max="1016" width="13.375" style="245" customWidth="1"/>
    <col min="1017" max="1017" width="50.375" style="245" customWidth="1"/>
    <col min="1018" max="1270" width="8.875" style="245"/>
    <col min="1271" max="1271" width="50.375" style="245" customWidth="1"/>
    <col min="1272" max="1272" width="13.375" style="245" customWidth="1"/>
    <col min="1273" max="1273" width="50.375" style="245" customWidth="1"/>
    <col min="1274" max="1526" width="8.875" style="245"/>
    <col min="1527" max="1527" width="50.375" style="245" customWidth="1"/>
    <col min="1528" max="1528" width="13.375" style="245" customWidth="1"/>
    <col min="1529" max="1529" width="50.375" style="245" customWidth="1"/>
    <col min="1530" max="1782" width="8.875" style="245"/>
    <col min="1783" max="1783" width="50.375" style="245" customWidth="1"/>
    <col min="1784" max="1784" width="13.375" style="245" customWidth="1"/>
    <col min="1785" max="1785" width="50.375" style="245" customWidth="1"/>
    <col min="1786" max="2038" width="8.875" style="245"/>
    <col min="2039" max="2039" width="50.375" style="245" customWidth="1"/>
    <col min="2040" max="2040" width="13.375" style="245" customWidth="1"/>
    <col min="2041" max="2041" width="50.375" style="245" customWidth="1"/>
    <col min="2042" max="2294" width="8.875" style="245"/>
    <col min="2295" max="2295" width="50.375" style="245" customWidth="1"/>
    <col min="2296" max="2296" width="13.375" style="245" customWidth="1"/>
    <col min="2297" max="2297" width="50.375" style="245" customWidth="1"/>
    <col min="2298" max="2550" width="8.875" style="245"/>
    <col min="2551" max="2551" width="50.375" style="245" customWidth="1"/>
    <col min="2552" max="2552" width="13.375" style="245" customWidth="1"/>
    <col min="2553" max="2553" width="50.375" style="245" customWidth="1"/>
    <col min="2554" max="2806" width="8.875" style="245"/>
    <col min="2807" max="2807" width="50.375" style="245" customWidth="1"/>
    <col min="2808" max="2808" width="13.375" style="245" customWidth="1"/>
    <col min="2809" max="2809" width="50.375" style="245" customWidth="1"/>
    <col min="2810" max="3062" width="8.875" style="245"/>
    <col min="3063" max="3063" width="50.375" style="245" customWidth="1"/>
    <col min="3064" max="3064" width="13.375" style="245" customWidth="1"/>
    <col min="3065" max="3065" width="50.375" style="245" customWidth="1"/>
    <col min="3066" max="3318" width="8.875" style="245"/>
    <col min="3319" max="3319" width="50.375" style="245" customWidth="1"/>
    <col min="3320" max="3320" width="13.375" style="245" customWidth="1"/>
    <col min="3321" max="3321" width="50.375" style="245" customWidth="1"/>
    <col min="3322" max="3574" width="8.875" style="245"/>
    <col min="3575" max="3575" width="50.375" style="245" customWidth="1"/>
    <col min="3576" max="3576" width="13.375" style="245" customWidth="1"/>
    <col min="3577" max="3577" width="50.375" style="245" customWidth="1"/>
    <col min="3578" max="3830" width="8.875" style="245"/>
    <col min="3831" max="3831" width="50.375" style="245" customWidth="1"/>
    <col min="3832" max="3832" width="13.375" style="245" customWidth="1"/>
    <col min="3833" max="3833" width="50.375" style="245" customWidth="1"/>
    <col min="3834" max="4086" width="8.875" style="245"/>
    <col min="4087" max="4087" width="50.375" style="245" customWidth="1"/>
    <col min="4088" max="4088" width="13.375" style="245" customWidth="1"/>
    <col min="4089" max="4089" width="50.375" style="245" customWidth="1"/>
    <col min="4090" max="4342" width="8.875" style="245"/>
    <col min="4343" max="4343" width="50.375" style="245" customWidth="1"/>
    <col min="4344" max="4344" width="13.375" style="245" customWidth="1"/>
    <col min="4345" max="4345" width="50.375" style="245" customWidth="1"/>
    <col min="4346" max="4598" width="8.875" style="245"/>
    <col min="4599" max="4599" width="50.375" style="245" customWidth="1"/>
    <col min="4600" max="4600" width="13.375" style="245" customWidth="1"/>
    <col min="4601" max="4601" width="50.375" style="245" customWidth="1"/>
    <col min="4602" max="4854" width="8.875" style="245"/>
    <col min="4855" max="4855" width="50.375" style="245" customWidth="1"/>
    <col min="4856" max="4856" width="13.375" style="245" customWidth="1"/>
    <col min="4857" max="4857" width="50.375" style="245" customWidth="1"/>
    <col min="4858" max="5110" width="8.875" style="245"/>
    <col min="5111" max="5111" width="50.375" style="245" customWidth="1"/>
    <col min="5112" max="5112" width="13.375" style="245" customWidth="1"/>
    <col min="5113" max="5113" width="50.375" style="245" customWidth="1"/>
    <col min="5114" max="5366" width="8.875" style="245"/>
    <col min="5367" max="5367" width="50.375" style="245" customWidth="1"/>
    <col min="5368" max="5368" width="13.375" style="245" customWidth="1"/>
    <col min="5369" max="5369" width="50.375" style="245" customWidth="1"/>
    <col min="5370" max="5622" width="8.875" style="245"/>
    <col min="5623" max="5623" width="50.375" style="245" customWidth="1"/>
    <col min="5624" max="5624" width="13.375" style="245" customWidth="1"/>
    <col min="5625" max="5625" width="50.375" style="245" customWidth="1"/>
    <col min="5626" max="5878" width="8.875" style="245"/>
    <col min="5879" max="5879" width="50.375" style="245" customWidth="1"/>
    <col min="5880" max="5880" width="13.375" style="245" customWidth="1"/>
    <col min="5881" max="5881" width="50.375" style="245" customWidth="1"/>
    <col min="5882" max="6134" width="8.875" style="245"/>
    <col min="6135" max="6135" width="50.375" style="245" customWidth="1"/>
    <col min="6136" max="6136" width="13.375" style="245" customWidth="1"/>
    <col min="6137" max="6137" width="50.375" style="245" customWidth="1"/>
    <col min="6138" max="6390" width="8.875" style="245"/>
    <col min="6391" max="6391" width="50.375" style="245" customWidth="1"/>
    <col min="6392" max="6392" width="13.375" style="245" customWidth="1"/>
    <col min="6393" max="6393" width="50.375" style="245" customWidth="1"/>
    <col min="6394" max="6646" width="8.875" style="245"/>
    <col min="6647" max="6647" width="50.375" style="245" customWidth="1"/>
    <col min="6648" max="6648" width="13.375" style="245" customWidth="1"/>
    <col min="6649" max="6649" width="50.375" style="245" customWidth="1"/>
    <col min="6650" max="6902" width="8.875" style="245"/>
    <col min="6903" max="6903" width="50.375" style="245" customWidth="1"/>
    <col min="6904" max="6904" width="13.375" style="245" customWidth="1"/>
    <col min="6905" max="6905" width="50.375" style="245" customWidth="1"/>
    <col min="6906" max="7158" width="8.875" style="245"/>
    <col min="7159" max="7159" width="50.375" style="245" customWidth="1"/>
    <col min="7160" max="7160" width="13.375" style="245" customWidth="1"/>
    <col min="7161" max="7161" width="50.375" style="245" customWidth="1"/>
    <col min="7162" max="7414" width="8.875" style="245"/>
    <col min="7415" max="7415" width="50.375" style="245" customWidth="1"/>
    <col min="7416" max="7416" width="13.375" style="245" customWidth="1"/>
    <col min="7417" max="7417" width="50.375" style="245" customWidth="1"/>
    <col min="7418" max="7670" width="8.875" style="245"/>
    <col min="7671" max="7671" width="50.375" style="245" customWidth="1"/>
    <col min="7672" max="7672" width="13.375" style="245" customWidth="1"/>
    <col min="7673" max="7673" width="50.375" style="245" customWidth="1"/>
    <col min="7674" max="7926" width="8.875" style="245"/>
    <col min="7927" max="7927" width="50.375" style="245" customWidth="1"/>
    <col min="7928" max="7928" width="13.375" style="245" customWidth="1"/>
    <col min="7929" max="7929" width="50.375" style="245" customWidth="1"/>
    <col min="7930" max="8182" width="8.875" style="245"/>
    <col min="8183" max="8183" width="50.375" style="245" customWidth="1"/>
    <col min="8184" max="8184" width="13.375" style="245" customWidth="1"/>
    <col min="8185" max="8185" width="50.375" style="245" customWidth="1"/>
    <col min="8186" max="8438" width="8.875" style="245"/>
    <col min="8439" max="8439" width="50.375" style="245" customWidth="1"/>
    <col min="8440" max="8440" width="13.375" style="245" customWidth="1"/>
    <col min="8441" max="8441" width="50.375" style="245" customWidth="1"/>
    <col min="8442" max="8694" width="8.875" style="245"/>
    <col min="8695" max="8695" width="50.375" style="245" customWidth="1"/>
    <col min="8696" max="8696" width="13.375" style="245" customWidth="1"/>
    <col min="8697" max="8697" width="50.375" style="245" customWidth="1"/>
    <col min="8698" max="8950" width="8.875" style="245"/>
    <col min="8951" max="8951" width="50.375" style="245" customWidth="1"/>
    <col min="8952" max="8952" width="13.375" style="245" customWidth="1"/>
    <col min="8953" max="8953" width="50.375" style="245" customWidth="1"/>
    <col min="8954" max="9206" width="8.875" style="245"/>
    <col min="9207" max="9207" width="50.375" style="245" customWidth="1"/>
    <col min="9208" max="9208" width="13.375" style="245" customWidth="1"/>
    <col min="9209" max="9209" width="50.375" style="245" customWidth="1"/>
    <col min="9210" max="9462" width="8.875" style="245"/>
    <col min="9463" max="9463" width="50.375" style="245" customWidth="1"/>
    <col min="9464" max="9464" width="13.375" style="245" customWidth="1"/>
    <col min="9465" max="9465" width="50.375" style="245" customWidth="1"/>
    <col min="9466" max="9718" width="8.875" style="245"/>
    <col min="9719" max="9719" width="50.375" style="245" customWidth="1"/>
    <col min="9720" max="9720" width="13.375" style="245" customWidth="1"/>
    <col min="9721" max="9721" width="50.375" style="245" customWidth="1"/>
    <col min="9722" max="9974" width="8.875" style="245"/>
    <col min="9975" max="9975" width="50.375" style="245" customWidth="1"/>
    <col min="9976" max="9976" width="13.375" style="245" customWidth="1"/>
    <col min="9977" max="9977" width="50.375" style="245" customWidth="1"/>
    <col min="9978" max="10230" width="8.875" style="245"/>
    <col min="10231" max="10231" width="50.375" style="245" customWidth="1"/>
    <col min="10232" max="10232" width="13.375" style="245" customWidth="1"/>
    <col min="10233" max="10233" width="50.375" style="245" customWidth="1"/>
    <col min="10234" max="10486" width="8.875" style="245"/>
    <col min="10487" max="10487" width="50.375" style="245" customWidth="1"/>
    <col min="10488" max="10488" width="13.375" style="245" customWidth="1"/>
    <col min="10489" max="10489" width="50.375" style="245" customWidth="1"/>
    <col min="10490" max="10742" width="8.875" style="245"/>
    <col min="10743" max="10743" width="50.375" style="245" customWidth="1"/>
    <col min="10744" max="10744" width="13.375" style="245" customWidth="1"/>
    <col min="10745" max="10745" width="50.375" style="245" customWidth="1"/>
    <col min="10746" max="10998" width="8.875" style="245"/>
    <col min="10999" max="10999" width="50.375" style="245" customWidth="1"/>
    <col min="11000" max="11000" width="13.375" style="245" customWidth="1"/>
    <col min="11001" max="11001" width="50.375" style="245" customWidth="1"/>
    <col min="11002" max="11254" width="8.875" style="245"/>
    <col min="11255" max="11255" width="50.375" style="245" customWidth="1"/>
    <col min="11256" max="11256" width="13.375" style="245" customWidth="1"/>
    <col min="11257" max="11257" width="50.375" style="245" customWidth="1"/>
    <col min="11258" max="11510" width="8.875" style="245"/>
    <col min="11511" max="11511" width="50.375" style="245" customWidth="1"/>
    <col min="11512" max="11512" width="13.375" style="245" customWidth="1"/>
    <col min="11513" max="11513" width="50.375" style="245" customWidth="1"/>
    <col min="11514" max="11766" width="8.875" style="245"/>
    <col min="11767" max="11767" width="50.375" style="245" customWidth="1"/>
    <col min="11768" max="11768" width="13.375" style="245" customWidth="1"/>
    <col min="11769" max="11769" width="50.375" style="245" customWidth="1"/>
    <col min="11770" max="12022" width="8.875" style="245"/>
    <col min="12023" max="12023" width="50.375" style="245" customWidth="1"/>
    <col min="12024" max="12024" width="13.375" style="245" customWidth="1"/>
    <col min="12025" max="12025" width="50.375" style="245" customWidth="1"/>
    <col min="12026" max="12278" width="8.875" style="245"/>
    <col min="12279" max="12279" width="50.375" style="245" customWidth="1"/>
    <col min="12280" max="12280" width="13.375" style="245" customWidth="1"/>
    <col min="12281" max="12281" width="50.375" style="245" customWidth="1"/>
    <col min="12282" max="12534" width="8.875" style="245"/>
    <col min="12535" max="12535" width="50.375" style="245" customWidth="1"/>
    <col min="12536" max="12536" width="13.375" style="245" customWidth="1"/>
    <col min="12537" max="12537" width="50.375" style="245" customWidth="1"/>
    <col min="12538" max="12790" width="8.875" style="245"/>
    <col min="12791" max="12791" width="50.375" style="245" customWidth="1"/>
    <col min="12792" max="12792" width="13.375" style="245" customWidth="1"/>
    <col min="12793" max="12793" width="50.375" style="245" customWidth="1"/>
    <col min="12794" max="13046" width="8.875" style="245"/>
    <col min="13047" max="13047" width="50.375" style="245" customWidth="1"/>
    <col min="13048" max="13048" width="13.375" style="245" customWidth="1"/>
    <col min="13049" max="13049" width="50.375" style="245" customWidth="1"/>
    <col min="13050" max="13302" width="8.875" style="245"/>
    <col min="13303" max="13303" width="50.375" style="245" customWidth="1"/>
    <col min="13304" max="13304" width="13.375" style="245" customWidth="1"/>
    <col min="13305" max="13305" width="50.375" style="245" customWidth="1"/>
    <col min="13306" max="13558" width="8.875" style="245"/>
    <col min="13559" max="13559" width="50.375" style="245" customWidth="1"/>
    <col min="13560" max="13560" width="13.375" style="245" customWidth="1"/>
    <col min="13561" max="13561" width="50.375" style="245" customWidth="1"/>
    <col min="13562" max="13814" width="8.875" style="245"/>
    <col min="13815" max="13815" width="50.375" style="245" customWidth="1"/>
    <col min="13816" max="13816" width="13.375" style="245" customWidth="1"/>
    <col min="13817" max="13817" width="50.375" style="245" customWidth="1"/>
    <col min="13818" max="14070" width="8.875" style="245"/>
    <col min="14071" max="14071" width="50.375" style="245" customWidth="1"/>
    <col min="14072" max="14072" width="13.375" style="245" customWidth="1"/>
    <col min="14073" max="14073" width="50.375" style="245" customWidth="1"/>
    <col min="14074" max="14326" width="8.875" style="245"/>
    <col min="14327" max="14327" width="50.375" style="245" customWidth="1"/>
    <col min="14328" max="14328" width="13.375" style="245" customWidth="1"/>
    <col min="14329" max="14329" width="50.375" style="245" customWidth="1"/>
    <col min="14330" max="14582" width="8.875" style="245"/>
    <col min="14583" max="14583" width="50.375" style="245" customWidth="1"/>
    <col min="14584" max="14584" width="13.375" style="245" customWidth="1"/>
    <col min="14585" max="14585" width="50.375" style="245" customWidth="1"/>
    <col min="14586" max="14838" width="8.875" style="245"/>
    <col min="14839" max="14839" width="50.375" style="245" customWidth="1"/>
    <col min="14840" max="14840" width="13.375" style="245" customWidth="1"/>
    <col min="14841" max="14841" width="50.375" style="245" customWidth="1"/>
    <col min="14842" max="15094" width="8.875" style="245"/>
    <col min="15095" max="15095" width="50.375" style="245" customWidth="1"/>
    <col min="15096" max="15096" width="13.375" style="245" customWidth="1"/>
    <col min="15097" max="15097" width="50.375" style="245" customWidth="1"/>
    <col min="15098" max="15350" width="8.875" style="245"/>
    <col min="15351" max="15351" width="50.375" style="245" customWidth="1"/>
    <col min="15352" max="15352" width="13.375" style="245" customWidth="1"/>
    <col min="15353" max="15353" width="50.375" style="245" customWidth="1"/>
    <col min="15354" max="15606" width="8.875" style="245"/>
    <col min="15607" max="15607" width="50.375" style="245" customWidth="1"/>
    <col min="15608" max="15608" width="13.375" style="245" customWidth="1"/>
    <col min="15609" max="15609" width="50.375" style="245" customWidth="1"/>
    <col min="15610" max="15862" width="8.875" style="245"/>
    <col min="15863" max="15863" width="50.375" style="245" customWidth="1"/>
    <col min="15864" max="15864" width="13.375" style="245" customWidth="1"/>
    <col min="15865" max="15865" width="50.375" style="245" customWidth="1"/>
    <col min="15866" max="16118" width="8.875" style="245"/>
    <col min="16119" max="16119" width="50.375" style="245" customWidth="1"/>
    <col min="16120" max="16120" width="13.375" style="245" customWidth="1"/>
    <col min="16121" max="16121" width="50.375" style="245" customWidth="1"/>
    <col min="16122" max="16372" width="8.875" style="245"/>
    <col min="16373" max="16384" width="9" style="245" customWidth="1"/>
  </cols>
  <sheetData>
    <row r="1" spans="1:10" ht="35.25" customHeight="1">
      <c r="A1" s="1063" t="s">
        <v>1082</v>
      </c>
      <c r="B1" s="1063"/>
      <c r="C1" s="1063"/>
      <c r="D1" s="1063"/>
      <c r="E1" s="1063"/>
      <c r="F1" s="1063"/>
      <c r="G1" s="1063"/>
      <c r="H1" s="250"/>
    </row>
    <row r="2" spans="1:10" ht="31.5" customHeight="1">
      <c r="A2" s="1223" t="s">
        <v>1083</v>
      </c>
      <c r="B2" s="1223"/>
      <c r="C2" s="1223"/>
      <c r="D2" s="1223"/>
      <c r="E2" s="1223"/>
      <c r="F2" s="1223"/>
      <c r="G2" s="1223"/>
      <c r="H2" s="250"/>
    </row>
    <row r="3" spans="1:10" s="246" customFormat="1" ht="20.25" customHeight="1">
      <c r="A3" s="583" t="s">
        <v>1188</v>
      </c>
      <c r="B3" s="552"/>
      <c r="C3" s="552"/>
      <c r="D3" s="580"/>
      <c r="E3" s="1032" t="s">
        <v>531</v>
      </c>
      <c r="F3" s="1032"/>
      <c r="G3" s="1033"/>
      <c r="H3" s="251"/>
    </row>
    <row r="4" spans="1:10" s="246" customFormat="1" ht="54.95" customHeight="1">
      <c r="A4" s="408" t="s">
        <v>585</v>
      </c>
      <c r="B4" s="551" t="s">
        <v>658</v>
      </c>
      <c r="C4" s="551" t="s">
        <v>659</v>
      </c>
      <c r="D4" s="668" t="s">
        <v>832</v>
      </c>
      <c r="E4" s="551" t="s">
        <v>1077</v>
      </c>
      <c r="F4" s="751" t="s">
        <v>1198</v>
      </c>
      <c r="G4" s="408" t="s">
        <v>584</v>
      </c>
      <c r="H4" s="251"/>
    </row>
    <row r="5" spans="1:10" s="246" customFormat="1" ht="32.25" customHeight="1">
      <c r="A5" s="267" t="s">
        <v>640</v>
      </c>
      <c r="B5" s="266"/>
      <c r="C5" s="266"/>
      <c r="D5" s="266"/>
      <c r="E5" s="266"/>
      <c r="F5" s="266"/>
      <c r="G5" s="268" t="s">
        <v>646</v>
      </c>
      <c r="H5" s="251"/>
    </row>
    <row r="6" spans="1:10" ht="54.95" customHeight="1">
      <c r="A6" s="409" t="s">
        <v>586</v>
      </c>
      <c r="B6" s="253">
        <v>2577570</v>
      </c>
      <c r="C6" s="253">
        <v>7213897</v>
      </c>
      <c r="D6" s="253">
        <v>8135616</v>
      </c>
      <c r="E6" s="253">
        <v>5852187</v>
      </c>
      <c r="F6" s="253">
        <v>3323876</v>
      </c>
      <c r="G6" s="409" t="s">
        <v>647</v>
      </c>
      <c r="H6" s="429"/>
    </row>
    <row r="7" spans="1:10" ht="54.95" customHeight="1">
      <c r="A7" s="409" t="s">
        <v>587</v>
      </c>
      <c r="B7" s="201">
        <v>0.96440000000000003</v>
      </c>
      <c r="C7" s="201">
        <v>0.91690000000000005</v>
      </c>
      <c r="D7" s="201">
        <v>0.87160000000000004</v>
      </c>
      <c r="E7" s="201">
        <v>0.94399999999999995</v>
      </c>
      <c r="F7" s="201">
        <v>0.98109999999999997</v>
      </c>
      <c r="G7" s="409" t="s">
        <v>648</v>
      </c>
      <c r="H7" s="429"/>
    </row>
    <row r="8" spans="1:10" ht="54.95" customHeight="1">
      <c r="A8" s="409" t="s">
        <v>641</v>
      </c>
      <c r="B8" s="201">
        <v>0.999</v>
      </c>
      <c r="C8" s="201">
        <v>0.95209999999999995</v>
      </c>
      <c r="D8" s="201">
        <v>0.71</v>
      </c>
      <c r="E8" s="201">
        <v>0.97299999999999998</v>
      </c>
      <c r="F8" s="201">
        <v>0.98980000000000001</v>
      </c>
      <c r="G8" s="409" t="s">
        <v>649</v>
      </c>
      <c r="H8" s="429"/>
    </row>
    <row r="9" spans="1:10" s="246" customFormat="1" ht="32.25" customHeight="1">
      <c r="A9" s="266" t="s">
        <v>642</v>
      </c>
      <c r="B9" s="266"/>
      <c r="C9" s="266"/>
      <c r="D9" s="266"/>
      <c r="E9" s="266"/>
      <c r="F9" s="266"/>
      <c r="G9" s="269" t="s">
        <v>650</v>
      </c>
      <c r="H9" s="251"/>
    </row>
    <row r="10" spans="1:10" ht="54.95" customHeight="1">
      <c r="A10" s="409" t="s">
        <v>586</v>
      </c>
      <c r="B10" s="253">
        <v>559709</v>
      </c>
      <c r="C10" s="253">
        <v>1284824</v>
      </c>
      <c r="D10" s="253">
        <v>528835</v>
      </c>
      <c r="E10" s="253">
        <v>501550</v>
      </c>
      <c r="F10" s="253">
        <v>753996</v>
      </c>
      <c r="G10" s="409" t="s">
        <v>647</v>
      </c>
      <c r="H10" s="250"/>
    </row>
    <row r="11" spans="1:10" ht="54.95" customHeight="1">
      <c r="A11" s="409" t="s">
        <v>587</v>
      </c>
      <c r="B11" s="201">
        <v>0.91839999999999999</v>
      </c>
      <c r="C11" s="201">
        <v>0.79200000000000004</v>
      </c>
      <c r="D11" s="201">
        <v>0.82199999999999995</v>
      </c>
      <c r="E11" s="201">
        <v>0.75700000000000001</v>
      </c>
      <c r="F11" s="201">
        <v>0.78</v>
      </c>
      <c r="G11" s="409" t="s">
        <v>648</v>
      </c>
      <c r="H11" s="250"/>
    </row>
    <row r="12" spans="1:10" s="246" customFormat="1" ht="27.75" customHeight="1">
      <c r="A12" s="266" t="s">
        <v>643</v>
      </c>
      <c r="B12" s="266"/>
      <c r="C12" s="266"/>
      <c r="D12" s="266"/>
      <c r="E12" s="266"/>
      <c r="F12" s="266"/>
      <c r="G12" s="269" t="s">
        <v>651</v>
      </c>
      <c r="H12" s="251"/>
    </row>
    <row r="13" spans="1:10" ht="54.95" customHeight="1">
      <c r="A13" s="409" t="s">
        <v>644</v>
      </c>
      <c r="B13" s="253">
        <v>20508</v>
      </c>
      <c r="C13" s="253">
        <v>158956</v>
      </c>
      <c r="D13" s="253">
        <v>70764</v>
      </c>
      <c r="E13" s="253">
        <v>99025</v>
      </c>
      <c r="F13" s="253">
        <v>236217</v>
      </c>
      <c r="G13" s="409" t="s">
        <v>652</v>
      </c>
      <c r="H13" s="250"/>
      <c r="J13" s="759"/>
    </row>
    <row r="14" spans="1:10" s="246" customFormat="1" ht="30.75" customHeight="1">
      <c r="A14" s="266" t="s">
        <v>645</v>
      </c>
      <c r="B14" s="266"/>
      <c r="C14" s="266"/>
      <c r="D14" s="266"/>
      <c r="E14" s="266"/>
      <c r="F14" s="266"/>
      <c r="G14" s="269" t="s">
        <v>678</v>
      </c>
      <c r="H14" s="251"/>
    </row>
    <row r="15" spans="1:10" ht="54.95" customHeight="1">
      <c r="A15" s="409" t="s">
        <v>586</v>
      </c>
      <c r="B15" s="253">
        <v>25664</v>
      </c>
      <c r="C15" s="253">
        <v>41984</v>
      </c>
      <c r="D15" s="253">
        <v>50085</v>
      </c>
      <c r="E15" s="253">
        <v>27545</v>
      </c>
      <c r="F15" s="253">
        <v>15387</v>
      </c>
      <c r="G15" s="409" t="s">
        <v>647</v>
      </c>
      <c r="H15" s="250"/>
    </row>
    <row r="16" spans="1:10">
      <c r="A16" s="252"/>
      <c r="B16" s="252"/>
      <c r="C16" s="252"/>
      <c r="D16" s="252"/>
      <c r="E16" s="252"/>
      <c r="F16" s="252"/>
      <c r="G16" s="252"/>
    </row>
  </sheetData>
  <mergeCells count="3">
    <mergeCell ref="A1:G1"/>
    <mergeCell ref="A2:G2"/>
    <mergeCell ref="E3:G3"/>
  </mergeCells>
  <pageMargins left="0.7" right="0.7" top="0.75" bottom="0.75" header="0.3" footer="0.3"/>
  <pageSetup paperSize="9" scale="63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3"/>
  <sheetViews>
    <sheetView rightToLeft="1" zoomScale="110" zoomScaleNormal="110" workbookViewId="0">
      <selection activeCell="B4" sqref="B4:E4"/>
    </sheetView>
  </sheetViews>
  <sheetFormatPr defaultColWidth="8.875" defaultRowHeight="14.25"/>
  <cols>
    <col min="1" max="1" width="45.25" style="690" customWidth="1"/>
    <col min="2" max="4" width="15.875" style="248" customWidth="1"/>
    <col min="5" max="6" width="15.875" style="247" customWidth="1"/>
    <col min="7" max="7" width="58.75" style="249" customWidth="1"/>
    <col min="8" max="16384" width="8.875" style="494"/>
  </cols>
  <sheetData>
    <row r="1" spans="1:7" ht="23.25" customHeight="1">
      <c r="A1" s="1037" t="s">
        <v>1199</v>
      </c>
      <c r="B1" s="1037"/>
      <c r="C1" s="1037"/>
      <c r="D1" s="1037"/>
      <c r="E1" s="1037"/>
      <c r="F1" s="1037"/>
      <c r="G1" s="1037"/>
    </row>
    <row r="2" spans="1:7" ht="23.25" customHeight="1">
      <c r="A2" s="1162" t="s">
        <v>1200</v>
      </c>
      <c r="B2" s="1162"/>
      <c r="C2" s="1162"/>
      <c r="D2" s="1162"/>
      <c r="E2" s="1162"/>
      <c r="F2" s="1162"/>
      <c r="G2" s="1162"/>
    </row>
    <row r="3" spans="1:7" s="247" customFormat="1" ht="19.5" customHeight="1">
      <c r="A3" s="584" t="s">
        <v>1016</v>
      </c>
      <c r="B3" s="1239"/>
      <c r="C3" s="1239"/>
      <c r="D3" s="689"/>
      <c r="E3" s="689"/>
      <c r="F3" s="689"/>
      <c r="G3" s="670" t="s">
        <v>538</v>
      </c>
    </row>
    <row r="4" spans="1:7" ht="36" customHeight="1">
      <c r="A4" s="674" t="s">
        <v>1084</v>
      </c>
      <c r="B4" s="674" t="s">
        <v>658</v>
      </c>
      <c r="C4" s="674" t="s">
        <v>659</v>
      </c>
      <c r="D4" s="674" t="s">
        <v>832</v>
      </c>
      <c r="E4" s="674" t="s">
        <v>1077</v>
      </c>
      <c r="F4" s="674" t="s">
        <v>1198</v>
      </c>
      <c r="G4" s="674" t="s">
        <v>1131</v>
      </c>
    </row>
    <row r="5" spans="1:7" ht="35.1" customHeight="1">
      <c r="A5" s="675" t="s">
        <v>1085</v>
      </c>
      <c r="B5" s="676"/>
      <c r="C5" s="676"/>
      <c r="D5" s="676"/>
      <c r="E5" s="676"/>
      <c r="F5" s="676"/>
      <c r="G5" s="692" t="s">
        <v>1132</v>
      </c>
    </row>
    <row r="6" spans="1:7" ht="21" customHeight="1">
      <c r="A6" s="554" t="s">
        <v>1108</v>
      </c>
      <c r="B6" s="677" t="s">
        <v>1109</v>
      </c>
      <c r="C6" s="677" t="s">
        <v>1146</v>
      </c>
      <c r="D6" s="677" t="s">
        <v>1147</v>
      </c>
      <c r="E6" s="677" t="s">
        <v>1148</v>
      </c>
      <c r="F6" s="677" t="s">
        <v>1201</v>
      </c>
      <c r="G6" s="554" t="s">
        <v>1139</v>
      </c>
    </row>
    <row r="7" spans="1:7" ht="21" customHeight="1">
      <c r="A7" s="554" t="s">
        <v>1133</v>
      </c>
      <c r="B7" s="677" t="s">
        <v>1110</v>
      </c>
      <c r="C7" s="678" t="s">
        <v>1111</v>
      </c>
      <c r="D7" s="678" t="s">
        <v>1112</v>
      </c>
      <c r="E7" s="677" t="s">
        <v>1149</v>
      </c>
      <c r="F7" s="677" t="s">
        <v>1202</v>
      </c>
      <c r="G7" s="554" t="s">
        <v>1140</v>
      </c>
    </row>
    <row r="8" spans="1:7" ht="21" customHeight="1">
      <c r="A8" s="554" t="s">
        <v>1134</v>
      </c>
      <c r="B8" s="677" t="s">
        <v>1114</v>
      </c>
      <c r="C8" s="678" t="s">
        <v>1115</v>
      </c>
      <c r="D8" s="678" t="s">
        <v>1116</v>
      </c>
      <c r="E8" s="677" t="s">
        <v>1117</v>
      </c>
      <c r="F8" s="677" t="s">
        <v>1203</v>
      </c>
      <c r="G8" s="554" t="s">
        <v>1141</v>
      </c>
    </row>
    <row r="9" spans="1:7" ht="21" customHeight="1">
      <c r="A9" s="554" t="s">
        <v>1135</v>
      </c>
      <c r="B9" s="677" t="s">
        <v>1118</v>
      </c>
      <c r="C9" s="678" t="s">
        <v>1119</v>
      </c>
      <c r="D9" s="678" t="s">
        <v>1150</v>
      </c>
      <c r="E9" s="677" t="s">
        <v>1151</v>
      </c>
      <c r="F9" s="677" t="s">
        <v>1204</v>
      </c>
      <c r="G9" s="554" t="s">
        <v>1142</v>
      </c>
    </row>
    <row r="10" spans="1:7" ht="21" customHeight="1">
      <c r="A10" s="554" t="s">
        <v>1086</v>
      </c>
      <c r="B10" s="679">
        <v>0.88</v>
      </c>
      <c r="C10" s="679">
        <v>0.92</v>
      </c>
      <c r="D10" s="679">
        <v>0.87</v>
      </c>
      <c r="E10" s="679">
        <v>0.92710000000000004</v>
      </c>
      <c r="F10" s="679">
        <v>0.92710000000000004</v>
      </c>
      <c r="G10" s="554" t="s">
        <v>1087</v>
      </c>
    </row>
    <row r="11" spans="1:7" ht="21" customHeight="1">
      <c r="A11" s="554" t="s">
        <v>1088</v>
      </c>
      <c r="B11" s="679">
        <v>0.87</v>
      </c>
      <c r="C11" s="679">
        <v>0.88</v>
      </c>
      <c r="D11" s="679">
        <v>0.89</v>
      </c>
      <c r="E11" s="679">
        <v>0.89</v>
      </c>
      <c r="F11" s="679">
        <v>0.85399999999999998</v>
      </c>
      <c r="G11" s="554" t="s">
        <v>1089</v>
      </c>
    </row>
    <row r="12" spans="1:7" ht="21" customHeight="1">
      <c r="A12" s="554" t="s">
        <v>1090</v>
      </c>
      <c r="B12" s="679">
        <v>0.98</v>
      </c>
      <c r="C12" s="679">
        <v>0.98</v>
      </c>
      <c r="D12" s="679">
        <v>0.97</v>
      </c>
      <c r="E12" s="679">
        <v>0.98</v>
      </c>
      <c r="F12" s="679">
        <v>0.9</v>
      </c>
      <c r="G12" s="554" t="s">
        <v>1091</v>
      </c>
    </row>
    <row r="13" spans="1:7" ht="21" customHeight="1">
      <c r="A13" s="554" t="s">
        <v>1136</v>
      </c>
      <c r="B13" s="680" t="s">
        <v>117</v>
      </c>
      <c r="C13" s="681" t="s">
        <v>1120</v>
      </c>
      <c r="D13" s="681" t="s">
        <v>1113</v>
      </c>
      <c r="E13" s="682" t="s">
        <v>1121</v>
      </c>
      <c r="F13" s="682" t="s">
        <v>1205</v>
      </c>
      <c r="G13" s="554" t="s">
        <v>1145</v>
      </c>
    </row>
    <row r="14" spans="1:7" ht="21" customHeight="1">
      <c r="A14" s="554" t="s">
        <v>1137</v>
      </c>
      <c r="B14" s="680" t="s">
        <v>117</v>
      </c>
      <c r="C14" s="683" t="s">
        <v>117</v>
      </c>
      <c r="D14" s="681" t="s">
        <v>1122</v>
      </c>
      <c r="E14" s="682" t="s">
        <v>1123</v>
      </c>
      <c r="F14" s="682" t="s">
        <v>1206</v>
      </c>
      <c r="G14" s="554" t="s">
        <v>1143</v>
      </c>
    </row>
    <row r="15" spans="1:7" ht="21" customHeight="1">
      <c r="A15" s="554" t="s">
        <v>1138</v>
      </c>
      <c r="B15" s="680" t="s">
        <v>117</v>
      </c>
      <c r="C15" s="683" t="s">
        <v>117</v>
      </c>
      <c r="D15" s="681" t="s">
        <v>1113</v>
      </c>
      <c r="E15" s="681" t="s">
        <v>1113</v>
      </c>
      <c r="F15" s="681" t="s">
        <v>1207</v>
      </c>
      <c r="G15" s="554" t="s">
        <v>1144</v>
      </c>
    </row>
    <row r="16" spans="1:7" ht="35.1" customHeight="1">
      <c r="A16" s="675" t="s">
        <v>1092</v>
      </c>
      <c r="B16" s="676"/>
      <c r="C16" s="676"/>
      <c r="D16" s="676"/>
      <c r="E16" s="676"/>
      <c r="F16" s="676"/>
      <c r="G16" s="692" t="s">
        <v>1152</v>
      </c>
    </row>
    <row r="17" spans="1:7" ht="21" customHeight="1">
      <c r="A17" s="554" t="s">
        <v>1128</v>
      </c>
      <c r="B17" s="683" t="s">
        <v>1124</v>
      </c>
      <c r="C17" s="683" t="s">
        <v>1125</v>
      </c>
      <c r="D17" s="683" t="s">
        <v>1126</v>
      </c>
      <c r="E17" s="684" t="s">
        <v>1127</v>
      </c>
      <c r="F17" s="755" t="s">
        <v>1208</v>
      </c>
      <c r="G17" s="685" t="s">
        <v>1153</v>
      </c>
    </row>
    <row r="18" spans="1:7" ht="21" customHeight="1">
      <c r="A18" s="554" t="s">
        <v>1093</v>
      </c>
      <c r="B18" s="679">
        <v>0.96</v>
      </c>
      <c r="C18" s="679">
        <v>0.96</v>
      </c>
      <c r="D18" s="679">
        <v>0.9</v>
      </c>
      <c r="E18" s="679">
        <v>0.6048</v>
      </c>
      <c r="F18" s="756">
        <v>0.86099999999999999</v>
      </c>
      <c r="G18" s="685" t="s">
        <v>1094</v>
      </c>
    </row>
    <row r="19" spans="1:7" ht="21" customHeight="1">
      <c r="A19" s="554" t="s">
        <v>1086</v>
      </c>
      <c r="B19" s="679">
        <v>0.83</v>
      </c>
      <c r="C19" s="679">
        <v>0.84</v>
      </c>
      <c r="D19" s="679">
        <v>0.85</v>
      </c>
      <c r="E19" s="679">
        <v>0.87</v>
      </c>
      <c r="F19" s="679">
        <v>0.89700000000000002</v>
      </c>
      <c r="G19" s="554" t="s">
        <v>1087</v>
      </c>
    </row>
    <row r="20" spans="1:7" ht="21" customHeight="1">
      <c r="A20" s="554" t="s">
        <v>1095</v>
      </c>
      <c r="B20" s="679">
        <v>0.89</v>
      </c>
      <c r="C20" s="679">
        <v>0.92</v>
      </c>
      <c r="D20" s="679">
        <v>0.96</v>
      </c>
      <c r="E20" s="679">
        <v>0.8175</v>
      </c>
      <c r="F20" s="679">
        <v>0.89200000000000002</v>
      </c>
      <c r="G20" s="554" t="s">
        <v>1089</v>
      </c>
    </row>
    <row r="21" spans="1:7" ht="36" customHeight="1">
      <c r="A21" s="686" t="s">
        <v>1096</v>
      </c>
      <c r="B21" s="687"/>
      <c r="C21" s="687"/>
      <c r="D21" s="687"/>
      <c r="E21" s="687"/>
      <c r="F21" s="687"/>
      <c r="G21" s="692" t="s">
        <v>1154</v>
      </c>
    </row>
    <row r="22" spans="1:7" ht="21" customHeight="1">
      <c r="A22" s="554" t="s">
        <v>1128</v>
      </c>
      <c r="B22" s="681" t="s">
        <v>1129</v>
      </c>
      <c r="C22" s="681" t="s">
        <v>1130</v>
      </c>
      <c r="D22" s="681" t="s">
        <v>1130</v>
      </c>
      <c r="E22" s="681" t="s">
        <v>1209</v>
      </c>
      <c r="F22" s="757" t="s">
        <v>1210</v>
      </c>
      <c r="G22" s="685" t="s">
        <v>1153</v>
      </c>
    </row>
    <row r="23" spans="1:7" ht="21" customHeight="1">
      <c r="A23" s="554" t="s">
        <v>1097</v>
      </c>
      <c r="B23" s="679">
        <v>0.88</v>
      </c>
      <c r="C23" s="679">
        <v>0.87</v>
      </c>
      <c r="D23" s="679">
        <v>0.95</v>
      </c>
      <c r="E23" s="679">
        <v>0.9304</v>
      </c>
      <c r="F23" s="679">
        <v>0.98399999999999999</v>
      </c>
      <c r="G23" s="554" t="s">
        <v>1089</v>
      </c>
    </row>
    <row r="24" spans="1:7" ht="21" customHeight="1">
      <c r="A24" s="554" t="s">
        <v>1098</v>
      </c>
      <c r="B24" s="679">
        <v>0.68</v>
      </c>
      <c r="C24" s="679">
        <v>0.57999999999999996</v>
      </c>
      <c r="D24" s="679">
        <v>0.72</v>
      </c>
      <c r="E24" s="679">
        <v>0.73</v>
      </c>
      <c r="F24" s="756">
        <v>0.52100000000000002</v>
      </c>
      <c r="G24" s="685" t="s">
        <v>1094</v>
      </c>
    </row>
    <row r="25" spans="1:7" ht="21" customHeight="1">
      <c r="A25" s="554" t="s">
        <v>1099</v>
      </c>
      <c r="B25" s="679">
        <v>0.91</v>
      </c>
      <c r="C25" s="679">
        <v>0.93</v>
      </c>
      <c r="D25" s="679">
        <v>0.93</v>
      </c>
      <c r="E25" s="688">
        <v>0.90259999999999996</v>
      </c>
      <c r="F25" s="758">
        <v>0.93200000000000005</v>
      </c>
      <c r="G25" s="685" t="s">
        <v>1100</v>
      </c>
    </row>
    <row r="26" spans="1:7" ht="20.25" customHeight="1">
      <c r="A26" s="693" t="s">
        <v>1101</v>
      </c>
      <c r="B26" s="585"/>
      <c r="C26" s="585"/>
      <c r="D26" s="585"/>
      <c r="E26" s="585"/>
      <c r="F26" s="585"/>
      <c r="G26" s="747" t="s">
        <v>1155</v>
      </c>
    </row>
    <row r="27" spans="1:7">
      <c r="A27" s="494"/>
      <c r="B27" s="494"/>
      <c r="C27" s="494"/>
      <c r="D27" s="494"/>
      <c r="E27" s="494"/>
      <c r="F27" s="494"/>
      <c r="G27" s="494"/>
    </row>
    <row r="28" spans="1:7" ht="20.25" customHeight="1">
      <c r="A28" s="494"/>
      <c r="B28" s="494"/>
      <c r="C28" s="494"/>
      <c r="D28" s="494"/>
      <c r="E28" s="494"/>
      <c r="F28" s="494"/>
      <c r="G28" s="494"/>
    </row>
    <row r="29" spans="1:7">
      <c r="A29" s="494"/>
      <c r="B29" s="494"/>
      <c r="C29" s="494"/>
      <c r="D29" s="494"/>
      <c r="E29" s="494"/>
      <c r="F29" s="494"/>
      <c r="G29" s="494"/>
    </row>
    <row r="30" spans="1:7">
      <c r="A30" s="494"/>
      <c r="B30" s="494"/>
      <c r="C30" s="494"/>
      <c r="D30" s="494"/>
      <c r="E30" s="494"/>
      <c r="F30" s="494"/>
      <c r="G30" s="494"/>
    </row>
    <row r="31" spans="1:7">
      <c r="A31" s="494"/>
      <c r="B31" s="494"/>
      <c r="C31" s="494"/>
      <c r="D31" s="494"/>
      <c r="E31" s="494"/>
      <c r="F31" s="494"/>
      <c r="G31" s="494"/>
    </row>
    <row r="32" spans="1:7">
      <c r="A32" s="494"/>
      <c r="B32" s="494"/>
      <c r="C32" s="494"/>
      <c r="D32" s="494"/>
      <c r="E32" s="494"/>
      <c r="F32" s="494"/>
      <c r="G32" s="494"/>
    </row>
    <row r="33" spans="1:7">
      <c r="A33" s="494"/>
      <c r="B33" s="494"/>
      <c r="C33" s="494"/>
      <c r="D33" s="494"/>
      <c r="E33" s="494"/>
      <c r="F33" s="494"/>
      <c r="G33" s="494"/>
    </row>
    <row r="34" spans="1:7">
      <c r="A34" s="494"/>
      <c r="B34" s="494"/>
      <c r="C34" s="494"/>
      <c r="D34" s="494"/>
      <c r="E34" s="494"/>
      <c r="F34" s="494"/>
      <c r="G34" s="494"/>
    </row>
    <row r="35" spans="1:7">
      <c r="A35" s="494"/>
      <c r="B35" s="494"/>
      <c r="C35" s="494"/>
      <c r="D35" s="494"/>
      <c r="E35" s="494"/>
      <c r="F35" s="494"/>
      <c r="G35" s="494"/>
    </row>
    <row r="36" spans="1:7">
      <c r="A36" s="494"/>
      <c r="B36" s="494"/>
      <c r="C36" s="494"/>
      <c r="D36" s="494"/>
      <c r="E36" s="494"/>
      <c r="F36" s="494"/>
      <c r="G36" s="494"/>
    </row>
    <row r="37" spans="1:7">
      <c r="A37" s="494"/>
      <c r="B37" s="494"/>
      <c r="C37" s="494"/>
      <c r="D37" s="494"/>
      <c r="E37" s="494"/>
      <c r="F37" s="494"/>
      <c r="G37" s="494"/>
    </row>
    <row r="38" spans="1:7">
      <c r="A38" s="494"/>
      <c r="B38" s="494"/>
      <c r="C38" s="494"/>
      <c r="D38" s="494"/>
      <c r="E38" s="494"/>
      <c r="F38" s="494"/>
      <c r="G38" s="494"/>
    </row>
    <row r="39" spans="1:7">
      <c r="A39" s="494"/>
      <c r="B39" s="494"/>
      <c r="C39" s="494"/>
      <c r="D39" s="494"/>
      <c r="E39" s="494"/>
      <c r="F39" s="494"/>
      <c r="G39" s="494"/>
    </row>
    <row r="40" spans="1:7">
      <c r="A40" s="494"/>
      <c r="B40" s="494"/>
      <c r="C40" s="494"/>
      <c r="D40" s="494"/>
      <c r="E40" s="494"/>
      <c r="F40" s="494"/>
      <c r="G40" s="494"/>
    </row>
    <row r="41" spans="1:7">
      <c r="A41" s="494"/>
      <c r="B41" s="494"/>
      <c r="C41" s="494"/>
      <c r="D41" s="494"/>
      <c r="E41" s="494"/>
      <c r="F41" s="494"/>
      <c r="G41" s="494"/>
    </row>
    <row r="42" spans="1:7">
      <c r="A42" s="494"/>
      <c r="B42" s="494"/>
      <c r="C42" s="494"/>
      <c r="D42" s="494"/>
      <c r="E42" s="494"/>
      <c r="F42" s="494"/>
      <c r="G42" s="494"/>
    </row>
    <row r="43" spans="1:7">
      <c r="A43" s="494"/>
      <c r="B43" s="494"/>
      <c r="C43" s="494"/>
      <c r="D43" s="494"/>
      <c r="E43" s="494"/>
      <c r="F43" s="494"/>
      <c r="G43" s="494"/>
    </row>
    <row r="44" spans="1:7">
      <c r="A44" s="494"/>
      <c r="B44" s="494"/>
      <c r="C44" s="494"/>
      <c r="D44" s="494"/>
      <c r="E44" s="494"/>
      <c r="F44" s="494"/>
      <c r="G44" s="494"/>
    </row>
    <row r="45" spans="1:7">
      <c r="A45" s="494"/>
      <c r="B45" s="494"/>
      <c r="C45" s="494"/>
      <c r="D45" s="494"/>
      <c r="E45" s="494"/>
      <c r="F45" s="494"/>
      <c r="G45" s="494"/>
    </row>
    <row r="46" spans="1:7">
      <c r="A46" s="494"/>
      <c r="B46" s="494"/>
      <c r="C46" s="494"/>
      <c r="D46" s="494"/>
      <c r="E46" s="494"/>
      <c r="F46" s="494"/>
      <c r="G46" s="494"/>
    </row>
    <row r="47" spans="1:7">
      <c r="A47" s="494"/>
      <c r="B47" s="494"/>
      <c r="C47" s="494"/>
      <c r="D47" s="494"/>
      <c r="E47" s="494"/>
      <c r="F47" s="494"/>
      <c r="G47" s="494"/>
    </row>
    <row r="48" spans="1:7">
      <c r="A48" s="494"/>
      <c r="B48" s="494"/>
      <c r="C48" s="494"/>
      <c r="D48" s="494"/>
      <c r="E48" s="494"/>
      <c r="F48" s="494"/>
      <c r="G48" s="494"/>
    </row>
    <row r="49" spans="1:7">
      <c r="A49" s="494"/>
      <c r="B49" s="494"/>
      <c r="C49" s="494"/>
      <c r="D49" s="494"/>
      <c r="E49" s="494"/>
      <c r="F49" s="494"/>
      <c r="G49" s="494"/>
    </row>
    <row r="50" spans="1:7">
      <c r="A50" s="494"/>
      <c r="B50" s="494"/>
      <c r="C50" s="494"/>
      <c r="D50" s="494"/>
      <c r="E50" s="494"/>
      <c r="F50" s="494"/>
      <c r="G50" s="494"/>
    </row>
    <row r="51" spans="1:7">
      <c r="A51" s="494"/>
      <c r="B51" s="494"/>
      <c r="C51" s="494"/>
      <c r="D51" s="494"/>
      <c r="E51" s="494"/>
      <c r="F51" s="494"/>
      <c r="G51" s="494"/>
    </row>
    <row r="52" spans="1:7">
      <c r="A52" s="494"/>
      <c r="B52" s="494"/>
      <c r="C52" s="494"/>
      <c r="D52" s="494"/>
      <c r="E52" s="494"/>
      <c r="F52" s="494"/>
      <c r="G52" s="494"/>
    </row>
    <row r="53" spans="1:7">
      <c r="A53" s="494"/>
      <c r="B53" s="494"/>
      <c r="C53" s="494"/>
      <c r="D53" s="494"/>
      <c r="E53" s="494"/>
      <c r="F53" s="494"/>
      <c r="G53" s="494"/>
    </row>
  </sheetData>
  <mergeCells count="3">
    <mergeCell ref="A1:G1"/>
    <mergeCell ref="A2:G2"/>
    <mergeCell ref="B3:C3"/>
  </mergeCells>
  <pageMargins left="0.7" right="0.7" top="0.75" bottom="0.75" header="0.3" footer="0.3"/>
  <pageSetup paperSize="9" scale="78" orientation="landscape" horizontalDpi="300" verticalDpi="3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8"/>
  <sheetViews>
    <sheetView rightToLeft="1" zoomScale="110" zoomScaleNormal="110" workbookViewId="0">
      <selection activeCell="I10" sqref="I10"/>
    </sheetView>
  </sheetViews>
  <sheetFormatPr defaultColWidth="8.875" defaultRowHeight="15"/>
  <cols>
    <col min="1" max="1" width="23.75" style="237" customWidth="1"/>
    <col min="2" max="8" width="13.75" style="237" customWidth="1"/>
    <col min="9" max="9" width="23.75" style="237" customWidth="1"/>
    <col min="10" max="177" width="8.875" style="237"/>
    <col min="178" max="178" width="16.125" style="237" customWidth="1"/>
    <col min="179" max="179" width="20" style="237" customWidth="1"/>
    <col min="180" max="181" width="12.25" style="237" customWidth="1"/>
    <col min="182" max="182" width="14.125" style="237" customWidth="1"/>
    <col min="183" max="183" width="11.25" style="237" customWidth="1"/>
    <col min="184" max="189" width="8.875" style="237"/>
    <col min="190" max="190" width="15.75" style="237" customWidth="1"/>
    <col min="191" max="191" width="20.25" style="237" customWidth="1"/>
    <col min="192" max="192" width="11.875" style="237" customWidth="1"/>
    <col min="193" max="193" width="12.875" style="237" customWidth="1"/>
    <col min="194" max="194" width="13.25" style="237" customWidth="1"/>
    <col min="195" max="195" width="13" style="237" customWidth="1"/>
    <col min="196" max="433" width="8.875" style="237"/>
    <col min="434" max="434" width="16.125" style="237" customWidth="1"/>
    <col min="435" max="435" width="20" style="237" customWidth="1"/>
    <col min="436" max="437" width="12.25" style="237" customWidth="1"/>
    <col min="438" max="438" width="14.125" style="237" customWidth="1"/>
    <col min="439" max="439" width="11.25" style="237" customWidth="1"/>
    <col min="440" max="445" width="8.875" style="237"/>
    <col min="446" max="446" width="15.75" style="237" customWidth="1"/>
    <col min="447" max="447" width="20.25" style="237" customWidth="1"/>
    <col min="448" max="448" width="11.875" style="237" customWidth="1"/>
    <col min="449" max="449" width="12.875" style="237" customWidth="1"/>
    <col min="450" max="450" width="13.25" style="237" customWidth="1"/>
    <col min="451" max="451" width="13" style="237" customWidth="1"/>
    <col min="452" max="689" width="8.875" style="237"/>
    <col min="690" max="690" width="16.125" style="237" customWidth="1"/>
    <col min="691" max="691" width="20" style="237" customWidth="1"/>
    <col min="692" max="693" width="12.25" style="237" customWidth="1"/>
    <col min="694" max="694" width="14.125" style="237" customWidth="1"/>
    <col min="695" max="695" width="11.25" style="237" customWidth="1"/>
    <col min="696" max="701" width="8.875" style="237"/>
    <col min="702" max="702" width="15.75" style="237" customWidth="1"/>
    <col min="703" max="703" width="20.25" style="237" customWidth="1"/>
    <col min="704" max="704" width="11.875" style="237" customWidth="1"/>
    <col min="705" max="705" width="12.875" style="237" customWidth="1"/>
    <col min="706" max="706" width="13.25" style="237" customWidth="1"/>
    <col min="707" max="707" width="13" style="237" customWidth="1"/>
    <col min="708" max="945" width="8.875" style="237"/>
    <col min="946" max="946" width="16.125" style="237" customWidth="1"/>
    <col min="947" max="947" width="20" style="237" customWidth="1"/>
    <col min="948" max="949" width="12.25" style="237" customWidth="1"/>
    <col min="950" max="950" width="14.125" style="237" customWidth="1"/>
    <col min="951" max="951" width="11.25" style="237" customWidth="1"/>
    <col min="952" max="957" width="8.875" style="237"/>
    <col min="958" max="958" width="15.75" style="237" customWidth="1"/>
    <col min="959" max="959" width="20.25" style="237" customWidth="1"/>
    <col min="960" max="960" width="11.875" style="237" customWidth="1"/>
    <col min="961" max="961" width="12.875" style="237" customWidth="1"/>
    <col min="962" max="962" width="13.25" style="237" customWidth="1"/>
    <col min="963" max="963" width="13" style="237" customWidth="1"/>
    <col min="964" max="1201" width="8.875" style="237"/>
    <col min="1202" max="1202" width="16.125" style="237" customWidth="1"/>
    <col min="1203" max="1203" width="20" style="237" customWidth="1"/>
    <col min="1204" max="1205" width="12.25" style="237" customWidth="1"/>
    <col min="1206" max="1206" width="14.125" style="237" customWidth="1"/>
    <col min="1207" max="1207" width="11.25" style="237" customWidth="1"/>
    <col min="1208" max="1213" width="8.875" style="237"/>
    <col min="1214" max="1214" width="15.75" style="237" customWidth="1"/>
    <col min="1215" max="1215" width="20.25" style="237" customWidth="1"/>
    <col min="1216" max="1216" width="11.875" style="237" customWidth="1"/>
    <col min="1217" max="1217" width="12.875" style="237" customWidth="1"/>
    <col min="1218" max="1218" width="13.25" style="237" customWidth="1"/>
    <col min="1219" max="1219" width="13" style="237" customWidth="1"/>
    <col min="1220" max="1457" width="8.875" style="237"/>
    <col min="1458" max="1458" width="16.125" style="237" customWidth="1"/>
    <col min="1459" max="1459" width="20" style="237" customWidth="1"/>
    <col min="1460" max="1461" width="12.25" style="237" customWidth="1"/>
    <col min="1462" max="1462" width="14.125" style="237" customWidth="1"/>
    <col min="1463" max="1463" width="11.25" style="237" customWidth="1"/>
    <col min="1464" max="1469" width="8.875" style="237"/>
    <col min="1470" max="1470" width="15.75" style="237" customWidth="1"/>
    <col min="1471" max="1471" width="20.25" style="237" customWidth="1"/>
    <col min="1472" max="1472" width="11.875" style="237" customWidth="1"/>
    <col min="1473" max="1473" width="12.875" style="237" customWidth="1"/>
    <col min="1474" max="1474" width="13.25" style="237" customWidth="1"/>
    <col min="1475" max="1475" width="13" style="237" customWidth="1"/>
    <col min="1476" max="1713" width="8.875" style="237"/>
    <col min="1714" max="1714" width="16.125" style="237" customWidth="1"/>
    <col min="1715" max="1715" width="20" style="237" customWidth="1"/>
    <col min="1716" max="1717" width="12.25" style="237" customWidth="1"/>
    <col min="1718" max="1718" width="14.125" style="237" customWidth="1"/>
    <col min="1719" max="1719" width="11.25" style="237" customWidth="1"/>
    <col min="1720" max="1725" width="8.875" style="237"/>
    <col min="1726" max="1726" width="15.75" style="237" customWidth="1"/>
    <col min="1727" max="1727" width="20.25" style="237" customWidth="1"/>
    <col min="1728" max="1728" width="11.875" style="237" customWidth="1"/>
    <col min="1729" max="1729" width="12.875" style="237" customWidth="1"/>
    <col min="1730" max="1730" width="13.25" style="237" customWidth="1"/>
    <col min="1731" max="1731" width="13" style="237" customWidth="1"/>
    <col min="1732" max="1969" width="8.875" style="237"/>
    <col min="1970" max="1970" width="16.125" style="237" customWidth="1"/>
    <col min="1971" max="1971" width="20" style="237" customWidth="1"/>
    <col min="1972" max="1973" width="12.25" style="237" customWidth="1"/>
    <col min="1974" max="1974" width="14.125" style="237" customWidth="1"/>
    <col min="1975" max="1975" width="11.25" style="237" customWidth="1"/>
    <col min="1976" max="1981" width="8.875" style="237"/>
    <col min="1982" max="1982" width="15.75" style="237" customWidth="1"/>
    <col min="1983" max="1983" width="20.25" style="237" customWidth="1"/>
    <col min="1984" max="1984" width="11.875" style="237" customWidth="1"/>
    <col min="1985" max="1985" width="12.875" style="237" customWidth="1"/>
    <col min="1986" max="1986" width="13.25" style="237" customWidth="1"/>
    <col min="1987" max="1987" width="13" style="237" customWidth="1"/>
    <col min="1988" max="2225" width="8.875" style="237"/>
    <col min="2226" max="2226" width="16.125" style="237" customWidth="1"/>
    <col min="2227" max="2227" width="20" style="237" customWidth="1"/>
    <col min="2228" max="2229" width="12.25" style="237" customWidth="1"/>
    <col min="2230" max="2230" width="14.125" style="237" customWidth="1"/>
    <col min="2231" max="2231" width="11.25" style="237" customWidth="1"/>
    <col min="2232" max="2237" width="8.875" style="237"/>
    <col min="2238" max="2238" width="15.75" style="237" customWidth="1"/>
    <col min="2239" max="2239" width="20.25" style="237" customWidth="1"/>
    <col min="2240" max="2240" width="11.875" style="237" customWidth="1"/>
    <col min="2241" max="2241" width="12.875" style="237" customWidth="1"/>
    <col min="2242" max="2242" width="13.25" style="237" customWidth="1"/>
    <col min="2243" max="2243" width="13" style="237" customWidth="1"/>
    <col min="2244" max="2481" width="8.875" style="237"/>
    <col min="2482" max="2482" width="16.125" style="237" customWidth="1"/>
    <col min="2483" max="2483" width="20" style="237" customWidth="1"/>
    <col min="2484" max="2485" width="12.25" style="237" customWidth="1"/>
    <col min="2486" max="2486" width="14.125" style="237" customWidth="1"/>
    <col min="2487" max="2487" width="11.25" style="237" customWidth="1"/>
    <col min="2488" max="2493" width="8.875" style="237"/>
    <col min="2494" max="2494" width="15.75" style="237" customWidth="1"/>
    <col min="2495" max="2495" width="20.25" style="237" customWidth="1"/>
    <col min="2496" max="2496" width="11.875" style="237" customWidth="1"/>
    <col min="2497" max="2497" width="12.875" style="237" customWidth="1"/>
    <col min="2498" max="2498" width="13.25" style="237" customWidth="1"/>
    <col min="2499" max="2499" width="13" style="237" customWidth="1"/>
    <col min="2500" max="2737" width="8.875" style="237"/>
    <col min="2738" max="2738" width="16.125" style="237" customWidth="1"/>
    <col min="2739" max="2739" width="20" style="237" customWidth="1"/>
    <col min="2740" max="2741" width="12.25" style="237" customWidth="1"/>
    <col min="2742" max="2742" width="14.125" style="237" customWidth="1"/>
    <col min="2743" max="2743" width="11.25" style="237" customWidth="1"/>
    <col min="2744" max="2749" width="8.875" style="237"/>
    <col min="2750" max="2750" width="15.75" style="237" customWidth="1"/>
    <col min="2751" max="2751" width="20.25" style="237" customWidth="1"/>
    <col min="2752" max="2752" width="11.875" style="237" customWidth="1"/>
    <col min="2753" max="2753" width="12.875" style="237" customWidth="1"/>
    <col min="2754" max="2754" width="13.25" style="237" customWidth="1"/>
    <col min="2755" max="2755" width="13" style="237" customWidth="1"/>
    <col min="2756" max="2993" width="8.875" style="237"/>
    <col min="2994" max="2994" width="16.125" style="237" customWidth="1"/>
    <col min="2995" max="2995" width="20" style="237" customWidth="1"/>
    <col min="2996" max="2997" width="12.25" style="237" customWidth="1"/>
    <col min="2998" max="2998" width="14.125" style="237" customWidth="1"/>
    <col min="2999" max="2999" width="11.25" style="237" customWidth="1"/>
    <col min="3000" max="3005" width="8.875" style="237"/>
    <col min="3006" max="3006" width="15.75" style="237" customWidth="1"/>
    <col min="3007" max="3007" width="20.25" style="237" customWidth="1"/>
    <col min="3008" max="3008" width="11.875" style="237" customWidth="1"/>
    <col min="3009" max="3009" width="12.875" style="237" customWidth="1"/>
    <col min="3010" max="3010" width="13.25" style="237" customWidth="1"/>
    <col min="3011" max="3011" width="13" style="237" customWidth="1"/>
    <col min="3012" max="3249" width="8.875" style="237"/>
    <col min="3250" max="3250" width="16.125" style="237" customWidth="1"/>
    <col min="3251" max="3251" width="20" style="237" customWidth="1"/>
    <col min="3252" max="3253" width="12.25" style="237" customWidth="1"/>
    <col min="3254" max="3254" width="14.125" style="237" customWidth="1"/>
    <col min="3255" max="3255" width="11.25" style="237" customWidth="1"/>
    <col min="3256" max="3261" width="8.875" style="237"/>
    <col min="3262" max="3262" width="15.75" style="237" customWidth="1"/>
    <col min="3263" max="3263" width="20.25" style="237" customWidth="1"/>
    <col min="3264" max="3264" width="11.875" style="237" customWidth="1"/>
    <col min="3265" max="3265" width="12.875" style="237" customWidth="1"/>
    <col min="3266" max="3266" width="13.25" style="237" customWidth="1"/>
    <col min="3267" max="3267" width="13" style="237" customWidth="1"/>
    <col min="3268" max="3505" width="8.875" style="237"/>
    <col min="3506" max="3506" width="16.125" style="237" customWidth="1"/>
    <col min="3507" max="3507" width="20" style="237" customWidth="1"/>
    <col min="3508" max="3509" width="12.25" style="237" customWidth="1"/>
    <col min="3510" max="3510" width="14.125" style="237" customWidth="1"/>
    <col min="3511" max="3511" width="11.25" style="237" customWidth="1"/>
    <col min="3512" max="3517" width="8.875" style="237"/>
    <col min="3518" max="3518" width="15.75" style="237" customWidth="1"/>
    <col min="3519" max="3519" width="20.25" style="237" customWidth="1"/>
    <col min="3520" max="3520" width="11.875" style="237" customWidth="1"/>
    <col min="3521" max="3521" width="12.875" style="237" customWidth="1"/>
    <col min="3522" max="3522" width="13.25" style="237" customWidth="1"/>
    <col min="3523" max="3523" width="13" style="237" customWidth="1"/>
    <col min="3524" max="3761" width="8.875" style="237"/>
    <col min="3762" max="3762" width="16.125" style="237" customWidth="1"/>
    <col min="3763" max="3763" width="20" style="237" customWidth="1"/>
    <col min="3764" max="3765" width="12.25" style="237" customWidth="1"/>
    <col min="3766" max="3766" width="14.125" style="237" customWidth="1"/>
    <col min="3767" max="3767" width="11.25" style="237" customWidth="1"/>
    <col min="3768" max="3773" width="8.875" style="237"/>
    <col min="3774" max="3774" width="15.75" style="237" customWidth="1"/>
    <col min="3775" max="3775" width="20.25" style="237" customWidth="1"/>
    <col min="3776" max="3776" width="11.875" style="237" customWidth="1"/>
    <col min="3777" max="3777" width="12.875" style="237" customWidth="1"/>
    <col min="3778" max="3778" width="13.25" style="237" customWidth="1"/>
    <col min="3779" max="3779" width="13" style="237" customWidth="1"/>
    <col min="3780" max="4017" width="8.875" style="237"/>
    <col min="4018" max="4018" width="16.125" style="237" customWidth="1"/>
    <col min="4019" max="4019" width="20" style="237" customWidth="1"/>
    <col min="4020" max="4021" width="12.25" style="237" customWidth="1"/>
    <col min="4022" max="4022" width="14.125" style="237" customWidth="1"/>
    <col min="4023" max="4023" width="11.25" style="237" customWidth="1"/>
    <col min="4024" max="4029" width="8.875" style="237"/>
    <col min="4030" max="4030" width="15.75" style="237" customWidth="1"/>
    <col min="4031" max="4031" width="20.25" style="237" customWidth="1"/>
    <col min="4032" max="4032" width="11.875" style="237" customWidth="1"/>
    <col min="4033" max="4033" width="12.875" style="237" customWidth="1"/>
    <col min="4034" max="4034" width="13.25" style="237" customWidth="1"/>
    <col min="4035" max="4035" width="13" style="237" customWidth="1"/>
    <col min="4036" max="4273" width="8.875" style="237"/>
    <col min="4274" max="4274" width="16.125" style="237" customWidth="1"/>
    <col min="4275" max="4275" width="20" style="237" customWidth="1"/>
    <col min="4276" max="4277" width="12.25" style="237" customWidth="1"/>
    <col min="4278" max="4278" width="14.125" style="237" customWidth="1"/>
    <col min="4279" max="4279" width="11.25" style="237" customWidth="1"/>
    <col min="4280" max="4285" width="8.875" style="237"/>
    <col min="4286" max="4286" width="15.75" style="237" customWidth="1"/>
    <col min="4287" max="4287" width="20.25" style="237" customWidth="1"/>
    <col min="4288" max="4288" width="11.875" style="237" customWidth="1"/>
    <col min="4289" max="4289" width="12.875" style="237" customWidth="1"/>
    <col min="4290" max="4290" width="13.25" style="237" customWidth="1"/>
    <col min="4291" max="4291" width="13" style="237" customWidth="1"/>
    <col min="4292" max="4529" width="8.875" style="237"/>
    <col min="4530" max="4530" width="16.125" style="237" customWidth="1"/>
    <col min="4531" max="4531" width="20" style="237" customWidth="1"/>
    <col min="4532" max="4533" width="12.25" style="237" customWidth="1"/>
    <col min="4534" max="4534" width="14.125" style="237" customWidth="1"/>
    <col min="4535" max="4535" width="11.25" style="237" customWidth="1"/>
    <col min="4536" max="4541" width="8.875" style="237"/>
    <col min="4542" max="4542" width="15.75" style="237" customWidth="1"/>
    <col min="4543" max="4543" width="20.25" style="237" customWidth="1"/>
    <col min="4544" max="4544" width="11.875" style="237" customWidth="1"/>
    <col min="4545" max="4545" width="12.875" style="237" customWidth="1"/>
    <col min="4546" max="4546" width="13.25" style="237" customWidth="1"/>
    <col min="4547" max="4547" width="13" style="237" customWidth="1"/>
    <col min="4548" max="4785" width="8.875" style="237"/>
    <col min="4786" max="4786" width="16.125" style="237" customWidth="1"/>
    <col min="4787" max="4787" width="20" style="237" customWidth="1"/>
    <col min="4788" max="4789" width="12.25" style="237" customWidth="1"/>
    <col min="4790" max="4790" width="14.125" style="237" customWidth="1"/>
    <col min="4791" max="4791" width="11.25" style="237" customWidth="1"/>
    <col min="4792" max="4797" width="8.875" style="237"/>
    <col min="4798" max="4798" width="15.75" style="237" customWidth="1"/>
    <col min="4799" max="4799" width="20.25" style="237" customWidth="1"/>
    <col min="4800" max="4800" width="11.875" style="237" customWidth="1"/>
    <col min="4801" max="4801" width="12.875" style="237" customWidth="1"/>
    <col min="4802" max="4802" width="13.25" style="237" customWidth="1"/>
    <col min="4803" max="4803" width="13" style="237" customWidth="1"/>
    <col min="4804" max="5041" width="8.875" style="237"/>
    <col min="5042" max="5042" width="16.125" style="237" customWidth="1"/>
    <col min="5043" max="5043" width="20" style="237" customWidth="1"/>
    <col min="5044" max="5045" width="12.25" style="237" customWidth="1"/>
    <col min="5046" max="5046" width="14.125" style="237" customWidth="1"/>
    <col min="5047" max="5047" width="11.25" style="237" customWidth="1"/>
    <col min="5048" max="5053" width="8.875" style="237"/>
    <col min="5054" max="5054" width="15.75" style="237" customWidth="1"/>
    <col min="5055" max="5055" width="20.25" style="237" customWidth="1"/>
    <col min="5056" max="5056" width="11.875" style="237" customWidth="1"/>
    <col min="5057" max="5057" width="12.875" style="237" customWidth="1"/>
    <col min="5058" max="5058" width="13.25" style="237" customWidth="1"/>
    <col min="5059" max="5059" width="13" style="237" customWidth="1"/>
    <col min="5060" max="5297" width="8.875" style="237"/>
    <col min="5298" max="5298" width="16.125" style="237" customWidth="1"/>
    <col min="5299" max="5299" width="20" style="237" customWidth="1"/>
    <col min="5300" max="5301" width="12.25" style="237" customWidth="1"/>
    <col min="5302" max="5302" width="14.125" style="237" customWidth="1"/>
    <col min="5303" max="5303" width="11.25" style="237" customWidth="1"/>
    <col min="5304" max="5309" width="8.875" style="237"/>
    <col min="5310" max="5310" width="15.75" style="237" customWidth="1"/>
    <col min="5311" max="5311" width="20.25" style="237" customWidth="1"/>
    <col min="5312" max="5312" width="11.875" style="237" customWidth="1"/>
    <col min="5313" max="5313" width="12.875" style="237" customWidth="1"/>
    <col min="5314" max="5314" width="13.25" style="237" customWidth="1"/>
    <col min="5315" max="5315" width="13" style="237" customWidth="1"/>
    <col min="5316" max="5553" width="8.875" style="237"/>
    <col min="5554" max="5554" width="16.125" style="237" customWidth="1"/>
    <col min="5555" max="5555" width="20" style="237" customWidth="1"/>
    <col min="5556" max="5557" width="12.25" style="237" customWidth="1"/>
    <col min="5558" max="5558" width="14.125" style="237" customWidth="1"/>
    <col min="5559" max="5559" width="11.25" style="237" customWidth="1"/>
    <col min="5560" max="5565" width="8.875" style="237"/>
    <col min="5566" max="5566" width="15.75" style="237" customWidth="1"/>
    <col min="5567" max="5567" width="20.25" style="237" customWidth="1"/>
    <col min="5568" max="5568" width="11.875" style="237" customWidth="1"/>
    <col min="5569" max="5569" width="12.875" style="237" customWidth="1"/>
    <col min="5570" max="5570" width="13.25" style="237" customWidth="1"/>
    <col min="5571" max="5571" width="13" style="237" customWidth="1"/>
    <col min="5572" max="5809" width="8.875" style="237"/>
    <col min="5810" max="5810" width="16.125" style="237" customWidth="1"/>
    <col min="5811" max="5811" width="20" style="237" customWidth="1"/>
    <col min="5812" max="5813" width="12.25" style="237" customWidth="1"/>
    <col min="5814" max="5814" width="14.125" style="237" customWidth="1"/>
    <col min="5815" max="5815" width="11.25" style="237" customWidth="1"/>
    <col min="5816" max="5821" width="8.875" style="237"/>
    <col min="5822" max="5822" width="15.75" style="237" customWidth="1"/>
    <col min="5823" max="5823" width="20.25" style="237" customWidth="1"/>
    <col min="5824" max="5824" width="11.875" style="237" customWidth="1"/>
    <col min="5825" max="5825" width="12.875" style="237" customWidth="1"/>
    <col min="5826" max="5826" width="13.25" style="237" customWidth="1"/>
    <col min="5827" max="5827" width="13" style="237" customWidth="1"/>
    <col min="5828" max="6065" width="8.875" style="237"/>
    <col min="6066" max="6066" width="16.125" style="237" customWidth="1"/>
    <col min="6067" max="6067" width="20" style="237" customWidth="1"/>
    <col min="6068" max="6069" width="12.25" style="237" customWidth="1"/>
    <col min="6070" max="6070" width="14.125" style="237" customWidth="1"/>
    <col min="6071" max="6071" width="11.25" style="237" customWidth="1"/>
    <col min="6072" max="6077" width="8.875" style="237"/>
    <col min="6078" max="6078" width="15.75" style="237" customWidth="1"/>
    <col min="6079" max="6079" width="20.25" style="237" customWidth="1"/>
    <col min="6080" max="6080" width="11.875" style="237" customWidth="1"/>
    <col min="6081" max="6081" width="12.875" style="237" customWidth="1"/>
    <col min="6082" max="6082" width="13.25" style="237" customWidth="1"/>
    <col min="6083" max="6083" width="13" style="237" customWidth="1"/>
    <col min="6084" max="6321" width="8.875" style="237"/>
    <col min="6322" max="6322" width="16.125" style="237" customWidth="1"/>
    <col min="6323" max="6323" width="20" style="237" customWidth="1"/>
    <col min="6324" max="6325" width="12.25" style="237" customWidth="1"/>
    <col min="6326" max="6326" width="14.125" style="237" customWidth="1"/>
    <col min="6327" max="6327" width="11.25" style="237" customWidth="1"/>
    <col min="6328" max="6333" width="8.875" style="237"/>
    <col min="6334" max="6334" width="15.75" style="237" customWidth="1"/>
    <col min="6335" max="6335" width="20.25" style="237" customWidth="1"/>
    <col min="6336" max="6336" width="11.875" style="237" customWidth="1"/>
    <col min="6337" max="6337" width="12.875" style="237" customWidth="1"/>
    <col min="6338" max="6338" width="13.25" style="237" customWidth="1"/>
    <col min="6339" max="6339" width="13" style="237" customWidth="1"/>
    <col min="6340" max="6577" width="8.875" style="237"/>
    <col min="6578" max="6578" width="16.125" style="237" customWidth="1"/>
    <col min="6579" max="6579" width="20" style="237" customWidth="1"/>
    <col min="6580" max="6581" width="12.25" style="237" customWidth="1"/>
    <col min="6582" max="6582" width="14.125" style="237" customWidth="1"/>
    <col min="6583" max="6583" width="11.25" style="237" customWidth="1"/>
    <col min="6584" max="6589" width="8.875" style="237"/>
    <col min="6590" max="6590" width="15.75" style="237" customWidth="1"/>
    <col min="6591" max="6591" width="20.25" style="237" customWidth="1"/>
    <col min="6592" max="6592" width="11.875" style="237" customWidth="1"/>
    <col min="6593" max="6593" width="12.875" style="237" customWidth="1"/>
    <col min="6594" max="6594" width="13.25" style="237" customWidth="1"/>
    <col min="6595" max="6595" width="13" style="237" customWidth="1"/>
    <col min="6596" max="6833" width="8.875" style="237"/>
    <col min="6834" max="6834" width="16.125" style="237" customWidth="1"/>
    <col min="6835" max="6835" width="20" style="237" customWidth="1"/>
    <col min="6836" max="6837" width="12.25" style="237" customWidth="1"/>
    <col min="6838" max="6838" width="14.125" style="237" customWidth="1"/>
    <col min="6839" max="6839" width="11.25" style="237" customWidth="1"/>
    <col min="6840" max="6845" width="8.875" style="237"/>
    <col min="6846" max="6846" width="15.75" style="237" customWidth="1"/>
    <col min="6847" max="6847" width="20.25" style="237" customWidth="1"/>
    <col min="6848" max="6848" width="11.875" style="237" customWidth="1"/>
    <col min="6849" max="6849" width="12.875" style="237" customWidth="1"/>
    <col min="6850" max="6850" width="13.25" style="237" customWidth="1"/>
    <col min="6851" max="6851" width="13" style="237" customWidth="1"/>
    <col min="6852" max="7089" width="8.875" style="237"/>
    <col min="7090" max="7090" width="16.125" style="237" customWidth="1"/>
    <col min="7091" max="7091" width="20" style="237" customWidth="1"/>
    <col min="7092" max="7093" width="12.25" style="237" customWidth="1"/>
    <col min="7094" max="7094" width="14.125" style="237" customWidth="1"/>
    <col min="7095" max="7095" width="11.25" style="237" customWidth="1"/>
    <col min="7096" max="7101" width="8.875" style="237"/>
    <col min="7102" max="7102" width="15.75" style="237" customWidth="1"/>
    <col min="7103" max="7103" width="20.25" style="237" customWidth="1"/>
    <col min="7104" max="7104" width="11.875" style="237" customWidth="1"/>
    <col min="7105" max="7105" width="12.875" style="237" customWidth="1"/>
    <col min="7106" max="7106" width="13.25" style="237" customWidth="1"/>
    <col min="7107" max="7107" width="13" style="237" customWidth="1"/>
    <col min="7108" max="7345" width="8.875" style="237"/>
    <col min="7346" max="7346" width="16.125" style="237" customWidth="1"/>
    <col min="7347" max="7347" width="20" style="237" customWidth="1"/>
    <col min="7348" max="7349" width="12.25" style="237" customWidth="1"/>
    <col min="7350" max="7350" width="14.125" style="237" customWidth="1"/>
    <col min="7351" max="7351" width="11.25" style="237" customWidth="1"/>
    <col min="7352" max="7357" width="8.875" style="237"/>
    <col min="7358" max="7358" width="15.75" style="237" customWidth="1"/>
    <col min="7359" max="7359" width="20.25" style="237" customWidth="1"/>
    <col min="7360" max="7360" width="11.875" style="237" customWidth="1"/>
    <col min="7361" max="7361" width="12.875" style="237" customWidth="1"/>
    <col min="7362" max="7362" width="13.25" style="237" customWidth="1"/>
    <col min="7363" max="7363" width="13" style="237" customWidth="1"/>
    <col min="7364" max="7601" width="8.875" style="237"/>
    <col min="7602" max="7602" width="16.125" style="237" customWidth="1"/>
    <col min="7603" max="7603" width="20" style="237" customWidth="1"/>
    <col min="7604" max="7605" width="12.25" style="237" customWidth="1"/>
    <col min="7606" max="7606" width="14.125" style="237" customWidth="1"/>
    <col min="7607" max="7607" width="11.25" style="237" customWidth="1"/>
    <col min="7608" max="7613" width="8.875" style="237"/>
    <col min="7614" max="7614" width="15.75" style="237" customWidth="1"/>
    <col min="7615" max="7615" width="20.25" style="237" customWidth="1"/>
    <col min="7616" max="7616" width="11.875" style="237" customWidth="1"/>
    <col min="7617" max="7617" width="12.875" style="237" customWidth="1"/>
    <col min="7618" max="7618" width="13.25" style="237" customWidth="1"/>
    <col min="7619" max="7619" width="13" style="237" customWidth="1"/>
    <col min="7620" max="7857" width="8.875" style="237"/>
    <col min="7858" max="7858" width="16.125" style="237" customWidth="1"/>
    <col min="7859" max="7859" width="20" style="237" customWidth="1"/>
    <col min="7860" max="7861" width="12.25" style="237" customWidth="1"/>
    <col min="7862" max="7862" width="14.125" style="237" customWidth="1"/>
    <col min="7863" max="7863" width="11.25" style="237" customWidth="1"/>
    <col min="7864" max="7869" width="8.875" style="237"/>
    <col min="7870" max="7870" width="15.75" style="237" customWidth="1"/>
    <col min="7871" max="7871" width="20.25" style="237" customWidth="1"/>
    <col min="7872" max="7872" width="11.875" style="237" customWidth="1"/>
    <col min="7873" max="7873" width="12.875" style="237" customWidth="1"/>
    <col min="7874" max="7874" width="13.25" style="237" customWidth="1"/>
    <col min="7875" max="7875" width="13" style="237" customWidth="1"/>
    <col min="7876" max="8113" width="8.875" style="237"/>
    <col min="8114" max="8114" width="16.125" style="237" customWidth="1"/>
    <col min="8115" max="8115" width="20" style="237" customWidth="1"/>
    <col min="8116" max="8117" width="12.25" style="237" customWidth="1"/>
    <col min="8118" max="8118" width="14.125" style="237" customWidth="1"/>
    <col min="8119" max="8119" width="11.25" style="237" customWidth="1"/>
    <col min="8120" max="8125" width="8.875" style="237"/>
    <col min="8126" max="8126" width="15.75" style="237" customWidth="1"/>
    <col min="8127" max="8127" width="20.25" style="237" customWidth="1"/>
    <col min="8128" max="8128" width="11.875" style="237" customWidth="1"/>
    <col min="8129" max="8129" width="12.875" style="237" customWidth="1"/>
    <col min="8130" max="8130" width="13.25" style="237" customWidth="1"/>
    <col min="8131" max="8131" width="13" style="237" customWidth="1"/>
    <col min="8132" max="8369" width="8.875" style="237"/>
    <col min="8370" max="8370" width="16.125" style="237" customWidth="1"/>
    <col min="8371" max="8371" width="20" style="237" customWidth="1"/>
    <col min="8372" max="8373" width="12.25" style="237" customWidth="1"/>
    <col min="8374" max="8374" width="14.125" style="237" customWidth="1"/>
    <col min="8375" max="8375" width="11.25" style="237" customWidth="1"/>
    <col min="8376" max="8381" width="8.875" style="237"/>
    <col min="8382" max="8382" width="15.75" style="237" customWidth="1"/>
    <col min="8383" max="8383" width="20.25" style="237" customWidth="1"/>
    <col min="8384" max="8384" width="11.875" style="237" customWidth="1"/>
    <col min="8385" max="8385" width="12.875" style="237" customWidth="1"/>
    <col min="8386" max="8386" width="13.25" style="237" customWidth="1"/>
    <col min="8387" max="8387" width="13" style="237" customWidth="1"/>
    <col min="8388" max="8625" width="8.875" style="237"/>
    <col min="8626" max="8626" width="16.125" style="237" customWidth="1"/>
    <col min="8627" max="8627" width="20" style="237" customWidth="1"/>
    <col min="8628" max="8629" width="12.25" style="237" customWidth="1"/>
    <col min="8630" max="8630" width="14.125" style="237" customWidth="1"/>
    <col min="8631" max="8631" width="11.25" style="237" customWidth="1"/>
    <col min="8632" max="8637" width="8.875" style="237"/>
    <col min="8638" max="8638" width="15.75" style="237" customWidth="1"/>
    <col min="8639" max="8639" width="20.25" style="237" customWidth="1"/>
    <col min="8640" max="8640" width="11.875" style="237" customWidth="1"/>
    <col min="8641" max="8641" width="12.875" style="237" customWidth="1"/>
    <col min="8642" max="8642" width="13.25" style="237" customWidth="1"/>
    <col min="8643" max="8643" width="13" style="237" customWidth="1"/>
    <col min="8644" max="8881" width="8.875" style="237"/>
    <col min="8882" max="8882" width="16.125" style="237" customWidth="1"/>
    <col min="8883" max="8883" width="20" style="237" customWidth="1"/>
    <col min="8884" max="8885" width="12.25" style="237" customWidth="1"/>
    <col min="8886" max="8886" width="14.125" style="237" customWidth="1"/>
    <col min="8887" max="8887" width="11.25" style="237" customWidth="1"/>
    <col min="8888" max="8893" width="8.875" style="237"/>
    <col min="8894" max="8894" width="15.75" style="237" customWidth="1"/>
    <col min="8895" max="8895" width="20.25" style="237" customWidth="1"/>
    <col min="8896" max="8896" width="11.875" style="237" customWidth="1"/>
    <col min="8897" max="8897" width="12.875" style="237" customWidth="1"/>
    <col min="8898" max="8898" width="13.25" style="237" customWidth="1"/>
    <col min="8899" max="8899" width="13" style="237" customWidth="1"/>
    <col min="8900" max="9137" width="8.875" style="237"/>
    <col min="9138" max="9138" width="16.125" style="237" customWidth="1"/>
    <col min="9139" max="9139" width="20" style="237" customWidth="1"/>
    <col min="9140" max="9141" width="12.25" style="237" customWidth="1"/>
    <col min="9142" max="9142" width="14.125" style="237" customWidth="1"/>
    <col min="9143" max="9143" width="11.25" style="237" customWidth="1"/>
    <col min="9144" max="9149" width="8.875" style="237"/>
    <col min="9150" max="9150" width="15.75" style="237" customWidth="1"/>
    <col min="9151" max="9151" width="20.25" style="237" customWidth="1"/>
    <col min="9152" max="9152" width="11.875" style="237" customWidth="1"/>
    <col min="9153" max="9153" width="12.875" style="237" customWidth="1"/>
    <col min="9154" max="9154" width="13.25" style="237" customWidth="1"/>
    <col min="9155" max="9155" width="13" style="237" customWidth="1"/>
    <col min="9156" max="9393" width="8.875" style="237"/>
    <col min="9394" max="9394" width="16.125" style="237" customWidth="1"/>
    <col min="9395" max="9395" width="20" style="237" customWidth="1"/>
    <col min="9396" max="9397" width="12.25" style="237" customWidth="1"/>
    <col min="9398" max="9398" width="14.125" style="237" customWidth="1"/>
    <col min="9399" max="9399" width="11.25" style="237" customWidth="1"/>
    <col min="9400" max="9405" width="8.875" style="237"/>
    <col min="9406" max="9406" width="15.75" style="237" customWidth="1"/>
    <col min="9407" max="9407" width="20.25" style="237" customWidth="1"/>
    <col min="9408" max="9408" width="11.875" style="237" customWidth="1"/>
    <col min="9409" max="9409" width="12.875" style="237" customWidth="1"/>
    <col min="9410" max="9410" width="13.25" style="237" customWidth="1"/>
    <col min="9411" max="9411" width="13" style="237" customWidth="1"/>
    <col min="9412" max="9649" width="8.875" style="237"/>
    <col min="9650" max="9650" width="16.125" style="237" customWidth="1"/>
    <col min="9651" max="9651" width="20" style="237" customWidth="1"/>
    <col min="9652" max="9653" width="12.25" style="237" customWidth="1"/>
    <col min="9654" max="9654" width="14.125" style="237" customWidth="1"/>
    <col min="9655" max="9655" width="11.25" style="237" customWidth="1"/>
    <col min="9656" max="9661" width="8.875" style="237"/>
    <col min="9662" max="9662" width="15.75" style="237" customWidth="1"/>
    <col min="9663" max="9663" width="20.25" style="237" customWidth="1"/>
    <col min="9664" max="9664" width="11.875" style="237" customWidth="1"/>
    <col min="9665" max="9665" width="12.875" style="237" customWidth="1"/>
    <col min="9666" max="9666" width="13.25" style="237" customWidth="1"/>
    <col min="9667" max="9667" width="13" style="237" customWidth="1"/>
    <col min="9668" max="9905" width="8.875" style="237"/>
    <col min="9906" max="9906" width="16.125" style="237" customWidth="1"/>
    <col min="9907" max="9907" width="20" style="237" customWidth="1"/>
    <col min="9908" max="9909" width="12.25" style="237" customWidth="1"/>
    <col min="9910" max="9910" width="14.125" style="237" customWidth="1"/>
    <col min="9911" max="9911" width="11.25" style="237" customWidth="1"/>
    <col min="9912" max="9917" width="8.875" style="237"/>
    <col min="9918" max="9918" width="15.75" style="237" customWidth="1"/>
    <col min="9919" max="9919" width="20.25" style="237" customWidth="1"/>
    <col min="9920" max="9920" width="11.875" style="237" customWidth="1"/>
    <col min="9921" max="9921" width="12.875" style="237" customWidth="1"/>
    <col min="9922" max="9922" width="13.25" style="237" customWidth="1"/>
    <col min="9923" max="9923" width="13" style="237" customWidth="1"/>
    <col min="9924" max="10161" width="8.875" style="237"/>
    <col min="10162" max="10162" width="16.125" style="237" customWidth="1"/>
    <col min="10163" max="10163" width="20" style="237" customWidth="1"/>
    <col min="10164" max="10165" width="12.25" style="237" customWidth="1"/>
    <col min="10166" max="10166" width="14.125" style="237" customWidth="1"/>
    <col min="10167" max="10167" width="11.25" style="237" customWidth="1"/>
    <col min="10168" max="10173" width="8.875" style="237"/>
    <col min="10174" max="10174" width="15.75" style="237" customWidth="1"/>
    <col min="10175" max="10175" width="20.25" style="237" customWidth="1"/>
    <col min="10176" max="10176" width="11.875" style="237" customWidth="1"/>
    <col min="10177" max="10177" width="12.875" style="237" customWidth="1"/>
    <col min="10178" max="10178" width="13.25" style="237" customWidth="1"/>
    <col min="10179" max="10179" width="13" style="237" customWidth="1"/>
    <col min="10180" max="10417" width="8.875" style="237"/>
    <col min="10418" max="10418" width="16.125" style="237" customWidth="1"/>
    <col min="10419" max="10419" width="20" style="237" customWidth="1"/>
    <col min="10420" max="10421" width="12.25" style="237" customWidth="1"/>
    <col min="10422" max="10422" width="14.125" style="237" customWidth="1"/>
    <col min="10423" max="10423" width="11.25" style="237" customWidth="1"/>
    <col min="10424" max="10429" width="8.875" style="237"/>
    <col min="10430" max="10430" width="15.75" style="237" customWidth="1"/>
    <col min="10431" max="10431" width="20.25" style="237" customWidth="1"/>
    <col min="10432" max="10432" width="11.875" style="237" customWidth="1"/>
    <col min="10433" max="10433" width="12.875" style="237" customWidth="1"/>
    <col min="10434" max="10434" width="13.25" style="237" customWidth="1"/>
    <col min="10435" max="10435" width="13" style="237" customWidth="1"/>
    <col min="10436" max="10673" width="8.875" style="237"/>
    <col min="10674" max="10674" width="16.125" style="237" customWidth="1"/>
    <col min="10675" max="10675" width="20" style="237" customWidth="1"/>
    <col min="10676" max="10677" width="12.25" style="237" customWidth="1"/>
    <col min="10678" max="10678" width="14.125" style="237" customWidth="1"/>
    <col min="10679" max="10679" width="11.25" style="237" customWidth="1"/>
    <col min="10680" max="10685" width="8.875" style="237"/>
    <col min="10686" max="10686" width="15.75" style="237" customWidth="1"/>
    <col min="10687" max="10687" width="20.25" style="237" customWidth="1"/>
    <col min="10688" max="10688" width="11.875" style="237" customWidth="1"/>
    <col min="10689" max="10689" width="12.875" style="237" customWidth="1"/>
    <col min="10690" max="10690" width="13.25" style="237" customWidth="1"/>
    <col min="10691" max="10691" width="13" style="237" customWidth="1"/>
    <col min="10692" max="10929" width="8.875" style="237"/>
    <col min="10930" max="10930" width="16.125" style="237" customWidth="1"/>
    <col min="10931" max="10931" width="20" style="237" customWidth="1"/>
    <col min="10932" max="10933" width="12.25" style="237" customWidth="1"/>
    <col min="10934" max="10934" width="14.125" style="237" customWidth="1"/>
    <col min="10935" max="10935" width="11.25" style="237" customWidth="1"/>
    <col min="10936" max="10941" width="8.875" style="237"/>
    <col min="10942" max="10942" width="15.75" style="237" customWidth="1"/>
    <col min="10943" max="10943" width="20.25" style="237" customWidth="1"/>
    <col min="10944" max="10944" width="11.875" style="237" customWidth="1"/>
    <col min="10945" max="10945" width="12.875" style="237" customWidth="1"/>
    <col min="10946" max="10946" width="13.25" style="237" customWidth="1"/>
    <col min="10947" max="10947" width="13" style="237" customWidth="1"/>
    <col min="10948" max="11185" width="8.875" style="237"/>
    <col min="11186" max="11186" width="16.125" style="237" customWidth="1"/>
    <col min="11187" max="11187" width="20" style="237" customWidth="1"/>
    <col min="11188" max="11189" width="12.25" style="237" customWidth="1"/>
    <col min="11190" max="11190" width="14.125" style="237" customWidth="1"/>
    <col min="11191" max="11191" width="11.25" style="237" customWidth="1"/>
    <col min="11192" max="11197" width="8.875" style="237"/>
    <col min="11198" max="11198" width="15.75" style="237" customWidth="1"/>
    <col min="11199" max="11199" width="20.25" style="237" customWidth="1"/>
    <col min="11200" max="11200" width="11.875" style="237" customWidth="1"/>
    <col min="11201" max="11201" width="12.875" style="237" customWidth="1"/>
    <col min="11202" max="11202" width="13.25" style="237" customWidth="1"/>
    <col min="11203" max="11203" width="13" style="237" customWidth="1"/>
    <col min="11204" max="11441" width="8.875" style="237"/>
    <col min="11442" max="11442" width="16.125" style="237" customWidth="1"/>
    <col min="11443" max="11443" width="20" style="237" customWidth="1"/>
    <col min="11444" max="11445" width="12.25" style="237" customWidth="1"/>
    <col min="11446" max="11446" width="14.125" style="237" customWidth="1"/>
    <col min="11447" max="11447" width="11.25" style="237" customWidth="1"/>
    <col min="11448" max="11453" width="8.875" style="237"/>
    <col min="11454" max="11454" width="15.75" style="237" customWidth="1"/>
    <col min="11455" max="11455" width="20.25" style="237" customWidth="1"/>
    <col min="11456" max="11456" width="11.875" style="237" customWidth="1"/>
    <col min="11457" max="11457" width="12.875" style="237" customWidth="1"/>
    <col min="11458" max="11458" width="13.25" style="237" customWidth="1"/>
    <col min="11459" max="11459" width="13" style="237" customWidth="1"/>
    <col min="11460" max="11697" width="8.875" style="237"/>
    <col min="11698" max="11698" width="16.125" style="237" customWidth="1"/>
    <col min="11699" max="11699" width="20" style="237" customWidth="1"/>
    <col min="11700" max="11701" width="12.25" style="237" customWidth="1"/>
    <col min="11702" max="11702" width="14.125" style="237" customWidth="1"/>
    <col min="11703" max="11703" width="11.25" style="237" customWidth="1"/>
    <col min="11704" max="11709" width="8.875" style="237"/>
    <col min="11710" max="11710" width="15.75" style="237" customWidth="1"/>
    <col min="11711" max="11711" width="20.25" style="237" customWidth="1"/>
    <col min="11712" max="11712" width="11.875" style="237" customWidth="1"/>
    <col min="11713" max="11713" width="12.875" style="237" customWidth="1"/>
    <col min="11714" max="11714" width="13.25" style="237" customWidth="1"/>
    <col min="11715" max="11715" width="13" style="237" customWidth="1"/>
    <col min="11716" max="11953" width="8.875" style="237"/>
    <col min="11954" max="11954" width="16.125" style="237" customWidth="1"/>
    <col min="11955" max="11955" width="20" style="237" customWidth="1"/>
    <col min="11956" max="11957" width="12.25" style="237" customWidth="1"/>
    <col min="11958" max="11958" width="14.125" style="237" customWidth="1"/>
    <col min="11959" max="11959" width="11.25" style="237" customWidth="1"/>
    <col min="11960" max="11965" width="8.875" style="237"/>
    <col min="11966" max="11966" width="15.75" style="237" customWidth="1"/>
    <col min="11967" max="11967" width="20.25" style="237" customWidth="1"/>
    <col min="11968" max="11968" width="11.875" style="237" customWidth="1"/>
    <col min="11969" max="11969" width="12.875" style="237" customWidth="1"/>
    <col min="11970" max="11970" width="13.25" style="237" customWidth="1"/>
    <col min="11971" max="11971" width="13" style="237" customWidth="1"/>
    <col min="11972" max="12209" width="8.875" style="237"/>
    <col min="12210" max="12210" width="16.125" style="237" customWidth="1"/>
    <col min="12211" max="12211" width="20" style="237" customWidth="1"/>
    <col min="12212" max="12213" width="12.25" style="237" customWidth="1"/>
    <col min="12214" max="12214" width="14.125" style="237" customWidth="1"/>
    <col min="12215" max="12215" width="11.25" style="237" customWidth="1"/>
    <col min="12216" max="12221" width="8.875" style="237"/>
    <col min="12222" max="12222" width="15.75" style="237" customWidth="1"/>
    <col min="12223" max="12223" width="20.25" style="237" customWidth="1"/>
    <col min="12224" max="12224" width="11.875" style="237" customWidth="1"/>
    <col min="12225" max="12225" width="12.875" style="237" customWidth="1"/>
    <col min="12226" max="12226" width="13.25" style="237" customWidth="1"/>
    <col min="12227" max="12227" width="13" style="237" customWidth="1"/>
    <col min="12228" max="12465" width="8.875" style="237"/>
    <col min="12466" max="12466" width="16.125" style="237" customWidth="1"/>
    <col min="12467" max="12467" width="20" style="237" customWidth="1"/>
    <col min="12468" max="12469" width="12.25" style="237" customWidth="1"/>
    <col min="12470" max="12470" width="14.125" style="237" customWidth="1"/>
    <col min="12471" max="12471" width="11.25" style="237" customWidth="1"/>
    <col min="12472" max="12477" width="8.875" style="237"/>
    <col min="12478" max="12478" width="15.75" style="237" customWidth="1"/>
    <col min="12479" max="12479" width="20.25" style="237" customWidth="1"/>
    <col min="12480" max="12480" width="11.875" style="237" customWidth="1"/>
    <col min="12481" max="12481" width="12.875" style="237" customWidth="1"/>
    <col min="12482" max="12482" width="13.25" style="237" customWidth="1"/>
    <col min="12483" max="12483" width="13" style="237" customWidth="1"/>
    <col min="12484" max="12721" width="8.875" style="237"/>
    <col min="12722" max="12722" width="16.125" style="237" customWidth="1"/>
    <col min="12723" max="12723" width="20" style="237" customWidth="1"/>
    <col min="12724" max="12725" width="12.25" style="237" customWidth="1"/>
    <col min="12726" max="12726" width="14.125" style="237" customWidth="1"/>
    <col min="12727" max="12727" width="11.25" style="237" customWidth="1"/>
    <col min="12728" max="12733" width="8.875" style="237"/>
    <col min="12734" max="12734" width="15.75" style="237" customWidth="1"/>
    <col min="12735" max="12735" width="20.25" style="237" customWidth="1"/>
    <col min="12736" max="12736" width="11.875" style="237" customWidth="1"/>
    <col min="12737" max="12737" width="12.875" style="237" customWidth="1"/>
    <col min="12738" max="12738" width="13.25" style="237" customWidth="1"/>
    <col min="12739" max="12739" width="13" style="237" customWidth="1"/>
    <col min="12740" max="12977" width="8.875" style="237"/>
    <col min="12978" max="12978" width="16.125" style="237" customWidth="1"/>
    <col min="12979" max="12979" width="20" style="237" customWidth="1"/>
    <col min="12980" max="12981" width="12.25" style="237" customWidth="1"/>
    <col min="12982" max="12982" width="14.125" style="237" customWidth="1"/>
    <col min="12983" max="12983" width="11.25" style="237" customWidth="1"/>
    <col min="12984" max="12989" width="8.875" style="237"/>
    <col min="12990" max="12990" width="15.75" style="237" customWidth="1"/>
    <col min="12991" max="12991" width="20.25" style="237" customWidth="1"/>
    <col min="12992" max="12992" width="11.875" style="237" customWidth="1"/>
    <col min="12993" max="12993" width="12.875" style="237" customWidth="1"/>
    <col min="12994" max="12994" width="13.25" style="237" customWidth="1"/>
    <col min="12995" max="12995" width="13" style="237" customWidth="1"/>
    <col min="12996" max="13233" width="8.875" style="237"/>
    <col min="13234" max="13234" width="16.125" style="237" customWidth="1"/>
    <col min="13235" max="13235" width="20" style="237" customWidth="1"/>
    <col min="13236" max="13237" width="12.25" style="237" customWidth="1"/>
    <col min="13238" max="13238" width="14.125" style="237" customWidth="1"/>
    <col min="13239" max="13239" width="11.25" style="237" customWidth="1"/>
    <col min="13240" max="13245" width="8.875" style="237"/>
    <col min="13246" max="13246" width="15.75" style="237" customWidth="1"/>
    <col min="13247" max="13247" width="20.25" style="237" customWidth="1"/>
    <col min="13248" max="13248" width="11.875" style="237" customWidth="1"/>
    <col min="13249" max="13249" width="12.875" style="237" customWidth="1"/>
    <col min="13250" max="13250" width="13.25" style="237" customWidth="1"/>
    <col min="13251" max="13251" width="13" style="237" customWidth="1"/>
    <col min="13252" max="13489" width="8.875" style="237"/>
    <col min="13490" max="13490" width="16.125" style="237" customWidth="1"/>
    <col min="13491" max="13491" width="20" style="237" customWidth="1"/>
    <col min="13492" max="13493" width="12.25" style="237" customWidth="1"/>
    <col min="13494" max="13494" width="14.125" style="237" customWidth="1"/>
    <col min="13495" max="13495" width="11.25" style="237" customWidth="1"/>
    <col min="13496" max="13501" width="8.875" style="237"/>
    <col min="13502" max="13502" width="15.75" style="237" customWidth="1"/>
    <col min="13503" max="13503" width="20.25" style="237" customWidth="1"/>
    <col min="13504" max="13504" width="11.875" style="237" customWidth="1"/>
    <col min="13505" max="13505" width="12.875" style="237" customWidth="1"/>
    <col min="13506" max="13506" width="13.25" style="237" customWidth="1"/>
    <col min="13507" max="13507" width="13" style="237" customWidth="1"/>
    <col min="13508" max="13745" width="8.875" style="237"/>
    <col min="13746" max="13746" width="16.125" style="237" customWidth="1"/>
    <col min="13747" max="13747" width="20" style="237" customWidth="1"/>
    <col min="13748" max="13749" width="12.25" style="237" customWidth="1"/>
    <col min="13750" max="13750" width="14.125" style="237" customWidth="1"/>
    <col min="13751" max="13751" width="11.25" style="237" customWidth="1"/>
    <col min="13752" max="13757" width="8.875" style="237"/>
    <col min="13758" max="13758" width="15.75" style="237" customWidth="1"/>
    <col min="13759" max="13759" width="20.25" style="237" customWidth="1"/>
    <col min="13760" max="13760" width="11.875" style="237" customWidth="1"/>
    <col min="13761" max="13761" width="12.875" style="237" customWidth="1"/>
    <col min="13762" max="13762" width="13.25" style="237" customWidth="1"/>
    <col min="13763" max="13763" width="13" style="237" customWidth="1"/>
    <col min="13764" max="14001" width="8.875" style="237"/>
    <col min="14002" max="14002" width="16.125" style="237" customWidth="1"/>
    <col min="14003" max="14003" width="20" style="237" customWidth="1"/>
    <col min="14004" max="14005" width="12.25" style="237" customWidth="1"/>
    <col min="14006" max="14006" width="14.125" style="237" customWidth="1"/>
    <col min="14007" max="14007" width="11.25" style="237" customWidth="1"/>
    <col min="14008" max="14013" width="8.875" style="237"/>
    <col min="14014" max="14014" width="15.75" style="237" customWidth="1"/>
    <col min="14015" max="14015" width="20.25" style="237" customWidth="1"/>
    <col min="14016" max="14016" width="11.875" style="237" customWidth="1"/>
    <col min="14017" max="14017" width="12.875" style="237" customWidth="1"/>
    <col min="14018" max="14018" width="13.25" style="237" customWidth="1"/>
    <col min="14019" max="14019" width="13" style="237" customWidth="1"/>
    <col min="14020" max="14257" width="8.875" style="237"/>
    <col min="14258" max="14258" width="16.125" style="237" customWidth="1"/>
    <col min="14259" max="14259" width="20" style="237" customWidth="1"/>
    <col min="14260" max="14261" width="12.25" style="237" customWidth="1"/>
    <col min="14262" max="14262" width="14.125" style="237" customWidth="1"/>
    <col min="14263" max="14263" width="11.25" style="237" customWidth="1"/>
    <col min="14264" max="14269" width="8.875" style="237"/>
    <col min="14270" max="14270" width="15.75" style="237" customWidth="1"/>
    <col min="14271" max="14271" width="20.25" style="237" customWidth="1"/>
    <col min="14272" max="14272" width="11.875" style="237" customWidth="1"/>
    <col min="14273" max="14273" width="12.875" style="237" customWidth="1"/>
    <col min="14274" max="14274" width="13.25" style="237" customWidth="1"/>
    <col min="14275" max="14275" width="13" style="237" customWidth="1"/>
    <col min="14276" max="14513" width="8.875" style="237"/>
    <col min="14514" max="14514" width="16.125" style="237" customWidth="1"/>
    <col min="14515" max="14515" width="20" style="237" customWidth="1"/>
    <col min="14516" max="14517" width="12.25" style="237" customWidth="1"/>
    <col min="14518" max="14518" width="14.125" style="237" customWidth="1"/>
    <col min="14519" max="14519" width="11.25" style="237" customWidth="1"/>
    <col min="14520" max="14525" width="8.875" style="237"/>
    <col min="14526" max="14526" width="15.75" style="237" customWidth="1"/>
    <col min="14527" max="14527" width="20.25" style="237" customWidth="1"/>
    <col min="14528" max="14528" width="11.875" style="237" customWidth="1"/>
    <col min="14529" max="14529" width="12.875" style="237" customWidth="1"/>
    <col min="14530" max="14530" width="13.25" style="237" customWidth="1"/>
    <col min="14531" max="14531" width="13" style="237" customWidth="1"/>
    <col min="14532" max="14769" width="8.875" style="237"/>
    <col min="14770" max="14770" width="16.125" style="237" customWidth="1"/>
    <col min="14771" max="14771" width="20" style="237" customWidth="1"/>
    <col min="14772" max="14773" width="12.25" style="237" customWidth="1"/>
    <col min="14774" max="14774" width="14.125" style="237" customWidth="1"/>
    <col min="14775" max="14775" width="11.25" style="237" customWidth="1"/>
    <col min="14776" max="14781" width="8.875" style="237"/>
    <col min="14782" max="14782" width="15.75" style="237" customWidth="1"/>
    <col min="14783" max="14783" width="20.25" style="237" customWidth="1"/>
    <col min="14784" max="14784" width="11.875" style="237" customWidth="1"/>
    <col min="14785" max="14785" width="12.875" style="237" customWidth="1"/>
    <col min="14786" max="14786" width="13.25" style="237" customWidth="1"/>
    <col min="14787" max="14787" width="13" style="237" customWidth="1"/>
    <col min="14788" max="15025" width="8.875" style="237"/>
    <col min="15026" max="15026" width="16.125" style="237" customWidth="1"/>
    <col min="15027" max="15027" width="20" style="237" customWidth="1"/>
    <col min="15028" max="15029" width="12.25" style="237" customWidth="1"/>
    <col min="15030" max="15030" width="14.125" style="237" customWidth="1"/>
    <col min="15031" max="15031" width="11.25" style="237" customWidth="1"/>
    <col min="15032" max="15037" width="8.875" style="237"/>
    <col min="15038" max="15038" width="15.75" style="237" customWidth="1"/>
    <col min="15039" max="15039" width="20.25" style="237" customWidth="1"/>
    <col min="15040" max="15040" width="11.875" style="237" customWidth="1"/>
    <col min="15041" max="15041" width="12.875" style="237" customWidth="1"/>
    <col min="15042" max="15042" width="13.25" style="237" customWidth="1"/>
    <col min="15043" max="15043" width="13" style="237" customWidth="1"/>
    <col min="15044" max="15281" width="8.875" style="237"/>
    <col min="15282" max="15282" width="16.125" style="237" customWidth="1"/>
    <col min="15283" max="15283" width="20" style="237" customWidth="1"/>
    <col min="15284" max="15285" width="12.25" style="237" customWidth="1"/>
    <col min="15286" max="15286" width="14.125" style="237" customWidth="1"/>
    <col min="15287" max="15287" width="11.25" style="237" customWidth="1"/>
    <col min="15288" max="15293" width="8.875" style="237"/>
    <col min="15294" max="15294" width="15.75" style="237" customWidth="1"/>
    <col min="15295" max="15295" width="20.25" style="237" customWidth="1"/>
    <col min="15296" max="15296" width="11.875" style="237" customWidth="1"/>
    <col min="15297" max="15297" width="12.875" style="237" customWidth="1"/>
    <col min="15298" max="15298" width="13.25" style="237" customWidth="1"/>
    <col min="15299" max="15299" width="13" style="237" customWidth="1"/>
    <col min="15300" max="15537" width="8.875" style="237"/>
    <col min="15538" max="15538" width="16.125" style="237" customWidth="1"/>
    <col min="15539" max="15539" width="20" style="237" customWidth="1"/>
    <col min="15540" max="15541" width="12.25" style="237" customWidth="1"/>
    <col min="15542" max="15542" width="14.125" style="237" customWidth="1"/>
    <col min="15543" max="15543" width="11.25" style="237" customWidth="1"/>
    <col min="15544" max="15549" width="8.875" style="237"/>
    <col min="15550" max="15550" width="15.75" style="237" customWidth="1"/>
    <col min="15551" max="15551" width="20.25" style="237" customWidth="1"/>
    <col min="15552" max="15552" width="11.875" style="237" customWidth="1"/>
    <col min="15553" max="15553" width="12.875" style="237" customWidth="1"/>
    <col min="15554" max="15554" width="13.25" style="237" customWidth="1"/>
    <col min="15555" max="15555" width="13" style="237" customWidth="1"/>
    <col min="15556" max="15793" width="8.875" style="237"/>
    <col min="15794" max="15794" width="16.125" style="237" customWidth="1"/>
    <col min="15795" max="15795" width="20" style="237" customWidth="1"/>
    <col min="15796" max="15797" width="12.25" style="237" customWidth="1"/>
    <col min="15798" max="15798" width="14.125" style="237" customWidth="1"/>
    <col min="15799" max="15799" width="11.25" style="237" customWidth="1"/>
    <col min="15800" max="15805" width="8.875" style="237"/>
    <col min="15806" max="15806" width="15.75" style="237" customWidth="1"/>
    <col min="15807" max="15807" width="20.25" style="237" customWidth="1"/>
    <col min="15808" max="15808" width="11.875" style="237" customWidth="1"/>
    <col min="15809" max="15809" width="12.875" style="237" customWidth="1"/>
    <col min="15810" max="15810" width="13.25" style="237" customWidth="1"/>
    <col min="15811" max="15811" width="13" style="237" customWidth="1"/>
    <col min="15812" max="16049" width="8.875" style="237"/>
    <col min="16050" max="16050" width="16.125" style="237" customWidth="1"/>
    <col min="16051" max="16051" width="20" style="237" customWidth="1"/>
    <col min="16052" max="16053" width="12.25" style="237" customWidth="1"/>
    <col min="16054" max="16054" width="14.125" style="237" customWidth="1"/>
    <col min="16055" max="16055" width="11.25" style="237" customWidth="1"/>
    <col min="16056" max="16061" width="8.875" style="237"/>
    <col min="16062" max="16062" width="15.75" style="237" customWidth="1"/>
    <col min="16063" max="16063" width="20.25" style="237" customWidth="1"/>
    <col min="16064" max="16064" width="11.875" style="237" customWidth="1"/>
    <col min="16065" max="16065" width="12.875" style="237" customWidth="1"/>
    <col min="16066" max="16066" width="13.25" style="237" customWidth="1"/>
    <col min="16067" max="16067" width="13" style="237" customWidth="1"/>
    <col min="16068" max="16305" width="8.875" style="237"/>
    <col min="16306" max="16384" width="9" style="237" customWidth="1"/>
  </cols>
  <sheetData>
    <row r="1" spans="1:10" ht="33" customHeight="1">
      <c r="A1" s="1063" t="s">
        <v>1211</v>
      </c>
      <c r="B1" s="1063"/>
      <c r="C1" s="1063"/>
      <c r="D1" s="1063"/>
      <c r="E1" s="1063"/>
      <c r="F1" s="1063"/>
      <c r="G1" s="1063"/>
      <c r="H1" s="1063"/>
      <c r="I1" s="1063"/>
    </row>
    <row r="2" spans="1:10" ht="33" customHeight="1">
      <c r="A2" s="1221" t="s">
        <v>1212</v>
      </c>
      <c r="B2" s="1221"/>
      <c r="C2" s="1221"/>
      <c r="D2" s="1221"/>
      <c r="E2" s="1221"/>
      <c r="F2" s="1221"/>
      <c r="G2" s="1221"/>
      <c r="H2" s="1221"/>
      <c r="I2" s="1221"/>
    </row>
    <row r="3" spans="1:10" ht="17.100000000000001" customHeight="1">
      <c r="A3" s="1240" t="s">
        <v>545</v>
      </c>
      <c r="B3" s="1240"/>
      <c r="C3" s="1240"/>
      <c r="D3" s="1241"/>
      <c r="E3" s="1242" t="s">
        <v>546</v>
      </c>
      <c r="F3" s="1242"/>
      <c r="G3" s="1242"/>
      <c r="H3" s="1242"/>
      <c r="I3" s="1243"/>
    </row>
    <row r="4" spans="1:10" ht="43.5" customHeight="1">
      <c r="A4" s="1109" t="s">
        <v>758</v>
      </c>
      <c r="B4" s="1061" t="s">
        <v>843</v>
      </c>
      <c r="C4" s="1146"/>
      <c r="D4" s="1146"/>
      <c r="E4" s="1062"/>
      <c r="F4" s="1057" t="s">
        <v>829</v>
      </c>
      <c r="G4" s="1141" t="s">
        <v>820</v>
      </c>
      <c r="H4" s="1141" t="s">
        <v>830</v>
      </c>
      <c r="I4" s="1111" t="s">
        <v>762</v>
      </c>
    </row>
    <row r="5" spans="1:10" ht="33" customHeight="1">
      <c r="A5" s="1109"/>
      <c r="B5" s="671" t="s">
        <v>824</v>
      </c>
      <c r="C5" s="671" t="s">
        <v>825</v>
      </c>
      <c r="D5" s="671" t="s">
        <v>826</v>
      </c>
      <c r="E5" s="671" t="s">
        <v>828</v>
      </c>
      <c r="F5" s="1058"/>
      <c r="G5" s="1141"/>
      <c r="H5" s="1141"/>
      <c r="I5" s="1109"/>
    </row>
    <row r="6" spans="1:10" ht="39" customHeight="1">
      <c r="A6" s="1109"/>
      <c r="B6" s="671" t="s">
        <v>818</v>
      </c>
      <c r="C6" s="671" t="s">
        <v>615</v>
      </c>
      <c r="D6" s="671" t="s">
        <v>827</v>
      </c>
      <c r="E6" s="671" t="s">
        <v>823</v>
      </c>
      <c r="F6" s="671" t="s">
        <v>819</v>
      </c>
      <c r="G6" s="389" t="s">
        <v>821</v>
      </c>
      <c r="H6" s="671" t="s">
        <v>822</v>
      </c>
      <c r="I6" s="1109"/>
    </row>
    <row r="7" spans="1:10" ht="21" customHeight="1">
      <c r="A7" s="669" t="s">
        <v>432</v>
      </c>
      <c r="B7" s="547">
        <v>44</v>
      </c>
      <c r="C7" s="547">
        <v>301</v>
      </c>
      <c r="D7" s="547">
        <v>2</v>
      </c>
      <c r="E7" s="328">
        <f t="shared" ref="E7:E25" si="0">SUM(B7:D7)</f>
        <v>347</v>
      </c>
      <c r="F7" s="547">
        <v>3286</v>
      </c>
      <c r="G7" s="547">
        <v>681398</v>
      </c>
      <c r="H7" s="547">
        <v>321016</v>
      </c>
      <c r="I7" s="554" t="s">
        <v>2</v>
      </c>
      <c r="J7" s="667"/>
    </row>
    <row r="8" spans="1:10" ht="21" customHeight="1">
      <c r="A8" s="669" t="s">
        <v>698</v>
      </c>
      <c r="B8" s="377">
        <v>9</v>
      </c>
      <c r="C8" s="377">
        <v>55</v>
      </c>
      <c r="D8" s="377">
        <v>1</v>
      </c>
      <c r="E8" s="328">
        <f t="shared" si="0"/>
        <v>65</v>
      </c>
      <c r="F8" s="377">
        <v>636</v>
      </c>
      <c r="G8" s="377">
        <v>83783</v>
      </c>
      <c r="H8" s="377">
        <v>47625</v>
      </c>
      <c r="I8" s="554" t="s">
        <v>887</v>
      </c>
    </row>
    <row r="9" spans="1:10" ht="21" customHeight="1">
      <c r="A9" s="669" t="s">
        <v>433</v>
      </c>
      <c r="B9" s="547">
        <v>12</v>
      </c>
      <c r="C9" s="547">
        <v>53</v>
      </c>
      <c r="D9" s="547">
        <v>2</v>
      </c>
      <c r="E9" s="328">
        <f t="shared" si="0"/>
        <v>67</v>
      </c>
      <c r="F9" s="547">
        <v>1163</v>
      </c>
      <c r="G9" s="547">
        <v>409075</v>
      </c>
      <c r="H9" s="547">
        <v>179646</v>
      </c>
      <c r="I9" s="554" t="s">
        <v>5</v>
      </c>
    </row>
    <row r="10" spans="1:10" ht="21" customHeight="1">
      <c r="A10" s="669" t="s">
        <v>6</v>
      </c>
      <c r="B10" s="377">
        <v>15</v>
      </c>
      <c r="C10" s="377">
        <v>95</v>
      </c>
      <c r="D10" s="377">
        <v>2</v>
      </c>
      <c r="E10" s="328">
        <f t="shared" si="0"/>
        <v>112</v>
      </c>
      <c r="F10" s="377">
        <v>706</v>
      </c>
      <c r="G10" s="377">
        <v>272019</v>
      </c>
      <c r="H10" s="377">
        <v>84524</v>
      </c>
      <c r="I10" s="1016" t="s">
        <v>7</v>
      </c>
    </row>
    <row r="11" spans="1:10" ht="21" customHeight="1">
      <c r="A11" s="669" t="s">
        <v>435</v>
      </c>
      <c r="B11" s="547">
        <v>17</v>
      </c>
      <c r="C11" s="547">
        <v>59</v>
      </c>
      <c r="D11" s="547">
        <v>3</v>
      </c>
      <c r="E11" s="328">
        <f t="shared" si="0"/>
        <v>79</v>
      </c>
      <c r="F11" s="547">
        <v>627</v>
      </c>
      <c r="G11" s="547">
        <v>90147</v>
      </c>
      <c r="H11" s="547">
        <v>44098</v>
      </c>
      <c r="I11" s="554" t="s">
        <v>8</v>
      </c>
    </row>
    <row r="12" spans="1:10" ht="21" customHeight="1">
      <c r="A12" s="669" t="s">
        <v>9</v>
      </c>
      <c r="B12" s="377">
        <v>20</v>
      </c>
      <c r="C12" s="377">
        <v>148</v>
      </c>
      <c r="D12" s="377">
        <v>2</v>
      </c>
      <c r="E12" s="328">
        <f t="shared" si="0"/>
        <v>170</v>
      </c>
      <c r="F12" s="377">
        <v>1478</v>
      </c>
      <c r="G12" s="377">
        <v>354899</v>
      </c>
      <c r="H12" s="377">
        <v>173197</v>
      </c>
      <c r="I12" s="554" t="s">
        <v>10</v>
      </c>
    </row>
    <row r="13" spans="1:10" ht="21" customHeight="1">
      <c r="A13" s="669" t="s">
        <v>107</v>
      </c>
      <c r="B13" s="547">
        <v>21</v>
      </c>
      <c r="C13" s="547">
        <v>124</v>
      </c>
      <c r="D13" s="547">
        <v>1</v>
      </c>
      <c r="E13" s="328">
        <f t="shared" si="0"/>
        <v>146</v>
      </c>
      <c r="F13" s="547">
        <v>2928</v>
      </c>
      <c r="G13" s="547">
        <v>696447</v>
      </c>
      <c r="H13" s="547">
        <v>294304</v>
      </c>
      <c r="I13" s="554" t="s">
        <v>11</v>
      </c>
    </row>
    <row r="14" spans="1:10" s="238" customFormat="1" ht="21" customHeight="1">
      <c r="A14" s="669" t="s">
        <v>92</v>
      </c>
      <c r="B14" s="377">
        <v>11</v>
      </c>
      <c r="C14" s="377">
        <v>50</v>
      </c>
      <c r="D14" s="377">
        <v>2</v>
      </c>
      <c r="E14" s="328">
        <f t="shared" si="0"/>
        <v>63</v>
      </c>
      <c r="F14" s="377">
        <v>1123</v>
      </c>
      <c r="G14" s="377">
        <v>386229</v>
      </c>
      <c r="H14" s="377">
        <v>158254</v>
      </c>
      <c r="I14" s="554" t="s">
        <v>436</v>
      </c>
    </row>
    <row r="15" spans="1:10" ht="21" customHeight="1">
      <c r="A15" s="669" t="s">
        <v>14</v>
      </c>
      <c r="B15" s="547">
        <v>6</v>
      </c>
      <c r="C15" s="547">
        <v>35</v>
      </c>
      <c r="D15" s="547">
        <v>1</v>
      </c>
      <c r="E15" s="328">
        <f t="shared" si="0"/>
        <v>42</v>
      </c>
      <c r="F15" s="547">
        <v>281</v>
      </c>
      <c r="G15" s="547">
        <v>67909</v>
      </c>
      <c r="H15" s="547">
        <v>29775</v>
      </c>
      <c r="I15" s="554" t="s">
        <v>437</v>
      </c>
    </row>
    <row r="16" spans="1:10" ht="21" customHeight="1">
      <c r="A16" s="669" t="s">
        <v>16</v>
      </c>
      <c r="B16" s="377">
        <v>20</v>
      </c>
      <c r="C16" s="377">
        <v>173</v>
      </c>
      <c r="D16" s="377">
        <v>3</v>
      </c>
      <c r="E16" s="328">
        <f t="shared" si="0"/>
        <v>196</v>
      </c>
      <c r="F16" s="377">
        <v>887</v>
      </c>
      <c r="G16" s="377">
        <v>330562</v>
      </c>
      <c r="H16" s="377">
        <v>127768</v>
      </c>
      <c r="I16" s="554" t="s">
        <v>17</v>
      </c>
    </row>
    <row r="17" spans="1:9" ht="21" customHeight="1">
      <c r="A17" s="669" t="s">
        <v>438</v>
      </c>
      <c r="B17" s="547">
        <v>8</v>
      </c>
      <c r="C17" s="547">
        <v>50</v>
      </c>
      <c r="D17" s="547">
        <v>1</v>
      </c>
      <c r="E17" s="328">
        <f t="shared" si="0"/>
        <v>59</v>
      </c>
      <c r="F17" s="547">
        <v>391</v>
      </c>
      <c r="G17" s="547">
        <v>125973</v>
      </c>
      <c r="H17" s="547">
        <v>48312</v>
      </c>
      <c r="I17" s="554" t="s">
        <v>18</v>
      </c>
    </row>
    <row r="18" spans="1:9" ht="21" customHeight="1">
      <c r="A18" s="669" t="s">
        <v>19</v>
      </c>
      <c r="B18" s="377">
        <v>11</v>
      </c>
      <c r="C18" s="377">
        <v>44</v>
      </c>
      <c r="D18" s="377">
        <v>2</v>
      </c>
      <c r="E18" s="328">
        <f t="shared" si="0"/>
        <v>57</v>
      </c>
      <c r="F18" s="377">
        <v>687</v>
      </c>
      <c r="G18" s="377">
        <v>165007</v>
      </c>
      <c r="H18" s="377">
        <v>85510</v>
      </c>
      <c r="I18" s="554" t="s">
        <v>439</v>
      </c>
    </row>
    <row r="19" spans="1:9" ht="21" customHeight="1">
      <c r="A19" s="669" t="s">
        <v>21</v>
      </c>
      <c r="B19" s="547">
        <v>13</v>
      </c>
      <c r="C19" s="547">
        <v>96</v>
      </c>
      <c r="D19" s="547">
        <v>1</v>
      </c>
      <c r="E19" s="328">
        <f t="shared" si="0"/>
        <v>110</v>
      </c>
      <c r="F19" s="547">
        <v>462</v>
      </c>
      <c r="G19" s="547">
        <v>70390</v>
      </c>
      <c r="H19" s="547">
        <v>35548</v>
      </c>
      <c r="I19" s="554" t="s">
        <v>41</v>
      </c>
    </row>
    <row r="20" spans="1:9" ht="21" customHeight="1">
      <c r="A20" s="669" t="s">
        <v>42</v>
      </c>
      <c r="B20" s="377">
        <v>11</v>
      </c>
      <c r="C20" s="377">
        <v>27</v>
      </c>
      <c r="D20" s="377">
        <v>8</v>
      </c>
      <c r="E20" s="328">
        <f t="shared" si="0"/>
        <v>46</v>
      </c>
      <c r="F20" s="377">
        <v>401</v>
      </c>
      <c r="G20" s="377">
        <v>82010</v>
      </c>
      <c r="H20" s="377">
        <v>30586</v>
      </c>
      <c r="I20" s="554" t="s">
        <v>1347</v>
      </c>
    </row>
    <row r="21" spans="1:9" ht="21" customHeight="1">
      <c r="A21" s="669" t="s">
        <v>24</v>
      </c>
      <c r="B21" s="547">
        <v>21</v>
      </c>
      <c r="C21" s="547">
        <v>118</v>
      </c>
      <c r="D21" s="547">
        <v>1</v>
      </c>
      <c r="E21" s="328">
        <f t="shared" si="0"/>
        <v>140</v>
      </c>
      <c r="F21" s="547">
        <v>1779</v>
      </c>
      <c r="G21" s="547">
        <v>493292</v>
      </c>
      <c r="H21" s="547">
        <v>211759</v>
      </c>
      <c r="I21" s="554" t="s">
        <v>25</v>
      </c>
    </row>
    <row r="22" spans="1:9" ht="21" customHeight="1">
      <c r="A22" s="669" t="s">
        <v>26</v>
      </c>
      <c r="B22" s="377">
        <v>10</v>
      </c>
      <c r="C22" s="377">
        <v>65</v>
      </c>
      <c r="D22" s="377">
        <v>1</v>
      </c>
      <c r="E22" s="328">
        <f t="shared" si="0"/>
        <v>76</v>
      </c>
      <c r="F22" s="377">
        <v>476</v>
      </c>
      <c r="G22" s="377">
        <v>152242</v>
      </c>
      <c r="H22" s="377">
        <v>75138</v>
      </c>
      <c r="I22" s="554" t="s">
        <v>27</v>
      </c>
    </row>
    <row r="23" spans="1:9" ht="21" customHeight="1">
      <c r="A23" s="669" t="s">
        <v>43</v>
      </c>
      <c r="B23" s="547">
        <v>10</v>
      </c>
      <c r="C23" s="547">
        <v>42</v>
      </c>
      <c r="D23" s="547">
        <v>2</v>
      </c>
      <c r="E23" s="328">
        <f t="shared" si="0"/>
        <v>54</v>
      </c>
      <c r="F23" s="547">
        <v>389</v>
      </c>
      <c r="G23" s="547">
        <v>67997</v>
      </c>
      <c r="H23" s="547">
        <v>29524</v>
      </c>
      <c r="I23" s="554" t="s">
        <v>99</v>
      </c>
    </row>
    <row r="24" spans="1:9" ht="21" customHeight="1">
      <c r="A24" s="669" t="s">
        <v>1213</v>
      </c>
      <c r="B24" s="377">
        <v>13</v>
      </c>
      <c r="C24" s="377">
        <v>55</v>
      </c>
      <c r="D24" s="377">
        <v>4</v>
      </c>
      <c r="E24" s="328">
        <f t="shared" si="0"/>
        <v>72</v>
      </c>
      <c r="F24" s="377">
        <v>547</v>
      </c>
      <c r="G24" s="377">
        <v>96889</v>
      </c>
      <c r="H24" s="377">
        <v>46334</v>
      </c>
      <c r="I24" s="554" t="s">
        <v>1215</v>
      </c>
    </row>
    <row r="25" spans="1:9" ht="21" customHeight="1">
      <c r="A25" s="669" t="s">
        <v>33</v>
      </c>
      <c r="B25" s="377">
        <v>5</v>
      </c>
      <c r="C25" s="377">
        <v>34</v>
      </c>
      <c r="D25" s="377">
        <v>0</v>
      </c>
      <c r="E25" s="328">
        <f t="shared" si="0"/>
        <v>39</v>
      </c>
      <c r="F25" s="377">
        <v>240</v>
      </c>
      <c r="G25" s="377">
        <v>50435</v>
      </c>
      <c r="H25" s="377">
        <v>31634</v>
      </c>
      <c r="I25" s="554" t="s">
        <v>34</v>
      </c>
    </row>
    <row r="26" spans="1:9" ht="21" customHeight="1">
      <c r="A26" s="528" t="s">
        <v>35</v>
      </c>
      <c r="B26" s="533">
        <f t="shared" ref="B26:H26" si="1">SUM(B7:B25)</f>
        <v>277</v>
      </c>
      <c r="C26" s="533">
        <f t="shared" si="1"/>
        <v>1624</v>
      </c>
      <c r="D26" s="533">
        <f t="shared" si="1"/>
        <v>39</v>
      </c>
      <c r="E26" s="533">
        <f t="shared" si="1"/>
        <v>1940</v>
      </c>
      <c r="F26" s="533">
        <f t="shared" si="1"/>
        <v>18487</v>
      </c>
      <c r="G26" s="533">
        <f t="shared" si="1"/>
        <v>4676703</v>
      </c>
      <c r="H26" s="533">
        <f t="shared" si="1"/>
        <v>2054552</v>
      </c>
      <c r="I26" s="189" t="s">
        <v>36</v>
      </c>
    </row>
    <row r="27" spans="1:9">
      <c r="A27" s="761" t="s">
        <v>1214</v>
      </c>
      <c r="B27" s="341"/>
      <c r="C27" s="341"/>
      <c r="D27" s="341"/>
      <c r="E27" s="341"/>
      <c r="F27" s="341"/>
      <c r="G27" s="341"/>
      <c r="H27" s="341"/>
      <c r="I27" s="341" t="s">
        <v>1216</v>
      </c>
    </row>
    <row r="28" spans="1:9">
      <c r="A28" s="341"/>
      <c r="B28" s="341"/>
      <c r="C28" s="341"/>
      <c r="D28" s="341"/>
      <c r="E28" s="341"/>
      <c r="F28" s="760"/>
      <c r="G28" s="760"/>
      <c r="H28" s="760"/>
      <c r="I28" s="341"/>
    </row>
  </sheetData>
  <mergeCells count="10">
    <mergeCell ref="A1:I1"/>
    <mergeCell ref="A2:I2"/>
    <mergeCell ref="A3:D3"/>
    <mergeCell ref="E3:I3"/>
    <mergeCell ref="A4:A6"/>
    <mergeCell ref="B4:E4"/>
    <mergeCell ref="F4:F5"/>
    <mergeCell ref="G4:G5"/>
    <mergeCell ref="H4:H5"/>
    <mergeCell ref="I4:I6"/>
  </mergeCells>
  <pageMargins left="0.7" right="0.7" top="0.75" bottom="0.75" header="0.3" footer="0.3"/>
  <pageSetup paperSize="9" scale="7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tabColor rgb="FF008657"/>
  </sheetPr>
  <dimension ref="A1:F27"/>
  <sheetViews>
    <sheetView rightToLeft="1" workbookViewId="0">
      <selection activeCell="F10" sqref="F10"/>
    </sheetView>
  </sheetViews>
  <sheetFormatPr defaultRowHeight="14.25"/>
  <cols>
    <col min="1" max="1" width="25.75" customWidth="1"/>
    <col min="2" max="5" width="21.75" style="395" customWidth="1"/>
    <col min="6" max="6" width="25.75" style="395" customWidth="1"/>
  </cols>
  <sheetData>
    <row r="1" spans="1:6" s="237" customFormat="1" ht="33" customHeight="1">
      <c r="A1" s="1047" t="s">
        <v>1219</v>
      </c>
      <c r="B1" s="1048"/>
      <c r="C1" s="1048"/>
      <c r="D1" s="1048"/>
      <c r="E1" s="1048"/>
      <c r="F1" s="1049"/>
    </row>
    <row r="2" spans="1:6" s="237" customFormat="1" ht="33" customHeight="1">
      <c r="A2" s="1244" t="s">
        <v>1220</v>
      </c>
      <c r="B2" s="1245"/>
      <c r="C2" s="1245"/>
      <c r="D2" s="1245"/>
      <c r="E2" s="1245"/>
      <c r="F2" s="1246"/>
    </row>
    <row r="3" spans="1:6" s="237" customFormat="1" ht="21" customHeight="1">
      <c r="A3" s="1241" t="s">
        <v>1356</v>
      </c>
      <c r="B3" s="1247"/>
      <c r="C3" s="1247"/>
      <c r="D3" s="1242" t="s">
        <v>1357</v>
      </c>
      <c r="E3" s="1242"/>
      <c r="F3" s="1243"/>
    </row>
    <row r="4" spans="1:6" ht="42" customHeight="1">
      <c r="A4" s="1035" t="s">
        <v>758</v>
      </c>
      <c r="B4" s="1119" t="s">
        <v>838</v>
      </c>
      <c r="C4" s="1158" t="s">
        <v>839</v>
      </c>
      <c r="D4" s="1159"/>
      <c r="E4" s="1159"/>
      <c r="F4" s="1109" t="s">
        <v>762</v>
      </c>
    </row>
    <row r="5" spans="1:6" ht="59.25" customHeight="1">
      <c r="A5" s="1040"/>
      <c r="B5" s="1248"/>
      <c r="C5" s="398" t="s">
        <v>841</v>
      </c>
      <c r="D5" s="398" t="s">
        <v>842</v>
      </c>
      <c r="E5" s="398" t="s">
        <v>1043</v>
      </c>
      <c r="F5" s="1109"/>
    </row>
    <row r="6" spans="1:6" ht="53.25" customHeight="1">
      <c r="A6" s="1036"/>
      <c r="B6" s="396" t="s">
        <v>822</v>
      </c>
      <c r="C6" s="393" t="s">
        <v>840</v>
      </c>
      <c r="D6" s="394" t="s">
        <v>837</v>
      </c>
      <c r="E6" s="397" t="s">
        <v>1042</v>
      </c>
      <c r="F6" s="1109"/>
    </row>
    <row r="7" spans="1:6" ht="21" customHeight="1">
      <c r="A7" s="554" t="s">
        <v>101</v>
      </c>
      <c r="B7" s="175">
        <v>409762</v>
      </c>
      <c r="C7" s="175">
        <v>88049</v>
      </c>
      <c r="D7" s="175">
        <v>321713</v>
      </c>
      <c r="E7" s="175">
        <v>110429</v>
      </c>
      <c r="F7" s="388" t="s">
        <v>2</v>
      </c>
    </row>
    <row r="8" spans="1:6" ht="21" customHeight="1">
      <c r="A8" s="554" t="s">
        <v>697</v>
      </c>
      <c r="B8" s="143">
        <v>96802</v>
      </c>
      <c r="C8" s="143">
        <v>27991</v>
      </c>
      <c r="D8" s="143">
        <v>68811</v>
      </c>
      <c r="E8" s="143">
        <v>6533</v>
      </c>
      <c r="F8" s="388" t="s">
        <v>887</v>
      </c>
    </row>
    <row r="9" spans="1:6" ht="21" customHeight="1">
      <c r="A9" s="554" t="s">
        <v>102</v>
      </c>
      <c r="B9" s="175">
        <v>189897</v>
      </c>
      <c r="C9" s="175">
        <v>39790</v>
      </c>
      <c r="D9" s="175">
        <v>150107</v>
      </c>
      <c r="E9" s="175">
        <v>2485</v>
      </c>
      <c r="F9" s="388" t="s">
        <v>5</v>
      </c>
    </row>
    <row r="10" spans="1:6" ht="21" customHeight="1">
      <c r="A10" s="554" t="s">
        <v>103</v>
      </c>
      <c r="B10" s="143">
        <v>64327</v>
      </c>
      <c r="C10" s="143">
        <v>19448</v>
      </c>
      <c r="D10" s="143">
        <v>44879</v>
      </c>
      <c r="E10" s="143">
        <v>4136</v>
      </c>
      <c r="F10" s="1016" t="s">
        <v>7</v>
      </c>
    </row>
    <row r="11" spans="1:6" ht="21" customHeight="1">
      <c r="A11" s="554" t="s">
        <v>104</v>
      </c>
      <c r="B11" s="175">
        <v>116729</v>
      </c>
      <c r="C11" s="175">
        <v>28937</v>
      </c>
      <c r="D11" s="175">
        <v>87792</v>
      </c>
      <c r="E11" s="175">
        <v>12074</v>
      </c>
      <c r="F11" s="388" t="s">
        <v>8</v>
      </c>
    </row>
    <row r="12" spans="1:6" ht="21" customHeight="1">
      <c r="A12" s="554" t="s">
        <v>105</v>
      </c>
      <c r="B12" s="143">
        <v>70348</v>
      </c>
      <c r="C12" s="143">
        <v>23111</v>
      </c>
      <c r="D12" s="143">
        <v>47237</v>
      </c>
      <c r="E12" s="143">
        <v>10515</v>
      </c>
      <c r="F12" s="388" t="s">
        <v>10</v>
      </c>
    </row>
    <row r="13" spans="1:6" ht="21" customHeight="1">
      <c r="A13" s="554" t="s">
        <v>107</v>
      </c>
      <c r="B13" s="175">
        <v>112346</v>
      </c>
      <c r="C13" s="175">
        <v>34266</v>
      </c>
      <c r="D13" s="175">
        <v>78080</v>
      </c>
      <c r="E13" s="175">
        <v>40343</v>
      </c>
      <c r="F13" s="388" t="s">
        <v>11</v>
      </c>
    </row>
    <row r="14" spans="1:6" ht="21" customHeight="1">
      <c r="A14" s="554" t="s">
        <v>108</v>
      </c>
      <c r="B14" s="143">
        <v>79596</v>
      </c>
      <c r="C14" s="143">
        <v>18950</v>
      </c>
      <c r="D14" s="143">
        <v>60646</v>
      </c>
      <c r="E14" s="143">
        <v>26573</v>
      </c>
      <c r="F14" s="388" t="s">
        <v>436</v>
      </c>
    </row>
    <row r="15" spans="1:6" ht="21" customHeight="1">
      <c r="A15" s="554" t="s">
        <v>121</v>
      </c>
      <c r="B15" s="175">
        <v>34934</v>
      </c>
      <c r="C15" s="175">
        <v>8403</v>
      </c>
      <c r="D15" s="175">
        <v>26531</v>
      </c>
      <c r="E15" s="175">
        <v>1742</v>
      </c>
      <c r="F15" s="388" t="s">
        <v>437</v>
      </c>
    </row>
    <row r="16" spans="1:6" ht="21" customHeight="1">
      <c r="A16" s="554" t="s">
        <v>109</v>
      </c>
      <c r="B16" s="143">
        <v>140853</v>
      </c>
      <c r="C16" s="143">
        <v>30826</v>
      </c>
      <c r="D16" s="143">
        <v>110027</v>
      </c>
      <c r="E16" s="143">
        <v>4172</v>
      </c>
      <c r="F16" s="388" t="s">
        <v>17</v>
      </c>
    </row>
    <row r="17" spans="1:6" ht="21" customHeight="1">
      <c r="A17" s="554" t="s">
        <v>40</v>
      </c>
      <c r="B17" s="175">
        <v>20419</v>
      </c>
      <c r="C17" s="175">
        <v>6990</v>
      </c>
      <c r="D17" s="175">
        <v>13429</v>
      </c>
      <c r="E17" s="175">
        <v>427</v>
      </c>
      <c r="F17" s="388" t="s">
        <v>18</v>
      </c>
    </row>
    <row r="18" spans="1:6" ht="21" customHeight="1">
      <c r="A18" s="554" t="s">
        <v>110</v>
      </c>
      <c r="B18" s="143">
        <v>48209</v>
      </c>
      <c r="C18" s="143">
        <v>16429</v>
      </c>
      <c r="D18" s="143">
        <v>31780</v>
      </c>
      <c r="E18" s="143">
        <v>5838</v>
      </c>
      <c r="F18" s="388" t="s">
        <v>439</v>
      </c>
    </row>
    <row r="19" spans="1:6" ht="21" customHeight="1">
      <c r="A19" s="554" t="s">
        <v>21</v>
      </c>
      <c r="B19" s="175">
        <v>47310</v>
      </c>
      <c r="C19" s="175">
        <v>12259</v>
      </c>
      <c r="D19" s="175">
        <v>35051</v>
      </c>
      <c r="E19" s="175">
        <v>2100</v>
      </c>
      <c r="F19" s="388" t="s">
        <v>41</v>
      </c>
    </row>
    <row r="20" spans="1:6" ht="21" customHeight="1">
      <c r="A20" s="554" t="s">
        <v>112</v>
      </c>
      <c r="B20" s="143">
        <v>26946</v>
      </c>
      <c r="C20" s="143">
        <v>6699</v>
      </c>
      <c r="D20" s="143">
        <v>20247</v>
      </c>
      <c r="E20" s="143">
        <v>756</v>
      </c>
      <c r="F20" s="388" t="s">
        <v>1347</v>
      </c>
    </row>
    <row r="21" spans="1:6" ht="21" customHeight="1">
      <c r="A21" s="554" t="s">
        <v>24</v>
      </c>
      <c r="B21" s="175">
        <v>77265</v>
      </c>
      <c r="C21" s="175">
        <v>25323</v>
      </c>
      <c r="D21" s="175">
        <v>51942</v>
      </c>
      <c r="E21" s="175">
        <v>3163</v>
      </c>
      <c r="F21" s="388" t="s">
        <v>25</v>
      </c>
    </row>
    <row r="22" spans="1:6" ht="21" customHeight="1">
      <c r="A22" s="554" t="s">
        <v>113</v>
      </c>
      <c r="B22" s="143">
        <v>37889</v>
      </c>
      <c r="C22" s="143">
        <v>8902</v>
      </c>
      <c r="D22" s="143">
        <v>28987</v>
      </c>
      <c r="E22" s="143">
        <v>867</v>
      </c>
      <c r="F22" s="388" t="s">
        <v>27</v>
      </c>
    </row>
    <row r="23" spans="1:6" ht="21" customHeight="1">
      <c r="A23" s="554" t="s">
        <v>115</v>
      </c>
      <c r="B23" s="175">
        <v>24137</v>
      </c>
      <c r="C23" s="175">
        <v>6227</v>
      </c>
      <c r="D23" s="175">
        <v>17910</v>
      </c>
      <c r="E23" s="175">
        <v>1787</v>
      </c>
      <c r="F23" s="388" t="s">
        <v>99</v>
      </c>
    </row>
    <row r="24" spans="1:6" ht="21" customHeight="1">
      <c r="A24" s="554" t="s">
        <v>123</v>
      </c>
      <c r="B24" s="143">
        <v>27340</v>
      </c>
      <c r="C24" s="143">
        <v>9455</v>
      </c>
      <c r="D24" s="143">
        <v>17885</v>
      </c>
      <c r="E24" s="143">
        <v>1946</v>
      </c>
      <c r="F24" s="388" t="s">
        <v>440</v>
      </c>
    </row>
    <row r="25" spans="1:6" ht="21" customHeight="1">
      <c r="A25" s="554" t="s">
        <v>116</v>
      </c>
      <c r="B25" s="175">
        <v>12296</v>
      </c>
      <c r="C25" s="175">
        <v>4224</v>
      </c>
      <c r="D25" s="175">
        <v>8072</v>
      </c>
      <c r="E25" s="175">
        <v>668</v>
      </c>
      <c r="F25" s="388" t="s">
        <v>441</v>
      </c>
    </row>
    <row r="26" spans="1:6" ht="21" customHeight="1">
      <c r="A26" s="554" t="s">
        <v>149</v>
      </c>
      <c r="B26" s="143">
        <v>15073</v>
      </c>
      <c r="C26" s="143">
        <v>3480</v>
      </c>
      <c r="D26" s="143">
        <v>11593</v>
      </c>
      <c r="E26" s="143">
        <v>701</v>
      </c>
      <c r="F26" s="388" t="s">
        <v>34</v>
      </c>
    </row>
    <row r="27" spans="1:6" ht="21" customHeight="1">
      <c r="A27" s="189" t="s">
        <v>57</v>
      </c>
      <c r="B27" s="265">
        <f>SUM(B7:B26)</f>
        <v>1652478</v>
      </c>
      <c r="C27" s="265">
        <f>SUM(C7:C26)</f>
        <v>419759</v>
      </c>
      <c r="D27" s="265">
        <f>SUM(D7:D26)</f>
        <v>1232719</v>
      </c>
      <c r="E27" s="265">
        <f>SUM(E7:E26)</f>
        <v>237255</v>
      </c>
      <c r="F27" s="189" t="s">
        <v>36</v>
      </c>
    </row>
  </sheetData>
  <mergeCells count="8">
    <mergeCell ref="A1:F1"/>
    <mergeCell ref="A2:F2"/>
    <mergeCell ref="A3:C3"/>
    <mergeCell ref="D3:F3"/>
    <mergeCell ref="A4:A6"/>
    <mergeCell ref="C4:E4"/>
    <mergeCell ref="F4:F6"/>
    <mergeCell ref="B4:B5"/>
  </mergeCells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tabColor rgb="FF008657"/>
  </sheetPr>
  <dimension ref="A1"/>
  <sheetViews>
    <sheetView rightToLeft="1" zoomScale="180" zoomScaleNormal="180" workbookViewId="0">
      <selection activeCell="N17" sqref="N17"/>
    </sheetView>
  </sheetViews>
  <sheetFormatPr defaultColWidth="9.125" defaultRowHeight="14.25"/>
  <cols>
    <col min="1" max="16384" width="9.125" style="227"/>
  </cols>
  <sheetData/>
  <pageMargins left="0.7" right="0.7" top="0.75" bottom="0.75" header="0.3" footer="0.3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657"/>
  </sheetPr>
  <dimension ref="A1:Z45"/>
  <sheetViews>
    <sheetView rightToLeft="1" zoomScale="70" zoomScaleNormal="70" workbookViewId="0">
      <selection activeCell="U12" sqref="U12"/>
    </sheetView>
  </sheetViews>
  <sheetFormatPr defaultColWidth="9" defaultRowHeight="14.25"/>
  <cols>
    <col min="1" max="1" width="9" style="227"/>
    <col min="2" max="2" width="9.375" style="227" customWidth="1"/>
    <col min="3" max="3" width="26.625" style="227" customWidth="1"/>
    <col min="4" max="22" width="9" style="227"/>
    <col min="23" max="23" width="37.875" style="227" bestFit="1" customWidth="1"/>
    <col min="24" max="16384" width="9" style="227"/>
  </cols>
  <sheetData>
    <row r="1" spans="1:26" ht="33" customHeight="1">
      <c r="A1" s="1249" t="s">
        <v>812</v>
      </c>
      <c r="B1" s="1250"/>
      <c r="C1" s="1250"/>
      <c r="D1" s="1250"/>
      <c r="E1" s="1250"/>
      <c r="F1" s="1250"/>
      <c r="G1" s="1250"/>
      <c r="H1" s="1250"/>
      <c r="I1" s="1250"/>
      <c r="J1" s="1250"/>
      <c r="K1" s="1250"/>
      <c r="L1" s="1250"/>
      <c r="M1" s="1250"/>
      <c r="N1" s="1250"/>
      <c r="O1" s="1250"/>
      <c r="P1" s="1250"/>
      <c r="Q1" s="1250"/>
      <c r="R1" s="1250"/>
      <c r="S1" s="1250"/>
      <c r="T1" s="1251"/>
    </row>
    <row r="2" spans="1:26" ht="33" customHeight="1">
      <c r="A2" s="1252" t="s">
        <v>813</v>
      </c>
      <c r="B2" s="1253"/>
      <c r="C2" s="1253"/>
      <c r="D2" s="1253"/>
      <c r="E2" s="1253"/>
      <c r="F2" s="1253"/>
      <c r="G2" s="1253"/>
      <c r="H2" s="1253"/>
      <c r="I2" s="1253"/>
      <c r="J2" s="1253"/>
      <c r="K2" s="1253"/>
      <c r="L2" s="1253"/>
      <c r="M2" s="1253"/>
      <c r="N2" s="1253"/>
      <c r="O2" s="1253"/>
      <c r="P2" s="1253"/>
      <c r="Q2" s="1253"/>
      <c r="R2" s="1253"/>
      <c r="S2" s="1253"/>
      <c r="T2" s="1254"/>
    </row>
    <row r="8" spans="1:26" ht="15">
      <c r="Y8" s="129" t="s">
        <v>46</v>
      </c>
      <c r="Z8" s="434" t="s">
        <v>889</v>
      </c>
    </row>
    <row r="9" spans="1:26" ht="15">
      <c r="X9" s="129"/>
      <c r="Y9" s="494" t="s">
        <v>1049</v>
      </c>
      <c r="Z9" s="435">
        <v>11.440906230333541</v>
      </c>
    </row>
    <row r="10" spans="1:26">
      <c r="X10" s="494"/>
      <c r="Y10" s="494" t="s">
        <v>1050</v>
      </c>
      <c r="Z10" s="435">
        <v>12.05799332820118</v>
      </c>
    </row>
    <row r="11" spans="1:26">
      <c r="X11" s="494"/>
      <c r="Y11" s="494" t="s">
        <v>1051</v>
      </c>
      <c r="Z11" s="435">
        <v>12.12529488859764</v>
      </c>
    </row>
    <row r="12" spans="1:26">
      <c r="X12" s="494"/>
      <c r="Y12" s="494" t="s">
        <v>1052</v>
      </c>
      <c r="Z12" s="435">
        <v>11.966178428761649</v>
      </c>
    </row>
    <row r="13" spans="1:26">
      <c r="X13" s="494"/>
      <c r="Y13" s="494" t="s">
        <v>1053</v>
      </c>
      <c r="Z13" s="435">
        <v>10.871407760561519</v>
      </c>
    </row>
    <row r="14" spans="1:26">
      <c r="X14" s="494"/>
      <c r="Y14" s="494" t="s">
        <v>1054</v>
      </c>
      <c r="Z14" s="435">
        <v>12.592597488433579</v>
      </c>
    </row>
    <row r="15" spans="1:26">
      <c r="X15" s="494"/>
      <c r="Y15" s="494" t="s">
        <v>1055</v>
      </c>
      <c r="Z15" s="435">
        <v>11.24457488438278</v>
      </c>
    </row>
    <row r="16" spans="1:26">
      <c r="X16" s="494"/>
      <c r="Y16" s="494" t="s">
        <v>1056</v>
      </c>
      <c r="Z16" s="435">
        <v>11.43880398671096</v>
      </c>
    </row>
    <row r="17" spans="24:26">
      <c r="X17" s="494"/>
      <c r="Y17" s="494" t="s">
        <v>1057</v>
      </c>
      <c r="Z17" s="435">
        <v>11.69965044366765</v>
      </c>
    </row>
    <row r="18" spans="24:26">
      <c r="X18" s="494"/>
      <c r="Y18" s="494" t="s">
        <v>1058</v>
      </c>
      <c r="Z18" s="435">
        <v>12.188645197112709</v>
      </c>
    </row>
    <row r="19" spans="24:26">
      <c r="X19" s="494"/>
      <c r="Y19" s="435" t="s">
        <v>1059</v>
      </c>
      <c r="Z19" s="227">
        <v>12.9</v>
      </c>
    </row>
    <row r="20" spans="24:26">
      <c r="Y20" s="227" t="s">
        <v>1163</v>
      </c>
      <c r="Z20" s="227">
        <v>13.1</v>
      </c>
    </row>
    <row r="38" spans="1:4">
      <c r="B38" s="436"/>
      <c r="C38" s="436"/>
    </row>
    <row r="39" spans="1:4">
      <c r="A39" s="437"/>
      <c r="B39" s="438" t="s">
        <v>48</v>
      </c>
      <c r="C39" s="438" t="s">
        <v>890</v>
      </c>
      <c r="D39" s="263"/>
    </row>
    <row r="40" spans="1:4">
      <c r="A40" s="437"/>
      <c r="B40" s="438">
        <v>2017</v>
      </c>
      <c r="C40" s="438">
        <v>35.01</v>
      </c>
      <c r="D40" s="263"/>
    </row>
    <row r="41" spans="1:4">
      <c r="A41" s="437"/>
      <c r="B41" s="438">
        <v>2018</v>
      </c>
      <c r="C41" s="438">
        <v>28.31</v>
      </c>
      <c r="D41" s="263"/>
    </row>
    <row r="42" spans="1:4">
      <c r="A42" s="437"/>
      <c r="B42" s="438">
        <v>2019</v>
      </c>
      <c r="C42" s="438">
        <v>18.46</v>
      </c>
      <c r="D42" s="263"/>
    </row>
    <row r="43" spans="1:4">
      <c r="A43" s="437"/>
      <c r="B43" s="438">
        <v>2020</v>
      </c>
      <c r="C43" s="438">
        <v>13.4</v>
      </c>
      <c r="D43" s="263"/>
    </row>
    <row r="44" spans="1:4">
      <c r="A44" s="437"/>
      <c r="B44" s="438">
        <v>2021</v>
      </c>
      <c r="C44" s="438">
        <v>13.7</v>
      </c>
      <c r="D44" s="263"/>
    </row>
    <row r="45" spans="1:4">
      <c r="B45" s="619">
        <v>2022</v>
      </c>
      <c r="C45" s="619">
        <v>11.8</v>
      </c>
    </row>
  </sheetData>
  <mergeCells count="2">
    <mergeCell ref="A1:T1"/>
    <mergeCell ref="A2:T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8657"/>
    <pageSetUpPr fitToPage="1"/>
  </sheetPr>
  <dimension ref="A1:Y48"/>
  <sheetViews>
    <sheetView showGridLines="0" rightToLeft="1" zoomScale="120" zoomScaleNormal="120" zoomScaleSheetLayoutView="75" workbookViewId="0">
      <selection activeCell="S26" sqref="S26:S29"/>
    </sheetView>
  </sheetViews>
  <sheetFormatPr defaultColWidth="7.75" defaultRowHeight="14.25"/>
  <cols>
    <col min="1" max="1" width="23.75" style="67" customWidth="1"/>
    <col min="2" max="3" width="10.75" style="67" hidden="1" customWidth="1"/>
    <col min="4" max="4" width="11.75" style="67" hidden="1" customWidth="1"/>
    <col min="5" max="5" width="10.75" style="67" hidden="1" customWidth="1"/>
    <col min="6" max="6" width="9.875" style="67" bestFit="1" customWidth="1"/>
    <col min="7" max="7" width="10.75" style="67" customWidth="1"/>
    <col min="8" max="8" width="11.25" style="67" customWidth="1"/>
    <col min="9" max="15" width="10.75" style="67" customWidth="1"/>
    <col min="16" max="16" width="23.75" style="67" customWidth="1"/>
    <col min="17" max="17" width="7.75" style="1"/>
    <col min="18" max="18" width="17.875" style="67" hidden="1" customWidth="1"/>
    <col min="19" max="19" width="19.75" style="67" customWidth="1"/>
    <col min="20" max="21" width="17.25" style="67" customWidth="1"/>
    <col min="22" max="22" width="15.75" style="67" customWidth="1"/>
    <col min="23" max="23" width="14.875" style="67" customWidth="1"/>
    <col min="24" max="259" width="7.75" style="67"/>
    <col min="260" max="260" width="14.875" style="67" customWidth="1"/>
    <col min="261" max="261" width="18.375" style="67" customWidth="1"/>
    <col min="262" max="263" width="10.75" style="67" customWidth="1"/>
    <col min="264" max="264" width="11.75" style="67" customWidth="1"/>
    <col min="265" max="267" width="10.75" style="67" customWidth="1"/>
    <col min="268" max="268" width="11.25" style="67" customWidth="1"/>
    <col min="269" max="271" width="10.75" style="67" customWidth="1"/>
    <col min="272" max="272" width="7.75" style="67" customWidth="1"/>
    <col min="273" max="273" width="17.875" style="67" customWidth="1"/>
    <col min="274" max="274" width="16.875" style="67" customWidth="1"/>
    <col min="275" max="275" width="19.75" style="67" customWidth="1"/>
    <col min="276" max="277" width="17.25" style="67" customWidth="1"/>
    <col min="278" max="278" width="15.75" style="67" customWidth="1"/>
    <col min="279" max="279" width="14.875" style="67" customWidth="1"/>
    <col min="280" max="515" width="7.75" style="67"/>
    <col min="516" max="516" width="14.875" style="67" customWidth="1"/>
    <col min="517" max="517" width="18.375" style="67" customWidth="1"/>
    <col min="518" max="519" width="10.75" style="67" customWidth="1"/>
    <col min="520" max="520" width="11.75" style="67" customWidth="1"/>
    <col min="521" max="523" width="10.75" style="67" customWidth="1"/>
    <col min="524" max="524" width="11.25" style="67" customWidth="1"/>
    <col min="525" max="527" width="10.75" style="67" customWidth="1"/>
    <col min="528" max="528" width="7.75" style="67" customWidth="1"/>
    <col min="529" max="529" width="17.875" style="67" customWidth="1"/>
    <col min="530" max="530" width="16.875" style="67" customWidth="1"/>
    <col min="531" max="531" width="19.75" style="67" customWidth="1"/>
    <col min="532" max="533" width="17.25" style="67" customWidth="1"/>
    <col min="534" max="534" width="15.75" style="67" customWidth="1"/>
    <col min="535" max="535" width="14.875" style="67" customWidth="1"/>
    <col min="536" max="771" width="7.75" style="67"/>
    <col min="772" max="772" width="14.875" style="67" customWidth="1"/>
    <col min="773" max="773" width="18.375" style="67" customWidth="1"/>
    <col min="774" max="775" width="10.75" style="67" customWidth="1"/>
    <col min="776" max="776" width="11.75" style="67" customWidth="1"/>
    <col min="777" max="779" width="10.75" style="67" customWidth="1"/>
    <col min="780" max="780" width="11.25" style="67" customWidth="1"/>
    <col min="781" max="783" width="10.75" style="67" customWidth="1"/>
    <col min="784" max="784" width="7.75" style="67" customWidth="1"/>
    <col min="785" max="785" width="17.875" style="67" customWidth="1"/>
    <col min="786" max="786" width="16.875" style="67" customWidth="1"/>
    <col min="787" max="787" width="19.75" style="67" customWidth="1"/>
    <col min="788" max="789" width="17.25" style="67" customWidth="1"/>
    <col min="790" max="790" width="15.75" style="67" customWidth="1"/>
    <col min="791" max="791" width="14.875" style="67" customWidth="1"/>
    <col min="792" max="1027" width="7.75" style="67"/>
    <col min="1028" max="1028" width="14.875" style="67" customWidth="1"/>
    <col min="1029" max="1029" width="18.375" style="67" customWidth="1"/>
    <col min="1030" max="1031" width="10.75" style="67" customWidth="1"/>
    <col min="1032" max="1032" width="11.75" style="67" customWidth="1"/>
    <col min="1033" max="1035" width="10.75" style="67" customWidth="1"/>
    <col min="1036" max="1036" width="11.25" style="67" customWidth="1"/>
    <col min="1037" max="1039" width="10.75" style="67" customWidth="1"/>
    <col min="1040" max="1040" width="7.75" style="67" customWidth="1"/>
    <col min="1041" max="1041" width="17.875" style="67" customWidth="1"/>
    <col min="1042" max="1042" width="16.875" style="67" customWidth="1"/>
    <col min="1043" max="1043" width="19.75" style="67" customWidth="1"/>
    <col min="1044" max="1045" width="17.25" style="67" customWidth="1"/>
    <col min="1046" max="1046" width="15.75" style="67" customWidth="1"/>
    <col min="1047" max="1047" width="14.875" style="67" customWidth="1"/>
    <col min="1048" max="1283" width="7.75" style="67"/>
    <col min="1284" max="1284" width="14.875" style="67" customWidth="1"/>
    <col min="1285" max="1285" width="18.375" style="67" customWidth="1"/>
    <col min="1286" max="1287" width="10.75" style="67" customWidth="1"/>
    <col min="1288" max="1288" width="11.75" style="67" customWidth="1"/>
    <col min="1289" max="1291" width="10.75" style="67" customWidth="1"/>
    <col min="1292" max="1292" width="11.25" style="67" customWidth="1"/>
    <col min="1293" max="1295" width="10.75" style="67" customWidth="1"/>
    <col min="1296" max="1296" width="7.75" style="67" customWidth="1"/>
    <col min="1297" max="1297" width="17.875" style="67" customWidth="1"/>
    <col min="1298" max="1298" width="16.875" style="67" customWidth="1"/>
    <col min="1299" max="1299" width="19.75" style="67" customWidth="1"/>
    <col min="1300" max="1301" width="17.25" style="67" customWidth="1"/>
    <col min="1302" max="1302" width="15.75" style="67" customWidth="1"/>
    <col min="1303" max="1303" width="14.875" style="67" customWidth="1"/>
    <col min="1304" max="1539" width="7.75" style="67"/>
    <col min="1540" max="1540" width="14.875" style="67" customWidth="1"/>
    <col min="1541" max="1541" width="18.375" style="67" customWidth="1"/>
    <col min="1542" max="1543" width="10.75" style="67" customWidth="1"/>
    <col min="1544" max="1544" width="11.75" style="67" customWidth="1"/>
    <col min="1545" max="1547" width="10.75" style="67" customWidth="1"/>
    <col min="1548" max="1548" width="11.25" style="67" customWidth="1"/>
    <col min="1549" max="1551" width="10.75" style="67" customWidth="1"/>
    <col min="1552" max="1552" width="7.75" style="67" customWidth="1"/>
    <col min="1553" max="1553" width="17.875" style="67" customWidth="1"/>
    <col min="1554" max="1554" width="16.875" style="67" customWidth="1"/>
    <col min="1555" max="1555" width="19.75" style="67" customWidth="1"/>
    <col min="1556" max="1557" width="17.25" style="67" customWidth="1"/>
    <col min="1558" max="1558" width="15.75" style="67" customWidth="1"/>
    <col min="1559" max="1559" width="14.875" style="67" customWidth="1"/>
    <col min="1560" max="1795" width="7.75" style="67"/>
    <col min="1796" max="1796" width="14.875" style="67" customWidth="1"/>
    <col min="1797" max="1797" width="18.375" style="67" customWidth="1"/>
    <col min="1798" max="1799" width="10.75" style="67" customWidth="1"/>
    <col min="1800" max="1800" width="11.75" style="67" customWidth="1"/>
    <col min="1801" max="1803" width="10.75" style="67" customWidth="1"/>
    <col min="1804" max="1804" width="11.25" style="67" customWidth="1"/>
    <col min="1805" max="1807" width="10.75" style="67" customWidth="1"/>
    <col min="1808" max="1808" width="7.75" style="67" customWidth="1"/>
    <col min="1809" max="1809" width="17.875" style="67" customWidth="1"/>
    <col min="1810" max="1810" width="16.875" style="67" customWidth="1"/>
    <col min="1811" max="1811" width="19.75" style="67" customWidth="1"/>
    <col min="1812" max="1813" width="17.25" style="67" customWidth="1"/>
    <col min="1814" max="1814" width="15.75" style="67" customWidth="1"/>
    <col min="1815" max="1815" width="14.875" style="67" customWidth="1"/>
    <col min="1816" max="2051" width="7.75" style="67"/>
    <col min="2052" max="2052" width="14.875" style="67" customWidth="1"/>
    <col min="2053" max="2053" width="18.375" style="67" customWidth="1"/>
    <col min="2054" max="2055" width="10.75" style="67" customWidth="1"/>
    <col min="2056" max="2056" width="11.75" style="67" customWidth="1"/>
    <col min="2057" max="2059" width="10.75" style="67" customWidth="1"/>
    <col min="2060" max="2060" width="11.25" style="67" customWidth="1"/>
    <col min="2061" max="2063" width="10.75" style="67" customWidth="1"/>
    <col min="2064" max="2064" width="7.75" style="67" customWidth="1"/>
    <col min="2065" max="2065" width="17.875" style="67" customWidth="1"/>
    <col min="2066" max="2066" width="16.875" style="67" customWidth="1"/>
    <col min="2067" max="2067" width="19.75" style="67" customWidth="1"/>
    <col min="2068" max="2069" width="17.25" style="67" customWidth="1"/>
    <col min="2070" max="2070" width="15.75" style="67" customWidth="1"/>
    <col min="2071" max="2071" width="14.875" style="67" customWidth="1"/>
    <col min="2072" max="2307" width="7.75" style="67"/>
    <col min="2308" max="2308" width="14.875" style="67" customWidth="1"/>
    <col min="2309" max="2309" width="18.375" style="67" customWidth="1"/>
    <col min="2310" max="2311" width="10.75" style="67" customWidth="1"/>
    <col min="2312" max="2312" width="11.75" style="67" customWidth="1"/>
    <col min="2313" max="2315" width="10.75" style="67" customWidth="1"/>
    <col min="2316" max="2316" width="11.25" style="67" customWidth="1"/>
    <col min="2317" max="2319" width="10.75" style="67" customWidth="1"/>
    <col min="2320" max="2320" width="7.75" style="67" customWidth="1"/>
    <col min="2321" max="2321" width="17.875" style="67" customWidth="1"/>
    <col min="2322" max="2322" width="16.875" style="67" customWidth="1"/>
    <col min="2323" max="2323" width="19.75" style="67" customWidth="1"/>
    <col min="2324" max="2325" width="17.25" style="67" customWidth="1"/>
    <col min="2326" max="2326" width="15.75" style="67" customWidth="1"/>
    <col min="2327" max="2327" width="14.875" style="67" customWidth="1"/>
    <col min="2328" max="2563" width="7.75" style="67"/>
    <col min="2564" max="2564" width="14.875" style="67" customWidth="1"/>
    <col min="2565" max="2565" width="18.375" style="67" customWidth="1"/>
    <col min="2566" max="2567" width="10.75" style="67" customWidth="1"/>
    <col min="2568" max="2568" width="11.75" style="67" customWidth="1"/>
    <col min="2569" max="2571" width="10.75" style="67" customWidth="1"/>
    <col min="2572" max="2572" width="11.25" style="67" customWidth="1"/>
    <col min="2573" max="2575" width="10.75" style="67" customWidth="1"/>
    <col min="2576" max="2576" width="7.75" style="67" customWidth="1"/>
    <col min="2577" max="2577" width="17.875" style="67" customWidth="1"/>
    <col min="2578" max="2578" width="16.875" style="67" customWidth="1"/>
    <col min="2579" max="2579" width="19.75" style="67" customWidth="1"/>
    <col min="2580" max="2581" width="17.25" style="67" customWidth="1"/>
    <col min="2582" max="2582" width="15.75" style="67" customWidth="1"/>
    <col min="2583" max="2583" width="14.875" style="67" customWidth="1"/>
    <col min="2584" max="2819" width="7.75" style="67"/>
    <col min="2820" max="2820" width="14.875" style="67" customWidth="1"/>
    <col min="2821" max="2821" width="18.375" style="67" customWidth="1"/>
    <col min="2822" max="2823" width="10.75" style="67" customWidth="1"/>
    <col min="2824" max="2824" width="11.75" style="67" customWidth="1"/>
    <col min="2825" max="2827" width="10.75" style="67" customWidth="1"/>
    <col min="2828" max="2828" width="11.25" style="67" customWidth="1"/>
    <col min="2829" max="2831" width="10.75" style="67" customWidth="1"/>
    <col min="2832" max="2832" width="7.75" style="67" customWidth="1"/>
    <col min="2833" max="2833" width="17.875" style="67" customWidth="1"/>
    <col min="2834" max="2834" width="16.875" style="67" customWidth="1"/>
    <col min="2835" max="2835" width="19.75" style="67" customWidth="1"/>
    <col min="2836" max="2837" width="17.25" style="67" customWidth="1"/>
    <col min="2838" max="2838" width="15.75" style="67" customWidth="1"/>
    <col min="2839" max="2839" width="14.875" style="67" customWidth="1"/>
    <col min="2840" max="3075" width="7.75" style="67"/>
    <col min="3076" max="3076" width="14.875" style="67" customWidth="1"/>
    <col min="3077" max="3077" width="18.375" style="67" customWidth="1"/>
    <col min="3078" max="3079" width="10.75" style="67" customWidth="1"/>
    <col min="3080" max="3080" width="11.75" style="67" customWidth="1"/>
    <col min="3081" max="3083" width="10.75" style="67" customWidth="1"/>
    <col min="3084" max="3084" width="11.25" style="67" customWidth="1"/>
    <col min="3085" max="3087" width="10.75" style="67" customWidth="1"/>
    <col min="3088" max="3088" width="7.75" style="67" customWidth="1"/>
    <col min="3089" max="3089" width="17.875" style="67" customWidth="1"/>
    <col min="3090" max="3090" width="16.875" style="67" customWidth="1"/>
    <col min="3091" max="3091" width="19.75" style="67" customWidth="1"/>
    <col min="3092" max="3093" width="17.25" style="67" customWidth="1"/>
    <col min="3094" max="3094" width="15.75" style="67" customWidth="1"/>
    <col min="3095" max="3095" width="14.875" style="67" customWidth="1"/>
    <col min="3096" max="3331" width="7.75" style="67"/>
    <col min="3332" max="3332" width="14.875" style="67" customWidth="1"/>
    <col min="3333" max="3333" width="18.375" style="67" customWidth="1"/>
    <col min="3334" max="3335" width="10.75" style="67" customWidth="1"/>
    <col min="3336" max="3336" width="11.75" style="67" customWidth="1"/>
    <col min="3337" max="3339" width="10.75" style="67" customWidth="1"/>
    <col min="3340" max="3340" width="11.25" style="67" customWidth="1"/>
    <col min="3341" max="3343" width="10.75" style="67" customWidth="1"/>
    <col min="3344" max="3344" width="7.75" style="67" customWidth="1"/>
    <col min="3345" max="3345" width="17.875" style="67" customWidth="1"/>
    <col min="3346" max="3346" width="16.875" style="67" customWidth="1"/>
    <col min="3347" max="3347" width="19.75" style="67" customWidth="1"/>
    <col min="3348" max="3349" width="17.25" style="67" customWidth="1"/>
    <col min="3350" max="3350" width="15.75" style="67" customWidth="1"/>
    <col min="3351" max="3351" width="14.875" style="67" customWidth="1"/>
    <col min="3352" max="3587" width="7.75" style="67"/>
    <col min="3588" max="3588" width="14.875" style="67" customWidth="1"/>
    <col min="3589" max="3589" width="18.375" style="67" customWidth="1"/>
    <col min="3590" max="3591" width="10.75" style="67" customWidth="1"/>
    <col min="3592" max="3592" width="11.75" style="67" customWidth="1"/>
    <col min="3593" max="3595" width="10.75" style="67" customWidth="1"/>
    <col min="3596" max="3596" width="11.25" style="67" customWidth="1"/>
    <col min="3597" max="3599" width="10.75" style="67" customWidth="1"/>
    <col min="3600" max="3600" width="7.75" style="67" customWidth="1"/>
    <col min="3601" max="3601" width="17.875" style="67" customWidth="1"/>
    <col min="3602" max="3602" width="16.875" style="67" customWidth="1"/>
    <col min="3603" max="3603" width="19.75" style="67" customWidth="1"/>
    <col min="3604" max="3605" width="17.25" style="67" customWidth="1"/>
    <col min="3606" max="3606" width="15.75" style="67" customWidth="1"/>
    <col min="3607" max="3607" width="14.875" style="67" customWidth="1"/>
    <col min="3608" max="3843" width="7.75" style="67"/>
    <col min="3844" max="3844" width="14.875" style="67" customWidth="1"/>
    <col min="3845" max="3845" width="18.375" style="67" customWidth="1"/>
    <col min="3846" max="3847" width="10.75" style="67" customWidth="1"/>
    <col min="3848" max="3848" width="11.75" style="67" customWidth="1"/>
    <col min="3849" max="3851" width="10.75" style="67" customWidth="1"/>
    <col min="3852" max="3852" width="11.25" style="67" customWidth="1"/>
    <col min="3853" max="3855" width="10.75" style="67" customWidth="1"/>
    <col min="3856" max="3856" width="7.75" style="67" customWidth="1"/>
    <col min="3857" max="3857" width="17.875" style="67" customWidth="1"/>
    <col min="3858" max="3858" width="16.875" style="67" customWidth="1"/>
    <col min="3859" max="3859" width="19.75" style="67" customWidth="1"/>
    <col min="3860" max="3861" width="17.25" style="67" customWidth="1"/>
    <col min="3862" max="3862" width="15.75" style="67" customWidth="1"/>
    <col min="3863" max="3863" width="14.875" style="67" customWidth="1"/>
    <col min="3864" max="4099" width="7.75" style="67"/>
    <col min="4100" max="4100" width="14.875" style="67" customWidth="1"/>
    <col min="4101" max="4101" width="18.375" style="67" customWidth="1"/>
    <col min="4102" max="4103" width="10.75" style="67" customWidth="1"/>
    <col min="4104" max="4104" width="11.75" style="67" customWidth="1"/>
    <col min="4105" max="4107" width="10.75" style="67" customWidth="1"/>
    <col min="4108" max="4108" width="11.25" style="67" customWidth="1"/>
    <col min="4109" max="4111" width="10.75" style="67" customWidth="1"/>
    <col min="4112" max="4112" width="7.75" style="67" customWidth="1"/>
    <col min="4113" max="4113" width="17.875" style="67" customWidth="1"/>
    <col min="4114" max="4114" width="16.875" style="67" customWidth="1"/>
    <col min="4115" max="4115" width="19.75" style="67" customWidth="1"/>
    <col min="4116" max="4117" width="17.25" style="67" customWidth="1"/>
    <col min="4118" max="4118" width="15.75" style="67" customWidth="1"/>
    <col min="4119" max="4119" width="14.875" style="67" customWidth="1"/>
    <col min="4120" max="4355" width="7.75" style="67"/>
    <col min="4356" max="4356" width="14.875" style="67" customWidth="1"/>
    <col min="4357" max="4357" width="18.375" style="67" customWidth="1"/>
    <col min="4358" max="4359" width="10.75" style="67" customWidth="1"/>
    <col min="4360" max="4360" width="11.75" style="67" customWidth="1"/>
    <col min="4361" max="4363" width="10.75" style="67" customWidth="1"/>
    <col min="4364" max="4364" width="11.25" style="67" customWidth="1"/>
    <col min="4365" max="4367" width="10.75" style="67" customWidth="1"/>
    <col min="4368" max="4368" width="7.75" style="67" customWidth="1"/>
    <col min="4369" max="4369" width="17.875" style="67" customWidth="1"/>
    <col min="4370" max="4370" width="16.875" style="67" customWidth="1"/>
    <col min="4371" max="4371" width="19.75" style="67" customWidth="1"/>
    <col min="4372" max="4373" width="17.25" style="67" customWidth="1"/>
    <col min="4374" max="4374" width="15.75" style="67" customWidth="1"/>
    <col min="4375" max="4375" width="14.875" style="67" customWidth="1"/>
    <col min="4376" max="4611" width="7.75" style="67"/>
    <col min="4612" max="4612" width="14.875" style="67" customWidth="1"/>
    <col min="4613" max="4613" width="18.375" style="67" customWidth="1"/>
    <col min="4614" max="4615" width="10.75" style="67" customWidth="1"/>
    <col min="4616" max="4616" width="11.75" style="67" customWidth="1"/>
    <col min="4617" max="4619" width="10.75" style="67" customWidth="1"/>
    <col min="4620" max="4620" width="11.25" style="67" customWidth="1"/>
    <col min="4621" max="4623" width="10.75" style="67" customWidth="1"/>
    <col min="4624" max="4624" width="7.75" style="67" customWidth="1"/>
    <col min="4625" max="4625" width="17.875" style="67" customWidth="1"/>
    <col min="4626" max="4626" width="16.875" style="67" customWidth="1"/>
    <col min="4627" max="4627" width="19.75" style="67" customWidth="1"/>
    <col min="4628" max="4629" width="17.25" style="67" customWidth="1"/>
    <col min="4630" max="4630" width="15.75" style="67" customWidth="1"/>
    <col min="4631" max="4631" width="14.875" style="67" customWidth="1"/>
    <col min="4632" max="4867" width="7.75" style="67"/>
    <col min="4868" max="4868" width="14.875" style="67" customWidth="1"/>
    <col min="4869" max="4869" width="18.375" style="67" customWidth="1"/>
    <col min="4870" max="4871" width="10.75" style="67" customWidth="1"/>
    <col min="4872" max="4872" width="11.75" style="67" customWidth="1"/>
    <col min="4873" max="4875" width="10.75" style="67" customWidth="1"/>
    <col min="4876" max="4876" width="11.25" style="67" customWidth="1"/>
    <col min="4877" max="4879" width="10.75" style="67" customWidth="1"/>
    <col min="4880" max="4880" width="7.75" style="67" customWidth="1"/>
    <col min="4881" max="4881" width="17.875" style="67" customWidth="1"/>
    <col min="4882" max="4882" width="16.875" style="67" customWidth="1"/>
    <col min="4883" max="4883" width="19.75" style="67" customWidth="1"/>
    <col min="4884" max="4885" width="17.25" style="67" customWidth="1"/>
    <col min="4886" max="4886" width="15.75" style="67" customWidth="1"/>
    <col min="4887" max="4887" width="14.875" style="67" customWidth="1"/>
    <col min="4888" max="5123" width="7.75" style="67"/>
    <col min="5124" max="5124" width="14.875" style="67" customWidth="1"/>
    <col min="5125" max="5125" width="18.375" style="67" customWidth="1"/>
    <col min="5126" max="5127" width="10.75" style="67" customWidth="1"/>
    <col min="5128" max="5128" width="11.75" style="67" customWidth="1"/>
    <col min="5129" max="5131" width="10.75" style="67" customWidth="1"/>
    <col min="5132" max="5132" width="11.25" style="67" customWidth="1"/>
    <col min="5133" max="5135" width="10.75" style="67" customWidth="1"/>
    <col min="5136" max="5136" width="7.75" style="67" customWidth="1"/>
    <col min="5137" max="5137" width="17.875" style="67" customWidth="1"/>
    <col min="5138" max="5138" width="16.875" style="67" customWidth="1"/>
    <col min="5139" max="5139" width="19.75" style="67" customWidth="1"/>
    <col min="5140" max="5141" width="17.25" style="67" customWidth="1"/>
    <col min="5142" max="5142" width="15.75" style="67" customWidth="1"/>
    <col min="5143" max="5143" width="14.875" style="67" customWidth="1"/>
    <col min="5144" max="5379" width="7.75" style="67"/>
    <col min="5380" max="5380" width="14.875" style="67" customWidth="1"/>
    <col min="5381" max="5381" width="18.375" style="67" customWidth="1"/>
    <col min="5382" max="5383" width="10.75" style="67" customWidth="1"/>
    <col min="5384" max="5384" width="11.75" style="67" customWidth="1"/>
    <col min="5385" max="5387" width="10.75" style="67" customWidth="1"/>
    <col min="5388" max="5388" width="11.25" style="67" customWidth="1"/>
    <col min="5389" max="5391" width="10.75" style="67" customWidth="1"/>
    <col min="5392" max="5392" width="7.75" style="67" customWidth="1"/>
    <col min="5393" max="5393" width="17.875" style="67" customWidth="1"/>
    <col min="5394" max="5394" width="16.875" style="67" customWidth="1"/>
    <col min="5395" max="5395" width="19.75" style="67" customWidth="1"/>
    <col min="5396" max="5397" width="17.25" style="67" customWidth="1"/>
    <col min="5398" max="5398" width="15.75" style="67" customWidth="1"/>
    <col min="5399" max="5399" width="14.875" style="67" customWidth="1"/>
    <col min="5400" max="5635" width="7.75" style="67"/>
    <col min="5636" max="5636" width="14.875" style="67" customWidth="1"/>
    <col min="5637" max="5637" width="18.375" style="67" customWidth="1"/>
    <col min="5638" max="5639" width="10.75" style="67" customWidth="1"/>
    <col min="5640" max="5640" width="11.75" style="67" customWidth="1"/>
    <col min="5641" max="5643" width="10.75" style="67" customWidth="1"/>
    <col min="5644" max="5644" width="11.25" style="67" customWidth="1"/>
    <col min="5645" max="5647" width="10.75" style="67" customWidth="1"/>
    <col min="5648" max="5648" width="7.75" style="67" customWidth="1"/>
    <col min="5649" max="5649" width="17.875" style="67" customWidth="1"/>
    <col min="5650" max="5650" width="16.875" style="67" customWidth="1"/>
    <col min="5651" max="5651" width="19.75" style="67" customWidth="1"/>
    <col min="5652" max="5653" width="17.25" style="67" customWidth="1"/>
    <col min="5654" max="5654" width="15.75" style="67" customWidth="1"/>
    <col min="5655" max="5655" width="14.875" style="67" customWidth="1"/>
    <col min="5656" max="5891" width="7.75" style="67"/>
    <col min="5892" max="5892" width="14.875" style="67" customWidth="1"/>
    <col min="5893" max="5893" width="18.375" style="67" customWidth="1"/>
    <col min="5894" max="5895" width="10.75" style="67" customWidth="1"/>
    <col min="5896" max="5896" width="11.75" style="67" customWidth="1"/>
    <col min="5897" max="5899" width="10.75" style="67" customWidth="1"/>
    <col min="5900" max="5900" width="11.25" style="67" customWidth="1"/>
    <col min="5901" max="5903" width="10.75" style="67" customWidth="1"/>
    <col min="5904" max="5904" width="7.75" style="67" customWidth="1"/>
    <col min="5905" max="5905" width="17.875" style="67" customWidth="1"/>
    <col min="5906" max="5906" width="16.875" style="67" customWidth="1"/>
    <col min="5907" max="5907" width="19.75" style="67" customWidth="1"/>
    <col min="5908" max="5909" width="17.25" style="67" customWidth="1"/>
    <col min="5910" max="5910" width="15.75" style="67" customWidth="1"/>
    <col min="5911" max="5911" width="14.875" style="67" customWidth="1"/>
    <col min="5912" max="6147" width="7.75" style="67"/>
    <col min="6148" max="6148" width="14.875" style="67" customWidth="1"/>
    <col min="6149" max="6149" width="18.375" style="67" customWidth="1"/>
    <col min="6150" max="6151" width="10.75" style="67" customWidth="1"/>
    <col min="6152" max="6152" width="11.75" style="67" customWidth="1"/>
    <col min="6153" max="6155" width="10.75" style="67" customWidth="1"/>
    <col min="6156" max="6156" width="11.25" style="67" customWidth="1"/>
    <col min="6157" max="6159" width="10.75" style="67" customWidth="1"/>
    <col min="6160" max="6160" width="7.75" style="67" customWidth="1"/>
    <col min="6161" max="6161" width="17.875" style="67" customWidth="1"/>
    <col min="6162" max="6162" width="16.875" style="67" customWidth="1"/>
    <col min="6163" max="6163" width="19.75" style="67" customWidth="1"/>
    <col min="6164" max="6165" width="17.25" style="67" customWidth="1"/>
    <col min="6166" max="6166" width="15.75" style="67" customWidth="1"/>
    <col min="6167" max="6167" width="14.875" style="67" customWidth="1"/>
    <col min="6168" max="6403" width="7.75" style="67"/>
    <col min="6404" max="6404" width="14.875" style="67" customWidth="1"/>
    <col min="6405" max="6405" width="18.375" style="67" customWidth="1"/>
    <col min="6406" max="6407" width="10.75" style="67" customWidth="1"/>
    <col min="6408" max="6408" width="11.75" style="67" customWidth="1"/>
    <col min="6409" max="6411" width="10.75" style="67" customWidth="1"/>
    <col min="6412" max="6412" width="11.25" style="67" customWidth="1"/>
    <col min="6413" max="6415" width="10.75" style="67" customWidth="1"/>
    <col min="6416" max="6416" width="7.75" style="67" customWidth="1"/>
    <col min="6417" max="6417" width="17.875" style="67" customWidth="1"/>
    <col min="6418" max="6418" width="16.875" style="67" customWidth="1"/>
    <col min="6419" max="6419" width="19.75" style="67" customWidth="1"/>
    <col min="6420" max="6421" width="17.25" style="67" customWidth="1"/>
    <col min="6422" max="6422" width="15.75" style="67" customWidth="1"/>
    <col min="6423" max="6423" width="14.875" style="67" customWidth="1"/>
    <col min="6424" max="6659" width="7.75" style="67"/>
    <col min="6660" max="6660" width="14.875" style="67" customWidth="1"/>
    <col min="6661" max="6661" width="18.375" style="67" customWidth="1"/>
    <col min="6662" max="6663" width="10.75" style="67" customWidth="1"/>
    <col min="6664" max="6664" width="11.75" style="67" customWidth="1"/>
    <col min="6665" max="6667" width="10.75" style="67" customWidth="1"/>
    <col min="6668" max="6668" width="11.25" style="67" customWidth="1"/>
    <col min="6669" max="6671" width="10.75" style="67" customWidth="1"/>
    <col min="6672" max="6672" width="7.75" style="67" customWidth="1"/>
    <col min="6673" max="6673" width="17.875" style="67" customWidth="1"/>
    <col min="6674" max="6674" width="16.875" style="67" customWidth="1"/>
    <col min="6675" max="6675" width="19.75" style="67" customWidth="1"/>
    <col min="6676" max="6677" width="17.25" style="67" customWidth="1"/>
    <col min="6678" max="6678" width="15.75" style="67" customWidth="1"/>
    <col min="6679" max="6679" width="14.875" style="67" customWidth="1"/>
    <col min="6680" max="6915" width="7.75" style="67"/>
    <col min="6916" max="6916" width="14.875" style="67" customWidth="1"/>
    <col min="6917" max="6917" width="18.375" style="67" customWidth="1"/>
    <col min="6918" max="6919" width="10.75" style="67" customWidth="1"/>
    <col min="6920" max="6920" width="11.75" style="67" customWidth="1"/>
    <col min="6921" max="6923" width="10.75" style="67" customWidth="1"/>
    <col min="6924" max="6924" width="11.25" style="67" customWidth="1"/>
    <col min="6925" max="6927" width="10.75" style="67" customWidth="1"/>
    <col min="6928" max="6928" width="7.75" style="67" customWidth="1"/>
    <col min="6929" max="6929" width="17.875" style="67" customWidth="1"/>
    <col min="6930" max="6930" width="16.875" style="67" customWidth="1"/>
    <col min="6931" max="6931" width="19.75" style="67" customWidth="1"/>
    <col min="6932" max="6933" width="17.25" style="67" customWidth="1"/>
    <col min="6934" max="6934" width="15.75" style="67" customWidth="1"/>
    <col min="6935" max="6935" width="14.875" style="67" customWidth="1"/>
    <col min="6936" max="7171" width="7.75" style="67"/>
    <col min="7172" max="7172" width="14.875" style="67" customWidth="1"/>
    <col min="7173" max="7173" width="18.375" style="67" customWidth="1"/>
    <col min="7174" max="7175" width="10.75" style="67" customWidth="1"/>
    <col min="7176" max="7176" width="11.75" style="67" customWidth="1"/>
    <col min="7177" max="7179" width="10.75" style="67" customWidth="1"/>
    <col min="7180" max="7180" width="11.25" style="67" customWidth="1"/>
    <col min="7181" max="7183" width="10.75" style="67" customWidth="1"/>
    <col min="7184" max="7184" width="7.75" style="67" customWidth="1"/>
    <col min="7185" max="7185" width="17.875" style="67" customWidth="1"/>
    <col min="7186" max="7186" width="16.875" style="67" customWidth="1"/>
    <col min="7187" max="7187" width="19.75" style="67" customWidth="1"/>
    <col min="7188" max="7189" width="17.25" style="67" customWidth="1"/>
    <col min="7190" max="7190" width="15.75" style="67" customWidth="1"/>
    <col min="7191" max="7191" width="14.875" style="67" customWidth="1"/>
    <col min="7192" max="7427" width="7.75" style="67"/>
    <col min="7428" max="7428" width="14.875" style="67" customWidth="1"/>
    <col min="7429" max="7429" width="18.375" style="67" customWidth="1"/>
    <col min="7430" max="7431" width="10.75" style="67" customWidth="1"/>
    <col min="7432" max="7432" width="11.75" style="67" customWidth="1"/>
    <col min="7433" max="7435" width="10.75" style="67" customWidth="1"/>
    <col min="7436" max="7436" width="11.25" style="67" customWidth="1"/>
    <col min="7437" max="7439" width="10.75" style="67" customWidth="1"/>
    <col min="7440" max="7440" width="7.75" style="67" customWidth="1"/>
    <col min="7441" max="7441" width="17.875" style="67" customWidth="1"/>
    <col min="7442" max="7442" width="16.875" style="67" customWidth="1"/>
    <col min="7443" max="7443" width="19.75" style="67" customWidth="1"/>
    <col min="7444" max="7445" width="17.25" style="67" customWidth="1"/>
    <col min="7446" max="7446" width="15.75" style="67" customWidth="1"/>
    <col min="7447" max="7447" width="14.875" style="67" customWidth="1"/>
    <col min="7448" max="7683" width="7.75" style="67"/>
    <col min="7684" max="7684" width="14.875" style="67" customWidth="1"/>
    <col min="7685" max="7685" width="18.375" style="67" customWidth="1"/>
    <col min="7686" max="7687" width="10.75" style="67" customWidth="1"/>
    <col min="7688" max="7688" width="11.75" style="67" customWidth="1"/>
    <col min="7689" max="7691" width="10.75" style="67" customWidth="1"/>
    <col min="7692" max="7692" width="11.25" style="67" customWidth="1"/>
    <col min="7693" max="7695" width="10.75" style="67" customWidth="1"/>
    <col min="7696" max="7696" width="7.75" style="67" customWidth="1"/>
    <col min="7697" max="7697" width="17.875" style="67" customWidth="1"/>
    <col min="7698" max="7698" width="16.875" style="67" customWidth="1"/>
    <col min="7699" max="7699" width="19.75" style="67" customWidth="1"/>
    <col min="7700" max="7701" width="17.25" style="67" customWidth="1"/>
    <col min="7702" max="7702" width="15.75" style="67" customWidth="1"/>
    <col min="7703" max="7703" width="14.875" style="67" customWidth="1"/>
    <col min="7704" max="7939" width="7.75" style="67"/>
    <col min="7940" max="7940" width="14.875" style="67" customWidth="1"/>
    <col min="7941" max="7941" width="18.375" style="67" customWidth="1"/>
    <col min="7942" max="7943" width="10.75" style="67" customWidth="1"/>
    <col min="7944" max="7944" width="11.75" style="67" customWidth="1"/>
    <col min="7945" max="7947" width="10.75" style="67" customWidth="1"/>
    <col min="7948" max="7948" width="11.25" style="67" customWidth="1"/>
    <col min="7949" max="7951" width="10.75" style="67" customWidth="1"/>
    <col min="7952" max="7952" width="7.75" style="67" customWidth="1"/>
    <col min="7953" max="7953" width="17.875" style="67" customWidth="1"/>
    <col min="7954" max="7954" width="16.875" style="67" customWidth="1"/>
    <col min="7955" max="7955" width="19.75" style="67" customWidth="1"/>
    <col min="7956" max="7957" width="17.25" style="67" customWidth="1"/>
    <col min="7958" max="7958" width="15.75" style="67" customWidth="1"/>
    <col min="7959" max="7959" width="14.875" style="67" customWidth="1"/>
    <col min="7960" max="8195" width="7.75" style="67"/>
    <col min="8196" max="8196" width="14.875" style="67" customWidth="1"/>
    <col min="8197" max="8197" width="18.375" style="67" customWidth="1"/>
    <col min="8198" max="8199" width="10.75" style="67" customWidth="1"/>
    <col min="8200" max="8200" width="11.75" style="67" customWidth="1"/>
    <col min="8201" max="8203" width="10.75" style="67" customWidth="1"/>
    <col min="8204" max="8204" width="11.25" style="67" customWidth="1"/>
    <col min="8205" max="8207" width="10.75" style="67" customWidth="1"/>
    <col min="8208" max="8208" width="7.75" style="67" customWidth="1"/>
    <col min="8209" max="8209" width="17.875" style="67" customWidth="1"/>
    <col min="8210" max="8210" width="16.875" style="67" customWidth="1"/>
    <col min="8211" max="8211" width="19.75" style="67" customWidth="1"/>
    <col min="8212" max="8213" width="17.25" style="67" customWidth="1"/>
    <col min="8214" max="8214" width="15.75" style="67" customWidth="1"/>
    <col min="8215" max="8215" width="14.875" style="67" customWidth="1"/>
    <col min="8216" max="8451" width="7.75" style="67"/>
    <col min="8452" max="8452" width="14.875" style="67" customWidth="1"/>
    <col min="8453" max="8453" width="18.375" style="67" customWidth="1"/>
    <col min="8454" max="8455" width="10.75" style="67" customWidth="1"/>
    <col min="8456" max="8456" width="11.75" style="67" customWidth="1"/>
    <col min="8457" max="8459" width="10.75" style="67" customWidth="1"/>
    <col min="8460" max="8460" width="11.25" style="67" customWidth="1"/>
    <col min="8461" max="8463" width="10.75" style="67" customWidth="1"/>
    <col min="8464" max="8464" width="7.75" style="67" customWidth="1"/>
    <col min="8465" max="8465" width="17.875" style="67" customWidth="1"/>
    <col min="8466" max="8466" width="16.875" style="67" customWidth="1"/>
    <col min="8467" max="8467" width="19.75" style="67" customWidth="1"/>
    <col min="8468" max="8469" width="17.25" style="67" customWidth="1"/>
    <col min="8470" max="8470" width="15.75" style="67" customWidth="1"/>
    <col min="8471" max="8471" width="14.875" style="67" customWidth="1"/>
    <col min="8472" max="8707" width="7.75" style="67"/>
    <col min="8708" max="8708" width="14.875" style="67" customWidth="1"/>
    <col min="8709" max="8709" width="18.375" style="67" customWidth="1"/>
    <col min="8710" max="8711" width="10.75" style="67" customWidth="1"/>
    <col min="8712" max="8712" width="11.75" style="67" customWidth="1"/>
    <col min="8713" max="8715" width="10.75" style="67" customWidth="1"/>
    <col min="8716" max="8716" width="11.25" style="67" customWidth="1"/>
    <col min="8717" max="8719" width="10.75" style="67" customWidth="1"/>
    <col min="8720" max="8720" width="7.75" style="67" customWidth="1"/>
    <col min="8721" max="8721" width="17.875" style="67" customWidth="1"/>
    <col min="8722" max="8722" width="16.875" style="67" customWidth="1"/>
    <col min="8723" max="8723" width="19.75" style="67" customWidth="1"/>
    <col min="8724" max="8725" width="17.25" style="67" customWidth="1"/>
    <col min="8726" max="8726" width="15.75" style="67" customWidth="1"/>
    <col min="8727" max="8727" width="14.875" style="67" customWidth="1"/>
    <col min="8728" max="8963" width="7.75" style="67"/>
    <col min="8964" max="8964" width="14.875" style="67" customWidth="1"/>
    <col min="8965" max="8965" width="18.375" style="67" customWidth="1"/>
    <col min="8966" max="8967" width="10.75" style="67" customWidth="1"/>
    <col min="8968" max="8968" width="11.75" style="67" customWidth="1"/>
    <col min="8969" max="8971" width="10.75" style="67" customWidth="1"/>
    <col min="8972" max="8972" width="11.25" style="67" customWidth="1"/>
    <col min="8973" max="8975" width="10.75" style="67" customWidth="1"/>
    <col min="8976" max="8976" width="7.75" style="67" customWidth="1"/>
    <col min="8977" max="8977" width="17.875" style="67" customWidth="1"/>
    <col min="8978" max="8978" width="16.875" style="67" customWidth="1"/>
    <col min="8979" max="8979" width="19.75" style="67" customWidth="1"/>
    <col min="8980" max="8981" width="17.25" style="67" customWidth="1"/>
    <col min="8982" max="8982" width="15.75" style="67" customWidth="1"/>
    <col min="8983" max="8983" width="14.875" style="67" customWidth="1"/>
    <col min="8984" max="9219" width="7.75" style="67"/>
    <col min="9220" max="9220" width="14.875" style="67" customWidth="1"/>
    <col min="9221" max="9221" width="18.375" style="67" customWidth="1"/>
    <col min="9222" max="9223" width="10.75" style="67" customWidth="1"/>
    <col min="9224" max="9224" width="11.75" style="67" customWidth="1"/>
    <col min="9225" max="9227" width="10.75" style="67" customWidth="1"/>
    <col min="9228" max="9228" width="11.25" style="67" customWidth="1"/>
    <col min="9229" max="9231" width="10.75" style="67" customWidth="1"/>
    <col min="9232" max="9232" width="7.75" style="67" customWidth="1"/>
    <col min="9233" max="9233" width="17.875" style="67" customWidth="1"/>
    <col min="9234" max="9234" width="16.875" style="67" customWidth="1"/>
    <col min="9235" max="9235" width="19.75" style="67" customWidth="1"/>
    <col min="9236" max="9237" width="17.25" style="67" customWidth="1"/>
    <col min="9238" max="9238" width="15.75" style="67" customWidth="1"/>
    <col min="9239" max="9239" width="14.875" style="67" customWidth="1"/>
    <col min="9240" max="9475" width="7.75" style="67"/>
    <col min="9476" max="9476" width="14.875" style="67" customWidth="1"/>
    <col min="9477" max="9477" width="18.375" style="67" customWidth="1"/>
    <col min="9478" max="9479" width="10.75" style="67" customWidth="1"/>
    <col min="9480" max="9480" width="11.75" style="67" customWidth="1"/>
    <col min="9481" max="9483" width="10.75" style="67" customWidth="1"/>
    <col min="9484" max="9484" width="11.25" style="67" customWidth="1"/>
    <col min="9485" max="9487" width="10.75" style="67" customWidth="1"/>
    <col min="9488" max="9488" width="7.75" style="67" customWidth="1"/>
    <col min="9489" max="9489" width="17.875" style="67" customWidth="1"/>
    <col min="9490" max="9490" width="16.875" style="67" customWidth="1"/>
    <col min="9491" max="9491" width="19.75" style="67" customWidth="1"/>
    <col min="9492" max="9493" width="17.25" style="67" customWidth="1"/>
    <col min="9494" max="9494" width="15.75" style="67" customWidth="1"/>
    <col min="9495" max="9495" width="14.875" style="67" customWidth="1"/>
    <col min="9496" max="9731" width="7.75" style="67"/>
    <col min="9732" max="9732" width="14.875" style="67" customWidth="1"/>
    <col min="9733" max="9733" width="18.375" style="67" customWidth="1"/>
    <col min="9734" max="9735" width="10.75" style="67" customWidth="1"/>
    <col min="9736" max="9736" width="11.75" style="67" customWidth="1"/>
    <col min="9737" max="9739" width="10.75" style="67" customWidth="1"/>
    <col min="9740" max="9740" width="11.25" style="67" customWidth="1"/>
    <col min="9741" max="9743" width="10.75" style="67" customWidth="1"/>
    <col min="9744" max="9744" width="7.75" style="67" customWidth="1"/>
    <col min="9745" max="9745" width="17.875" style="67" customWidth="1"/>
    <col min="9746" max="9746" width="16.875" style="67" customWidth="1"/>
    <col min="9747" max="9747" width="19.75" style="67" customWidth="1"/>
    <col min="9748" max="9749" width="17.25" style="67" customWidth="1"/>
    <col min="9750" max="9750" width="15.75" style="67" customWidth="1"/>
    <col min="9751" max="9751" width="14.875" style="67" customWidth="1"/>
    <col min="9752" max="9987" width="7.75" style="67"/>
    <col min="9988" max="9988" width="14.875" style="67" customWidth="1"/>
    <col min="9989" max="9989" width="18.375" style="67" customWidth="1"/>
    <col min="9990" max="9991" width="10.75" style="67" customWidth="1"/>
    <col min="9992" max="9992" width="11.75" style="67" customWidth="1"/>
    <col min="9993" max="9995" width="10.75" style="67" customWidth="1"/>
    <col min="9996" max="9996" width="11.25" style="67" customWidth="1"/>
    <col min="9997" max="9999" width="10.75" style="67" customWidth="1"/>
    <col min="10000" max="10000" width="7.75" style="67" customWidth="1"/>
    <col min="10001" max="10001" width="17.875" style="67" customWidth="1"/>
    <col min="10002" max="10002" width="16.875" style="67" customWidth="1"/>
    <col min="10003" max="10003" width="19.75" style="67" customWidth="1"/>
    <col min="10004" max="10005" width="17.25" style="67" customWidth="1"/>
    <col min="10006" max="10006" width="15.75" style="67" customWidth="1"/>
    <col min="10007" max="10007" width="14.875" style="67" customWidth="1"/>
    <col min="10008" max="10243" width="7.75" style="67"/>
    <col min="10244" max="10244" width="14.875" style="67" customWidth="1"/>
    <col min="10245" max="10245" width="18.375" style="67" customWidth="1"/>
    <col min="10246" max="10247" width="10.75" style="67" customWidth="1"/>
    <col min="10248" max="10248" width="11.75" style="67" customWidth="1"/>
    <col min="10249" max="10251" width="10.75" style="67" customWidth="1"/>
    <col min="10252" max="10252" width="11.25" style="67" customWidth="1"/>
    <col min="10253" max="10255" width="10.75" style="67" customWidth="1"/>
    <col min="10256" max="10256" width="7.75" style="67" customWidth="1"/>
    <col min="10257" max="10257" width="17.875" style="67" customWidth="1"/>
    <col min="10258" max="10258" width="16.875" style="67" customWidth="1"/>
    <col min="10259" max="10259" width="19.75" style="67" customWidth="1"/>
    <col min="10260" max="10261" width="17.25" style="67" customWidth="1"/>
    <col min="10262" max="10262" width="15.75" style="67" customWidth="1"/>
    <col min="10263" max="10263" width="14.875" style="67" customWidth="1"/>
    <col min="10264" max="10499" width="7.75" style="67"/>
    <col min="10500" max="10500" width="14.875" style="67" customWidth="1"/>
    <col min="10501" max="10501" width="18.375" style="67" customWidth="1"/>
    <col min="10502" max="10503" width="10.75" style="67" customWidth="1"/>
    <col min="10504" max="10504" width="11.75" style="67" customWidth="1"/>
    <col min="10505" max="10507" width="10.75" style="67" customWidth="1"/>
    <col min="10508" max="10508" width="11.25" style="67" customWidth="1"/>
    <col min="10509" max="10511" width="10.75" style="67" customWidth="1"/>
    <col min="10512" max="10512" width="7.75" style="67" customWidth="1"/>
    <col min="10513" max="10513" width="17.875" style="67" customWidth="1"/>
    <col min="10514" max="10514" width="16.875" style="67" customWidth="1"/>
    <col min="10515" max="10515" width="19.75" style="67" customWidth="1"/>
    <col min="10516" max="10517" width="17.25" style="67" customWidth="1"/>
    <col min="10518" max="10518" width="15.75" style="67" customWidth="1"/>
    <col min="10519" max="10519" width="14.875" style="67" customWidth="1"/>
    <col min="10520" max="10755" width="7.75" style="67"/>
    <col min="10756" max="10756" width="14.875" style="67" customWidth="1"/>
    <col min="10757" max="10757" width="18.375" style="67" customWidth="1"/>
    <col min="10758" max="10759" width="10.75" style="67" customWidth="1"/>
    <col min="10760" max="10760" width="11.75" style="67" customWidth="1"/>
    <col min="10761" max="10763" width="10.75" style="67" customWidth="1"/>
    <col min="10764" max="10764" width="11.25" style="67" customWidth="1"/>
    <col min="10765" max="10767" width="10.75" style="67" customWidth="1"/>
    <col min="10768" max="10768" width="7.75" style="67" customWidth="1"/>
    <col min="10769" max="10769" width="17.875" style="67" customWidth="1"/>
    <col min="10770" max="10770" width="16.875" style="67" customWidth="1"/>
    <col min="10771" max="10771" width="19.75" style="67" customWidth="1"/>
    <col min="10772" max="10773" width="17.25" style="67" customWidth="1"/>
    <col min="10774" max="10774" width="15.75" style="67" customWidth="1"/>
    <col min="10775" max="10775" width="14.875" style="67" customWidth="1"/>
    <col min="10776" max="11011" width="7.75" style="67"/>
    <col min="11012" max="11012" width="14.875" style="67" customWidth="1"/>
    <col min="11013" max="11013" width="18.375" style="67" customWidth="1"/>
    <col min="11014" max="11015" width="10.75" style="67" customWidth="1"/>
    <col min="11016" max="11016" width="11.75" style="67" customWidth="1"/>
    <col min="11017" max="11019" width="10.75" style="67" customWidth="1"/>
    <col min="11020" max="11020" width="11.25" style="67" customWidth="1"/>
    <col min="11021" max="11023" width="10.75" style="67" customWidth="1"/>
    <col min="11024" max="11024" width="7.75" style="67" customWidth="1"/>
    <col min="11025" max="11025" width="17.875" style="67" customWidth="1"/>
    <col min="11026" max="11026" width="16.875" style="67" customWidth="1"/>
    <col min="11027" max="11027" width="19.75" style="67" customWidth="1"/>
    <col min="11028" max="11029" width="17.25" style="67" customWidth="1"/>
    <col min="11030" max="11030" width="15.75" style="67" customWidth="1"/>
    <col min="11031" max="11031" width="14.875" style="67" customWidth="1"/>
    <col min="11032" max="11267" width="7.75" style="67"/>
    <col min="11268" max="11268" width="14.875" style="67" customWidth="1"/>
    <col min="11269" max="11269" width="18.375" style="67" customWidth="1"/>
    <col min="11270" max="11271" width="10.75" style="67" customWidth="1"/>
    <col min="11272" max="11272" width="11.75" style="67" customWidth="1"/>
    <col min="11273" max="11275" width="10.75" style="67" customWidth="1"/>
    <col min="11276" max="11276" width="11.25" style="67" customWidth="1"/>
    <col min="11277" max="11279" width="10.75" style="67" customWidth="1"/>
    <col min="11280" max="11280" width="7.75" style="67" customWidth="1"/>
    <col min="11281" max="11281" width="17.875" style="67" customWidth="1"/>
    <col min="11282" max="11282" width="16.875" style="67" customWidth="1"/>
    <col min="11283" max="11283" width="19.75" style="67" customWidth="1"/>
    <col min="11284" max="11285" width="17.25" style="67" customWidth="1"/>
    <col min="11286" max="11286" width="15.75" style="67" customWidth="1"/>
    <col min="11287" max="11287" width="14.875" style="67" customWidth="1"/>
    <col min="11288" max="11523" width="7.75" style="67"/>
    <col min="11524" max="11524" width="14.875" style="67" customWidth="1"/>
    <col min="11525" max="11525" width="18.375" style="67" customWidth="1"/>
    <col min="11526" max="11527" width="10.75" style="67" customWidth="1"/>
    <col min="11528" max="11528" width="11.75" style="67" customWidth="1"/>
    <col min="11529" max="11531" width="10.75" style="67" customWidth="1"/>
    <col min="11532" max="11532" width="11.25" style="67" customWidth="1"/>
    <col min="11533" max="11535" width="10.75" style="67" customWidth="1"/>
    <col min="11536" max="11536" width="7.75" style="67" customWidth="1"/>
    <col min="11537" max="11537" width="17.875" style="67" customWidth="1"/>
    <col min="11538" max="11538" width="16.875" style="67" customWidth="1"/>
    <col min="11539" max="11539" width="19.75" style="67" customWidth="1"/>
    <col min="11540" max="11541" width="17.25" style="67" customWidth="1"/>
    <col min="11542" max="11542" width="15.75" style="67" customWidth="1"/>
    <col min="11543" max="11543" width="14.875" style="67" customWidth="1"/>
    <col min="11544" max="11779" width="7.75" style="67"/>
    <col min="11780" max="11780" width="14.875" style="67" customWidth="1"/>
    <col min="11781" max="11781" width="18.375" style="67" customWidth="1"/>
    <col min="11782" max="11783" width="10.75" style="67" customWidth="1"/>
    <col min="11784" max="11784" width="11.75" style="67" customWidth="1"/>
    <col min="11785" max="11787" width="10.75" style="67" customWidth="1"/>
    <col min="11788" max="11788" width="11.25" style="67" customWidth="1"/>
    <col min="11789" max="11791" width="10.75" style="67" customWidth="1"/>
    <col min="11792" max="11792" width="7.75" style="67" customWidth="1"/>
    <col min="11793" max="11793" width="17.875" style="67" customWidth="1"/>
    <col min="11794" max="11794" width="16.875" style="67" customWidth="1"/>
    <col min="11795" max="11795" width="19.75" style="67" customWidth="1"/>
    <col min="11796" max="11797" width="17.25" style="67" customWidth="1"/>
    <col min="11798" max="11798" width="15.75" style="67" customWidth="1"/>
    <col min="11799" max="11799" width="14.875" style="67" customWidth="1"/>
    <col min="11800" max="12035" width="7.75" style="67"/>
    <col min="12036" max="12036" width="14.875" style="67" customWidth="1"/>
    <col min="12037" max="12037" width="18.375" style="67" customWidth="1"/>
    <col min="12038" max="12039" width="10.75" style="67" customWidth="1"/>
    <col min="12040" max="12040" width="11.75" style="67" customWidth="1"/>
    <col min="12041" max="12043" width="10.75" style="67" customWidth="1"/>
    <col min="12044" max="12044" width="11.25" style="67" customWidth="1"/>
    <col min="12045" max="12047" width="10.75" style="67" customWidth="1"/>
    <col min="12048" max="12048" width="7.75" style="67" customWidth="1"/>
    <col min="12049" max="12049" width="17.875" style="67" customWidth="1"/>
    <col min="12050" max="12050" width="16.875" style="67" customWidth="1"/>
    <col min="12051" max="12051" width="19.75" style="67" customWidth="1"/>
    <col min="12052" max="12053" width="17.25" style="67" customWidth="1"/>
    <col min="12054" max="12054" width="15.75" style="67" customWidth="1"/>
    <col min="12055" max="12055" width="14.875" style="67" customWidth="1"/>
    <col min="12056" max="12291" width="7.75" style="67"/>
    <col min="12292" max="12292" width="14.875" style="67" customWidth="1"/>
    <col min="12293" max="12293" width="18.375" style="67" customWidth="1"/>
    <col min="12294" max="12295" width="10.75" style="67" customWidth="1"/>
    <col min="12296" max="12296" width="11.75" style="67" customWidth="1"/>
    <col min="12297" max="12299" width="10.75" style="67" customWidth="1"/>
    <col min="12300" max="12300" width="11.25" style="67" customWidth="1"/>
    <col min="12301" max="12303" width="10.75" style="67" customWidth="1"/>
    <col min="12304" max="12304" width="7.75" style="67" customWidth="1"/>
    <col min="12305" max="12305" width="17.875" style="67" customWidth="1"/>
    <col min="12306" max="12306" width="16.875" style="67" customWidth="1"/>
    <col min="12307" max="12307" width="19.75" style="67" customWidth="1"/>
    <col min="12308" max="12309" width="17.25" style="67" customWidth="1"/>
    <col min="12310" max="12310" width="15.75" style="67" customWidth="1"/>
    <col min="12311" max="12311" width="14.875" style="67" customWidth="1"/>
    <col min="12312" max="12547" width="7.75" style="67"/>
    <col min="12548" max="12548" width="14.875" style="67" customWidth="1"/>
    <col min="12549" max="12549" width="18.375" style="67" customWidth="1"/>
    <col min="12550" max="12551" width="10.75" style="67" customWidth="1"/>
    <col min="12552" max="12552" width="11.75" style="67" customWidth="1"/>
    <col min="12553" max="12555" width="10.75" style="67" customWidth="1"/>
    <col min="12556" max="12556" width="11.25" style="67" customWidth="1"/>
    <col min="12557" max="12559" width="10.75" style="67" customWidth="1"/>
    <col min="12560" max="12560" width="7.75" style="67" customWidth="1"/>
    <col min="12561" max="12561" width="17.875" style="67" customWidth="1"/>
    <col min="12562" max="12562" width="16.875" style="67" customWidth="1"/>
    <col min="12563" max="12563" width="19.75" style="67" customWidth="1"/>
    <col min="12564" max="12565" width="17.25" style="67" customWidth="1"/>
    <col min="12566" max="12566" width="15.75" style="67" customWidth="1"/>
    <col min="12567" max="12567" width="14.875" style="67" customWidth="1"/>
    <col min="12568" max="12803" width="7.75" style="67"/>
    <col min="12804" max="12804" width="14.875" style="67" customWidth="1"/>
    <col min="12805" max="12805" width="18.375" style="67" customWidth="1"/>
    <col min="12806" max="12807" width="10.75" style="67" customWidth="1"/>
    <col min="12808" max="12808" width="11.75" style="67" customWidth="1"/>
    <col min="12809" max="12811" width="10.75" style="67" customWidth="1"/>
    <col min="12812" max="12812" width="11.25" style="67" customWidth="1"/>
    <col min="12813" max="12815" width="10.75" style="67" customWidth="1"/>
    <col min="12816" max="12816" width="7.75" style="67" customWidth="1"/>
    <col min="12817" max="12817" width="17.875" style="67" customWidth="1"/>
    <col min="12818" max="12818" width="16.875" style="67" customWidth="1"/>
    <col min="12819" max="12819" width="19.75" style="67" customWidth="1"/>
    <col min="12820" max="12821" width="17.25" style="67" customWidth="1"/>
    <col min="12822" max="12822" width="15.75" style="67" customWidth="1"/>
    <col min="12823" max="12823" width="14.875" style="67" customWidth="1"/>
    <col min="12824" max="13059" width="7.75" style="67"/>
    <col min="13060" max="13060" width="14.875" style="67" customWidth="1"/>
    <col min="13061" max="13061" width="18.375" style="67" customWidth="1"/>
    <col min="13062" max="13063" width="10.75" style="67" customWidth="1"/>
    <col min="13064" max="13064" width="11.75" style="67" customWidth="1"/>
    <col min="13065" max="13067" width="10.75" style="67" customWidth="1"/>
    <col min="13068" max="13068" width="11.25" style="67" customWidth="1"/>
    <col min="13069" max="13071" width="10.75" style="67" customWidth="1"/>
    <col min="13072" max="13072" width="7.75" style="67" customWidth="1"/>
    <col min="13073" max="13073" width="17.875" style="67" customWidth="1"/>
    <col min="13074" max="13074" width="16.875" style="67" customWidth="1"/>
    <col min="13075" max="13075" width="19.75" style="67" customWidth="1"/>
    <col min="13076" max="13077" width="17.25" style="67" customWidth="1"/>
    <col min="13078" max="13078" width="15.75" style="67" customWidth="1"/>
    <col min="13079" max="13079" width="14.875" style="67" customWidth="1"/>
    <col min="13080" max="13315" width="7.75" style="67"/>
    <col min="13316" max="13316" width="14.875" style="67" customWidth="1"/>
    <col min="13317" max="13317" width="18.375" style="67" customWidth="1"/>
    <col min="13318" max="13319" width="10.75" style="67" customWidth="1"/>
    <col min="13320" max="13320" width="11.75" style="67" customWidth="1"/>
    <col min="13321" max="13323" width="10.75" style="67" customWidth="1"/>
    <col min="13324" max="13324" width="11.25" style="67" customWidth="1"/>
    <col min="13325" max="13327" width="10.75" style="67" customWidth="1"/>
    <col min="13328" max="13328" width="7.75" style="67" customWidth="1"/>
    <col min="13329" max="13329" width="17.875" style="67" customWidth="1"/>
    <col min="13330" max="13330" width="16.875" style="67" customWidth="1"/>
    <col min="13331" max="13331" width="19.75" style="67" customWidth="1"/>
    <col min="13332" max="13333" width="17.25" style="67" customWidth="1"/>
    <col min="13334" max="13334" width="15.75" style="67" customWidth="1"/>
    <col min="13335" max="13335" width="14.875" style="67" customWidth="1"/>
    <col min="13336" max="13571" width="7.75" style="67"/>
    <col min="13572" max="13572" width="14.875" style="67" customWidth="1"/>
    <col min="13573" max="13573" width="18.375" style="67" customWidth="1"/>
    <col min="13574" max="13575" width="10.75" style="67" customWidth="1"/>
    <col min="13576" max="13576" width="11.75" style="67" customWidth="1"/>
    <col min="13577" max="13579" width="10.75" style="67" customWidth="1"/>
    <col min="13580" max="13580" width="11.25" style="67" customWidth="1"/>
    <col min="13581" max="13583" width="10.75" style="67" customWidth="1"/>
    <col min="13584" max="13584" width="7.75" style="67" customWidth="1"/>
    <col min="13585" max="13585" width="17.875" style="67" customWidth="1"/>
    <col min="13586" max="13586" width="16.875" style="67" customWidth="1"/>
    <col min="13587" max="13587" width="19.75" style="67" customWidth="1"/>
    <col min="13588" max="13589" width="17.25" style="67" customWidth="1"/>
    <col min="13590" max="13590" width="15.75" style="67" customWidth="1"/>
    <col min="13591" max="13591" width="14.875" style="67" customWidth="1"/>
    <col min="13592" max="13827" width="7.75" style="67"/>
    <col min="13828" max="13828" width="14.875" style="67" customWidth="1"/>
    <col min="13829" max="13829" width="18.375" style="67" customWidth="1"/>
    <col min="13830" max="13831" width="10.75" style="67" customWidth="1"/>
    <col min="13832" max="13832" width="11.75" style="67" customWidth="1"/>
    <col min="13833" max="13835" width="10.75" style="67" customWidth="1"/>
    <col min="13836" max="13836" width="11.25" style="67" customWidth="1"/>
    <col min="13837" max="13839" width="10.75" style="67" customWidth="1"/>
    <col min="13840" max="13840" width="7.75" style="67" customWidth="1"/>
    <col min="13841" max="13841" width="17.875" style="67" customWidth="1"/>
    <col min="13842" max="13842" width="16.875" style="67" customWidth="1"/>
    <col min="13843" max="13843" width="19.75" style="67" customWidth="1"/>
    <col min="13844" max="13845" width="17.25" style="67" customWidth="1"/>
    <col min="13846" max="13846" width="15.75" style="67" customWidth="1"/>
    <col min="13847" max="13847" width="14.875" style="67" customWidth="1"/>
    <col min="13848" max="14083" width="7.75" style="67"/>
    <col min="14084" max="14084" width="14.875" style="67" customWidth="1"/>
    <col min="14085" max="14085" width="18.375" style="67" customWidth="1"/>
    <col min="14086" max="14087" width="10.75" style="67" customWidth="1"/>
    <col min="14088" max="14088" width="11.75" style="67" customWidth="1"/>
    <col min="14089" max="14091" width="10.75" style="67" customWidth="1"/>
    <col min="14092" max="14092" width="11.25" style="67" customWidth="1"/>
    <col min="14093" max="14095" width="10.75" style="67" customWidth="1"/>
    <col min="14096" max="14096" width="7.75" style="67" customWidth="1"/>
    <col min="14097" max="14097" width="17.875" style="67" customWidth="1"/>
    <col min="14098" max="14098" width="16.875" style="67" customWidth="1"/>
    <col min="14099" max="14099" width="19.75" style="67" customWidth="1"/>
    <col min="14100" max="14101" width="17.25" style="67" customWidth="1"/>
    <col min="14102" max="14102" width="15.75" style="67" customWidth="1"/>
    <col min="14103" max="14103" width="14.875" style="67" customWidth="1"/>
    <col min="14104" max="14339" width="7.75" style="67"/>
    <col min="14340" max="14340" width="14.875" style="67" customWidth="1"/>
    <col min="14341" max="14341" width="18.375" style="67" customWidth="1"/>
    <col min="14342" max="14343" width="10.75" style="67" customWidth="1"/>
    <col min="14344" max="14344" width="11.75" style="67" customWidth="1"/>
    <col min="14345" max="14347" width="10.75" style="67" customWidth="1"/>
    <col min="14348" max="14348" width="11.25" style="67" customWidth="1"/>
    <col min="14349" max="14351" width="10.75" style="67" customWidth="1"/>
    <col min="14352" max="14352" width="7.75" style="67" customWidth="1"/>
    <col min="14353" max="14353" width="17.875" style="67" customWidth="1"/>
    <col min="14354" max="14354" width="16.875" style="67" customWidth="1"/>
    <col min="14355" max="14355" width="19.75" style="67" customWidth="1"/>
    <col min="14356" max="14357" width="17.25" style="67" customWidth="1"/>
    <col min="14358" max="14358" width="15.75" style="67" customWidth="1"/>
    <col min="14359" max="14359" width="14.875" style="67" customWidth="1"/>
    <col min="14360" max="14595" width="7.75" style="67"/>
    <col min="14596" max="14596" width="14.875" style="67" customWidth="1"/>
    <col min="14597" max="14597" width="18.375" style="67" customWidth="1"/>
    <col min="14598" max="14599" width="10.75" style="67" customWidth="1"/>
    <col min="14600" max="14600" width="11.75" style="67" customWidth="1"/>
    <col min="14601" max="14603" width="10.75" style="67" customWidth="1"/>
    <col min="14604" max="14604" width="11.25" style="67" customWidth="1"/>
    <col min="14605" max="14607" width="10.75" style="67" customWidth="1"/>
    <col min="14608" max="14608" width="7.75" style="67" customWidth="1"/>
    <col min="14609" max="14609" width="17.875" style="67" customWidth="1"/>
    <col min="14610" max="14610" width="16.875" style="67" customWidth="1"/>
    <col min="14611" max="14611" width="19.75" style="67" customWidth="1"/>
    <col min="14612" max="14613" width="17.25" style="67" customWidth="1"/>
    <col min="14614" max="14614" width="15.75" style="67" customWidth="1"/>
    <col min="14615" max="14615" width="14.875" style="67" customWidth="1"/>
    <col min="14616" max="14851" width="7.75" style="67"/>
    <col min="14852" max="14852" width="14.875" style="67" customWidth="1"/>
    <col min="14853" max="14853" width="18.375" style="67" customWidth="1"/>
    <col min="14854" max="14855" width="10.75" style="67" customWidth="1"/>
    <col min="14856" max="14856" width="11.75" style="67" customWidth="1"/>
    <col min="14857" max="14859" width="10.75" style="67" customWidth="1"/>
    <col min="14860" max="14860" width="11.25" style="67" customWidth="1"/>
    <col min="14861" max="14863" width="10.75" style="67" customWidth="1"/>
    <col min="14864" max="14864" width="7.75" style="67" customWidth="1"/>
    <col min="14865" max="14865" width="17.875" style="67" customWidth="1"/>
    <col min="14866" max="14866" width="16.875" style="67" customWidth="1"/>
    <col min="14867" max="14867" width="19.75" style="67" customWidth="1"/>
    <col min="14868" max="14869" width="17.25" style="67" customWidth="1"/>
    <col min="14870" max="14870" width="15.75" style="67" customWidth="1"/>
    <col min="14871" max="14871" width="14.875" style="67" customWidth="1"/>
    <col min="14872" max="15107" width="7.75" style="67"/>
    <col min="15108" max="15108" width="14.875" style="67" customWidth="1"/>
    <col min="15109" max="15109" width="18.375" style="67" customWidth="1"/>
    <col min="15110" max="15111" width="10.75" style="67" customWidth="1"/>
    <col min="15112" max="15112" width="11.75" style="67" customWidth="1"/>
    <col min="15113" max="15115" width="10.75" style="67" customWidth="1"/>
    <col min="15116" max="15116" width="11.25" style="67" customWidth="1"/>
    <col min="15117" max="15119" width="10.75" style="67" customWidth="1"/>
    <col min="15120" max="15120" width="7.75" style="67" customWidth="1"/>
    <col min="15121" max="15121" width="17.875" style="67" customWidth="1"/>
    <col min="15122" max="15122" width="16.875" style="67" customWidth="1"/>
    <col min="15123" max="15123" width="19.75" style="67" customWidth="1"/>
    <col min="15124" max="15125" width="17.25" style="67" customWidth="1"/>
    <col min="15126" max="15126" width="15.75" style="67" customWidth="1"/>
    <col min="15127" max="15127" width="14.875" style="67" customWidth="1"/>
    <col min="15128" max="15363" width="7.75" style="67"/>
    <col min="15364" max="15364" width="14.875" style="67" customWidth="1"/>
    <col min="15365" max="15365" width="18.375" style="67" customWidth="1"/>
    <col min="15366" max="15367" width="10.75" style="67" customWidth="1"/>
    <col min="15368" max="15368" width="11.75" style="67" customWidth="1"/>
    <col min="15369" max="15371" width="10.75" style="67" customWidth="1"/>
    <col min="15372" max="15372" width="11.25" style="67" customWidth="1"/>
    <col min="15373" max="15375" width="10.75" style="67" customWidth="1"/>
    <col min="15376" max="15376" width="7.75" style="67" customWidth="1"/>
    <col min="15377" max="15377" width="17.875" style="67" customWidth="1"/>
    <col min="15378" max="15378" width="16.875" style="67" customWidth="1"/>
    <col min="15379" max="15379" width="19.75" style="67" customWidth="1"/>
    <col min="15380" max="15381" width="17.25" style="67" customWidth="1"/>
    <col min="15382" max="15382" width="15.75" style="67" customWidth="1"/>
    <col min="15383" max="15383" width="14.875" style="67" customWidth="1"/>
    <col min="15384" max="15619" width="7.75" style="67"/>
    <col min="15620" max="15620" width="14.875" style="67" customWidth="1"/>
    <col min="15621" max="15621" width="18.375" style="67" customWidth="1"/>
    <col min="15622" max="15623" width="10.75" style="67" customWidth="1"/>
    <col min="15624" max="15624" width="11.75" style="67" customWidth="1"/>
    <col min="15625" max="15627" width="10.75" style="67" customWidth="1"/>
    <col min="15628" max="15628" width="11.25" style="67" customWidth="1"/>
    <col min="15629" max="15631" width="10.75" style="67" customWidth="1"/>
    <col min="15632" max="15632" width="7.75" style="67" customWidth="1"/>
    <col min="15633" max="15633" width="17.875" style="67" customWidth="1"/>
    <col min="15634" max="15634" width="16.875" style="67" customWidth="1"/>
    <col min="15635" max="15635" width="19.75" style="67" customWidth="1"/>
    <col min="15636" max="15637" width="17.25" style="67" customWidth="1"/>
    <col min="15638" max="15638" width="15.75" style="67" customWidth="1"/>
    <col min="15639" max="15639" width="14.875" style="67" customWidth="1"/>
    <col min="15640" max="15875" width="7.75" style="67"/>
    <col min="15876" max="15876" width="14.875" style="67" customWidth="1"/>
    <col min="15877" max="15877" width="18.375" style="67" customWidth="1"/>
    <col min="15878" max="15879" width="10.75" style="67" customWidth="1"/>
    <col min="15880" max="15880" width="11.75" style="67" customWidth="1"/>
    <col min="15881" max="15883" width="10.75" style="67" customWidth="1"/>
    <col min="15884" max="15884" width="11.25" style="67" customWidth="1"/>
    <col min="15885" max="15887" width="10.75" style="67" customWidth="1"/>
    <col min="15888" max="15888" width="7.75" style="67" customWidth="1"/>
    <col min="15889" max="15889" width="17.875" style="67" customWidth="1"/>
    <col min="15890" max="15890" width="16.875" style="67" customWidth="1"/>
    <col min="15891" max="15891" width="19.75" style="67" customWidth="1"/>
    <col min="15892" max="15893" width="17.25" style="67" customWidth="1"/>
    <col min="15894" max="15894" width="15.75" style="67" customWidth="1"/>
    <col min="15895" max="15895" width="14.875" style="67" customWidth="1"/>
    <col min="15896" max="16131" width="7.75" style="67"/>
    <col min="16132" max="16132" width="14.875" style="67" customWidth="1"/>
    <col min="16133" max="16133" width="18.375" style="67" customWidth="1"/>
    <col min="16134" max="16135" width="10.75" style="67" customWidth="1"/>
    <col min="16136" max="16136" width="11.75" style="67" customWidth="1"/>
    <col min="16137" max="16139" width="10.75" style="67" customWidth="1"/>
    <col min="16140" max="16140" width="11.25" style="67" customWidth="1"/>
    <col min="16141" max="16143" width="10.75" style="67" customWidth="1"/>
    <col min="16144" max="16144" width="7.75" style="67" customWidth="1"/>
    <col min="16145" max="16145" width="17.875" style="67" customWidth="1"/>
    <col min="16146" max="16146" width="16.875" style="67" customWidth="1"/>
    <col min="16147" max="16147" width="19.75" style="67" customWidth="1"/>
    <col min="16148" max="16149" width="17.25" style="67" customWidth="1"/>
    <col min="16150" max="16150" width="15.75" style="67" customWidth="1"/>
    <col min="16151" max="16151" width="14.875" style="67" customWidth="1"/>
    <col min="16152" max="16384" width="7.75" style="67"/>
  </cols>
  <sheetData>
    <row r="1" spans="1:25" s="66" customFormat="1" ht="20.100000000000001" customHeight="1">
      <c r="A1" s="1047" t="s">
        <v>760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9"/>
    </row>
    <row r="2" spans="1:25" s="66" customFormat="1" ht="20.100000000000001" customHeight="1">
      <c r="A2" s="1050" t="s">
        <v>1017</v>
      </c>
      <c r="B2" s="1051"/>
      <c r="C2" s="1051"/>
      <c r="D2" s="1051"/>
      <c r="E2" s="1051"/>
      <c r="F2" s="1051"/>
      <c r="G2" s="1051"/>
      <c r="H2" s="1051"/>
      <c r="I2" s="1051"/>
      <c r="J2" s="1051"/>
      <c r="K2" s="1051"/>
      <c r="L2" s="1051"/>
      <c r="M2" s="1051"/>
      <c r="N2" s="1051"/>
      <c r="O2" s="1051"/>
      <c r="P2" s="1052"/>
    </row>
    <row r="3" spans="1:25" ht="15.75">
      <c r="A3" s="1024" t="s">
        <v>146</v>
      </c>
      <c r="B3" s="1025"/>
      <c r="C3" s="1025"/>
      <c r="D3" s="1025"/>
      <c r="E3" s="1025" t="s">
        <v>46</v>
      </c>
      <c r="F3" s="1025"/>
      <c r="G3" s="1026" t="s">
        <v>147</v>
      </c>
      <c r="H3" s="1026"/>
      <c r="I3" s="1026"/>
      <c r="J3" s="1026"/>
      <c r="K3" s="1026"/>
      <c r="L3" s="1026"/>
      <c r="M3" s="1026"/>
      <c r="N3" s="1026"/>
      <c r="O3" s="1026"/>
      <c r="P3" s="1027"/>
      <c r="Q3" s="66"/>
      <c r="R3" s="66"/>
      <c r="S3" s="66"/>
      <c r="T3" s="66"/>
      <c r="U3" s="66"/>
      <c r="V3" s="66"/>
      <c r="W3" s="66"/>
      <c r="X3" s="66"/>
    </row>
    <row r="4" spans="1:25" ht="37.5" customHeight="1">
      <c r="A4" s="1035" t="s">
        <v>758</v>
      </c>
      <c r="B4" s="1041" t="s">
        <v>656</v>
      </c>
      <c r="C4" s="1042"/>
      <c r="D4" s="1041" t="s">
        <v>657</v>
      </c>
      <c r="E4" s="1042"/>
      <c r="F4" s="1041" t="s">
        <v>658</v>
      </c>
      <c r="G4" s="1042"/>
      <c r="H4" s="1041" t="s">
        <v>659</v>
      </c>
      <c r="I4" s="1042"/>
      <c r="J4" s="1041" t="s">
        <v>832</v>
      </c>
      <c r="K4" s="1042"/>
      <c r="L4" s="1041" t="s">
        <v>1077</v>
      </c>
      <c r="M4" s="1042"/>
      <c r="N4" s="1041" t="s">
        <v>1198</v>
      </c>
      <c r="O4" s="1042"/>
      <c r="P4" s="1035" t="s">
        <v>762</v>
      </c>
      <c r="Q4" s="66"/>
      <c r="R4" s="66"/>
      <c r="S4" s="66"/>
      <c r="T4" s="66"/>
      <c r="U4" s="66"/>
      <c r="V4" s="66"/>
      <c r="W4" s="66"/>
      <c r="X4" s="66"/>
    </row>
    <row r="5" spans="1:25" ht="36" customHeight="1">
      <c r="A5" s="1040"/>
      <c r="B5" s="167" t="s">
        <v>679</v>
      </c>
      <c r="C5" s="167" t="s">
        <v>680</v>
      </c>
      <c r="D5" s="167" t="s">
        <v>679</v>
      </c>
      <c r="E5" s="167" t="s">
        <v>680</v>
      </c>
      <c r="F5" s="167" t="s">
        <v>679</v>
      </c>
      <c r="G5" s="171" t="s">
        <v>680</v>
      </c>
      <c r="H5" s="167" t="s">
        <v>679</v>
      </c>
      <c r="I5" s="167" t="s">
        <v>680</v>
      </c>
      <c r="J5" s="167" t="s">
        <v>679</v>
      </c>
      <c r="K5" s="167" t="s">
        <v>680</v>
      </c>
      <c r="L5" s="640" t="s">
        <v>679</v>
      </c>
      <c r="M5" s="640" t="s">
        <v>680</v>
      </c>
      <c r="N5" s="838" t="s">
        <v>679</v>
      </c>
      <c r="O5" s="838" t="s">
        <v>680</v>
      </c>
      <c r="P5" s="1040"/>
      <c r="Q5" s="66"/>
      <c r="R5" s="66"/>
      <c r="S5" s="66"/>
      <c r="T5" s="66"/>
      <c r="U5" s="66"/>
      <c r="V5" s="66"/>
      <c r="W5" s="66"/>
      <c r="X5" s="66"/>
    </row>
    <row r="6" spans="1:25" ht="16.5" customHeight="1">
      <c r="A6" s="1036"/>
      <c r="B6" s="172" t="s">
        <v>615</v>
      </c>
      <c r="C6" s="173" t="s">
        <v>148</v>
      </c>
      <c r="D6" s="172" t="s">
        <v>615</v>
      </c>
      <c r="E6" s="173" t="s">
        <v>148</v>
      </c>
      <c r="F6" s="174" t="s">
        <v>615</v>
      </c>
      <c r="G6" s="174" t="s">
        <v>148</v>
      </c>
      <c r="H6" s="172" t="s">
        <v>615</v>
      </c>
      <c r="I6" s="173" t="s">
        <v>148</v>
      </c>
      <c r="J6" s="172" t="s">
        <v>615</v>
      </c>
      <c r="K6" s="173" t="s">
        <v>148</v>
      </c>
      <c r="L6" s="638" t="s">
        <v>615</v>
      </c>
      <c r="M6" s="639" t="s">
        <v>148</v>
      </c>
      <c r="N6" s="836" t="s">
        <v>615</v>
      </c>
      <c r="O6" s="837" t="s">
        <v>148</v>
      </c>
      <c r="P6" s="1036"/>
      <c r="Q6" s="66"/>
      <c r="R6" s="66"/>
      <c r="S6" s="66"/>
      <c r="T6" s="66"/>
      <c r="U6" s="66"/>
      <c r="V6" s="66"/>
      <c r="W6" s="66"/>
      <c r="X6" s="66"/>
    </row>
    <row r="7" spans="1:25" s="4" customFormat="1" ht="18" customHeight="1">
      <c r="A7" s="165" t="s">
        <v>101</v>
      </c>
      <c r="B7" s="175">
        <v>6500432</v>
      </c>
      <c r="C7" s="175">
        <v>1775771</v>
      </c>
      <c r="D7" s="175">
        <v>7624086</v>
      </c>
      <c r="E7" s="175">
        <v>2426647</v>
      </c>
      <c r="F7" s="175">
        <v>8886831</v>
      </c>
      <c r="G7" s="175">
        <v>2426647</v>
      </c>
      <c r="H7" s="175">
        <v>4459971</v>
      </c>
      <c r="I7" s="175">
        <v>1686021</v>
      </c>
      <c r="J7" s="175">
        <v>6685120</v>
      </c>
      <c r="K7" s="175">
        <v>2071765</v>
      </c>
      <c r="L7" s="175">
        <v>7966093</v>
      </c>
      <c r="M7" s="175">
        <v>2359706</v>
      </c>
      <c r="N7" s="175">
        <v>6983443</v>
      </c>
      <c r="O7" s="175">
        <v>2723293</v>
      </c>
      <c r="P7" s="165" t="s">
        <v>2</v>
      </c>
      <c r="Q7" s="66"/>
      <c r="R7" s="66"/>
      <c r="S7" s="66"/>
      <c r="T7" s="66"/>
      <c r="U7" s="66"/>
      <c r="V7" s="66"/>
      <c r="W7" s="66"/>
      <c r="X7" s="66"/>
      <c r="Y7" s="68"/>
    </row>
    <row r="8" spans="1:25" s="4" customFormat="1" ht="18" customHeight="1">
      <c r="A8" s="165" t="s">
        <v>697</v>
      </c>
      <c r="B8" s="143">
        <v>4125817</v>
      </c>
      <c r="C8" s="143">
        <v>1058538</v>
      </c>
      <c r="D8" s="143">
        <v>3235223</v>
      </c>
      <c r="E8" s="143">
        <v>1058538</v>
      </c>
      <c r="F8" s="143">
        <v>3554356</v>
      </c>
      <c r="G8" s="143">
        <v>948006</v>
      </c>
      <c r="H8" s="143">
        <v>2863439</v>
      </c>
      <c r="I8" s="143">
        <v>587621</v>
      </c>
      <c r="J8" s="143">
        <v>4748415</v>
      </c>
      <c r="K8" s="143">
        <v>660776</v>
      </c>
      <c r="L8" s="143">
        <v>2415077</v>
      </c>
      <c r="M8" s="143">
        <v>865220</v>
      </c>
      <c r="N8" s="143">
        <v>2287907</v>
      </c>
      <c r="O8" s="143">
        <v>1229168</v>
      </c>
      <c r="P8" s="165" t="s">
        <v>887</v>
      </c>
      <c r="Q8" s="66"/>
      <c r="R8" s="66"/>
      <c r="S8" s="66"/>
      <c r="T8" s="66"/>
      <c r="U8" s="66"/>
      <c r="V8" s="66"/>
      <c r="W8" s="66"/>
      <c r="X8" s="66"/>
      <c r="Y8" s="68"/>
    </row>
    <row r="9" spans="1:25" s="4" customFormat="1" ht="18" customHeight="1">
      <c r="A9" s="165" t="s">
        <v>102</v>
      </c>
      <c r="B9" s="175">
        <v>2695220</v>
      </c>
      <c r="C9" s="175">
        <v>670306</v>
      </c>
      <c r="D9" s="175">
        <v>3262169</v>
      </c>
      <c r="E9" s="175">
        <v>681262</v>
      </c>
      <c r="F9" s="175">
        <v>3929855</v>
      </c>
      <c r="G9" s="175">
        <v>672031</v>
      </c>
      <c r="H9" s="175">
        <v>1508227</v>
      </c>
      <c r="I9" s="175">
        <v>570210</v>
      </c>
      <c r="J9" s="175">
        <v>3149054</v>
      </c>
      <c r="K9" s="175">
        <v>911262</v>
      </c>
      <c r="L9" s="175">
        <v>3689528</v>
      </c>
      <c r="M9" s="175">
        <v>984021</v>
      </c>
      <c r="N9" s="175">
        <v>3798980</v>
      </c>
      <c r="O9" s="175">
        <v>1361127</v>
      </c>
      <c r="P9" s="165" t="s">
        <v>5</v>
      </c>
      <c r="Q9" s="66"/>
      <c r="R9" s="66"/>
      <c r="S9" s="66"/>
      <c r="T9" s="66"/>
      <c r="U9" s="66"/>
      <c r="V9" s="66"/>
      <c r="W9" s="66"/>
      <c r="X9" s="66"/>
      <c r="Y9" s="68"/>
    </row>
    <row r="10" spans="1:25" s="4" customFormat="1" ht="18" customHeight="1">
      <c r="A10" s="165" t="s">
        <v>103</v>
      </c>
      <c r="B10" s="143">
        <v>2113658</v>
      </c>
      <c r="C10" s="143">
        <v>528123</v>
      </c>
      <c r="D10" s="143">
        <v>2047850</v>
      </c>
      <c r="E10" s="143">
        <v>632655</v>
      </c>
      <c r="F10" s="143">
        <v>3188287</v>
      </c>
      <c r="G10" s="143">
        <v>610065</v>
      </c>
      <c r="H10" s="143">
        <v>1069512</v>
      </c>
      <c r="I10" s="143">
        <v>330761</v>
      </c>
      <c r="J10" s="143">
        <v>1645059</v>
      </c>
      <c r="K10" s="143">
        <v>456429</v>
      </c>
      <c r="L10" s="143">
        <v>1712145</v>
      </c>
      <c r="M10" s="143">
        <v>484117</v>
      </c>
      <c r="N10" s="143">
        <v>1000946</v>
      </c>
      <c r="O10" s="143">
        <v>623525</v>
      </c>
      <c r="P10" s="165" t="s">
        <v>7</v>
      </c>
      <c r="Q10" s="66"/>
      <c r="R10" s="66"/>
      <c r="S10" s="66"/>
      <c r="T10" s="66"/>
      <c r="U10" s="66"/>
      <c r="V10" s="66"/>
      <c r="W10" s="66"/>
      <c r="X10" s="66"/>
      <c r="Y10" s="68"/>
    </row>
    <row r="11" spans="1:25" s="4" customFormat="1" ht="18" customHeight="1">
      <c r="A11" s="165" t="s">
        <v>104</v>
      </c>
      <c r="B11" s="175">
        <v>5305155</v>
      </c>
      <c r="C11" s="175">
        <v>799660</v>
      </c>
      <c r="D11" s="175">
        <v>5448687</v>
      </c>
      <c r="E11" s="175">
        <v>795643</v>
      </c>
      <c r="F11" s="175">
        <v>5113946</v>
      </c>
      <c r="G11" s="175">
        <v>754840</v>
      </c>
      <c r="H11" s="175">
        <v>2659134</v>
      </c>
      <c r="I11" s="175">
        <v>531374</v>
      </c>
      <c r="J11" s="175">
        <v>3659708</v>
      </c>
      <c r="K11" s="175">
        <v>800895</v>
      </c>
      <c r="L11" s="175">
        <v>3045111</v>
      </c>
      <c r="M11" s="175">
        <v>923808</v>
      </c>
      <c r="N11" s="175">
        <v>2932101</v>
      </c>
      <c r="O11" s="175">
        <v>1052654</v>
      </c>
      <c r="P11" s="165" t="s">
        <v>8</v>
      </c>
      <c r="Q11" s="66"/>
      <c r="R11" s="66"/>
      <c r="S11" s="66"/>
      <c r="T11" s="66"/>
      <c r="U11" s="66"/>
      <c r="V11" s="66"/>
      <c r="W11" s="66"/>
      <c r="X11" s="66"/>
      <c r="Y11" s="68"/>
    </row>
    <row r="12" spans="1:25" s="4" customFormat="1" ht="18" customHeight="1">
      <c r="A12" s="165" t="s">
        <v>105</v>
      </c>
      <c r="B12" s="143">
        <v>3468306</v>
      </c>
      <c r="C12" s="143">
        <v>1133098</v>
      </c>
      <c r="D12" s="143">
        <v>3517693</v>
      </c>
      <c r="E12" s="143">
        <v>1191846</v>
      </c>
      <c r="F12" s="143">
        <v>2962419</v>
      </c>
      <c r="G12" s="143">
        <v>1208885</v>
      </c>
      <c r="H12" s="143">
        <v>2529012</v>
      </c>
      <c r="I12" s="143">
        <v>755186</v>
      </c>
      <c r="J12" s="143">
        <v>4760222</v>
      </c>
      <c r="K12" s="143">
        <v>1012830</v>
      </c>
      <c r="L12" s="143">
        <v>4955482</v>
      </c>
      <c r="M12" s="143">
        <v>1144543</v>
      </c>
      <c r="N12" s="143">
        <v>4686743</v>
      </c>
      <c r="O12" s="143">
        <v>1123505</v>
      </c>
      <c r="P12" s="165" t="s">
        <v>10</v>
      </c>
      <c r="Q12" s="66"/>
      <c r="R12" s="66"/>
      <c r="S12" s="66"/>
      <c r="T12" s="66"/>
      <c r="U12" s="66"/>
      <c r="V12" s="66"/>
      <c r="W12" s="66"/>
      <c r="X12" s="66"/>
      <c r="Y12" s="68"/>
    </row>
    <row r="13" spans="1:25" s="4" customFormat="1" ht="18" customHeight="1">
      <c r="A13" s="165" t="s">
        <v>107</v>
      </c>
      <c r="B13" s="175">
        <v>2933696</v>
      </c>
      <c r="C13" s="175">
        <v>1276321</v>
      </c>
      <c r="D13" s="175">
        <v>3195355</v>
      </c>
      <c r="E13" s="175">
        <v>1428198</v>
      </c>
      <c r="F13" s="175">
        <v>2383374</v>
      </c>
      <c r="G13" s="175">
        <v>1040130</v>
      </c>
      <c r="H13" s="175">
        <v>2911206</v>
      </c>
      <c r="I13" s="175">
        <v>655608</v>
      </c>
      <c r="J13" s="175">
        <v>2948818</v>
      </c>
      <c r="K13" s="175">
        <v>1042726.9999999999</v>
      </c>
      <c r="L13" s="175">
        <v>3110378</v>
      </c>
      <c r="M13" s="175">
        <v>1222224</v>
      </c>
      <c r="N13" s="175">
        <v>4001840</v>
      </c>
      <c r="O13" s="175">
        <v>1535399</v>
      </c>
      <c r="P13" s="165" t="s">
        <v>11</v>
      </c>
      <c r="Q13" s="66"/>
      <c r="R13" s="66"/>
      <c r="S13" s="66"/>
      <c r="T13" s="66"/>
      <c r="U13" s="66"/>
      <c r="V13" s="66"/>
      <c r="W13" s="66"/>
      <c r="X13" s="66"/>
      <c r="Y13" s="68"/>
    </row>
    <row r="14" spans="1:25" s="4" customFormat="1" ht="18" customHeight="1">
      <c r="A14" s="165" t="s">
        <v>108</v>
      </c>
      <c r="B14" s="143">
        <v>3216333</v>
      </c>
      <c r="C14" s="143">
        <v>421089</v>
      </c>
      <c r="D14" s="143">
        <v>3300629</v>
      </c>
      <c r="E14" s="143">
        <v>450529</v>
      </c>
      <c r="F14" s="143">
        <v>3704890</v>
      </c>
      <c r="G14" s="143">
        <v>509234</v>
      </c>
      <c r="H14" s="143">
        <v>1993962</v>
      </c>
      <c r="I14" s="143">
        <v>319098</v>
      </c>
      <c r="J14" s="143">
        <v>1906145</v>
      </c>
      <c r="K14" s="143">
        <v>490961</v>
      </c>
      <c r="L14" s="143">
        <v>2816324</v>
      </c>
      <c r="M14" s="143">
        <v>640589</v>
      </c>
      <c r="N14" s="143">
        <v>2352057</v>
      </c>
      <c r="O14" s="143">
        <v>779749</v>
      </c>
      <c r="P14" s="165" t="s">
        <v>13</v>
      </c>
      <c r="Q14" s="66"/>
      <c r="R14" s="66"/>
      <c r="S14" s="66"/>
      <c r="T14" s="66"/>
      <c r="U14" s="66"/>
      <c r="V14" s="66"/>
      <c r="W14" s="66"/>
      <c r="X14" s="66"/>
      <c r="Y14" s="68"/>
    </row>
    <row r="15" spans="1:25" s="4" customFormat="1" ht="18" customHeight="1">
      <c r="A15" s="165" t="s">
        <v>121</v>
      </c>
      <c r="B15" s="175">
        <v>895784</v>
      </c>
      <c r="C15" s="175">
        <v>169472</v>
      </c>
      <c r="D15" s="175">
        <v>954542</v>
      </c>
      <c r="E15" s="175">
        <v>249443</v>
      </c>
      <c r="F15" s="175">
        <v>1217461</v>
      </c>
      <c r="G15" s="175">
        <v>230087</v>
      </c>
      <c r="H15" s="175">
        <v>1094616</v>
      </c>
      <c r="I15" s="175">
        <v>115941</v>
      </c>
      <c r="J15" s="175">
        <v>1257944</v>
      </c>
      <c r="K15" s="175">
        <v>219426</v>
      </c>
      <c r="L15" s="175">
        <v>1144147</v>
      </c>
      <c r="M15" s="175">
        <v>229873</v>
      </c>
      <c r="N15" s="175">
        <v>888868</v>
      </c>
      <c r="O15" s="175">
        <v>260377</v>
      </c>
      <c r="P15" s="165" t="s">
        <v>15</v>
      </c>
      <c r="Q15" s="66"/>
      <c r="R15" s="66"/>
      <c r="S15" s="66"/>
      <c r="T15" s="66"/>
      <c r="U15" s="66"/>
      <c r="V15" s="66"/>
      <c r="W15" s="66"/>
      <c r="X15" s="66"/>
      <c r="Y15" s="68"/>
    </row>
    <row r="16" spans="1:25" s="4" customFormat="1" ht="18" customHeight="1">
      <c r="A16" s="165" t="s">
        <v>109</v>
      </c>
      <c r="B16" s="143">
        <v>3600921</v>
      </c>
      <c r="C16" s="143">
        <v>973472</v>
      </c>
      <c r="D16" s="143">
        <v>3727489</v>
      </c>
      <c r="E16" s="143">
        <v>663509</v>
      </c>
      <c r="F16" s="143">
        <v>3520711</v>
      </c>
      <c r="G16" s="143">
        <v>740023</v>
      </c>
      <c r="H16" s="143">
        <v>2584408</v>
      </c>
      <c r="I16" s="143">
        <v>440517</v>
      </c>
      <c r="J16" s="143">
        <v>3941531</v>
      </c>
      <c r="K16" s="143">
        <v>654931</v>
      </c>
      <c r="L16" s="143">
        <v>4120877</v>
      </c>
      <c r="M16" s="143">
        <v>674807</v>
      </c>
      <c r="N16" s="143">
        <v>4560861</v>
      </c>
      <c r="O16" s="143">
        <v>712481</v>
      </c>
      <c r="P16" s="165" t="s">
        <v>17</v>
      </c>
      <c r="R16" s="68"/>
      <c r="S16" s="68"/>
      <c r="T16" s="68"/>
      <c r="U16" s="68"/>
      <c r="V16" s="68"/>
      <c r="W16" s="68"/>
      <c r="X16" s="68"/>
      <c r="Y16" s="68"/>
    </row>
    <row r="17" spans="1:25" s="4" customFormat="1" ht="18" customHeight="1">
      <c r="A17" s="165" t="s">
        <v>40</v>
      </c>
      <c r="B17" s="175">
        <v>1216095</v>
      </c>
      <c r="C17" s="175">
        <v>272051</v>
      </c>
      <c r="D17" s="175">
        <v>1216468</v>
      </c>
      <c r="E17" s="175">
        <v>214773</v>
      </c>
      <c r="F17" s="175">
        <v>1410452</v>
      </c>
      <c r="G17" s="175">
        <v>161464</v>
      </c>
      <c r="H17" s="175">
        <v>1062399</v>
      </c>
      <c r="I17" s="175">
        <v>107236</v>
      </c>
      <c r="J17" s="175">
        <v>1240794</v>
      </c>
      <c r="K17" s="175">
        <v>110338</v>
      </c>
      <c r="L17" s="175">
        <v>1526567</v>
      </c>
      <c r="M17" s="175">
        <v>158620</v>
      </c>
      <c r="N17" s="175">
        <v>1433828</v>
      </c>
      <c r="O17" s="175">
        <v>233776</v>
      </c>
      <c r="P17" s="165" t="s">
        <v>18</v>
      </c>
      <c r="R17" s="68"/>
      <c r="S17" s="68"/>
      <c r="T17" s="68"/>
      <c r="U17" s="68"/>
      <c r="V17" s="68"/>
      <c r="W17" s="68"/>
      <c r="X17" s="68"/>
      <c r="Y17" s="68"/>
    </row>
    <row r="18" spans="1:25" s="4" customFormat="1" ht="18" customHeight="1">
      <c r="A18" s="165" t="s">
        <v>110</v>
      </c>
      <c r="B18" s="143">
        <v>1489661</v>
      </c>
      <c r="C18" s="143">
        <v>471536</v>
      </c>
      <c r="D18" s="143">
        <v>1502303</v>
      </c>
      <c r="E18" s="143">
        <v>323327</v>
      </c>
      <c r="F18" s="143">
        <v>1725435</v>
      </c>
      <c r="G18" s="143">
        <v>351164</v>
      </c>
      <c r="H18" s="143">
        <v>1209050</v>
      </c>
      <c r="I18" s="143">
        <v>227795</v>
      </c>
      <c r="J18" s="143">
        <v>2237204</v>
      </c>
      <c r="K18" s="143">
        <v>284912</v>
      </c>
      <c r="L18" s="143">
        <v>2648773</v>
      </c>
      <c r="M18" s="143">
        <v>344089</v>
      </c>
      <c r="N18" s="143">
        <v>2239758</v>
      </c>
      <c r="O18" s="143">
        <v>370159</v>
      </c>
      <c r="P18" s="165" t="s">
        <v>20</v>
      </c>
      <c r="R18" s="68"/>
      <c r="S18" s="68"/>
      <c r="T18" s="68"/>
      <c r="U18" s="68"/>
      <c r="V18" s="68"/>
      <c r="W18" s="68"/>
      <c r="X18" s="68"/>
      <c r="Y18" s="68"/>
    </row>
    <row r="19" spans="1:25" s="4" customFormat="1" ht="18" customHeight="1">
      <c r="A19" s="165" t="s">
        <v>21</v>
      </c>
      <c r="B19" s="175">
        <v>1924418</v>
      </c>
      <c r="C19" s="175">
        <v>253205</v>
      </c>
      <c r="D19" s="175">
        <v>1897250</v>
      </c>
      <c r="E19" s="175">
        <v>311966</v>
      </c>
      <c r="F19" s="175">
        <v>2205118</v>
      </c>
      <c r="G19" s="175">
        <v>313053</v>
      </c>
      <c r="H19" s="175">
        <v>1291419</v>
      </c>
      <c r="I19" s="175">
        <v>205674</v>
      </c>
      <c r="J19" s="175">
        <v>1792003</v>
      </c>
      <c r="K19" s="175">
        <v>341619</v>
      </c>
      <c r="L19" s="175">
        <v>1635582</v>
      </c>
      <c r="M19" s="175">
        <v>332161</v>
      </c>
      <c r="N19" s="175">
        <v>1040867</v>
      </c>
      <c r="O19" s="175">
        <v>356294</v>
      </c>
      <c r="P19" s="165" t="s">
        <v>22</v>
      </c>
      <c r="R19" s="68"/>
      <c r="S19" s="68"/>
      <c r="T19" s="68"/>
      <c r="U19" s="68"/>
      <c r="V19" s="68"/>
      <c r="W19" s="68"/>
      <c r="X19" s="68"/>
      <c r="Y19" s="68"/>
    </row>
    <row r="20" spans="1:25" s="4" customFormat="1" ht="18" customHeight="1">
      <c r="A20" s="165" t="s">
        <v>112</v>
      </c>
      <c r="B20" s="143">
        <v>982427</v>
      </c>
      <c r="C20" s="143">
        <v>319540</v>
      </c>
      <c r="D20" s="143">
        <v>1060549</v>
      </c>
      <c r="E20" s="143">
        <v>318788</v>
      </c>
      <c r="F20" s="143">
        <v>997557</v>
      </c>
      <c r="G20" s="143">
        <v>268087</v>
      </c>
      <c r="H20" s="143">
        <v>1143237</v>
      </c>
      <c r="I20" s="143">
        <v>152650</v>
      </c>
      <c r="J20" s="143">
        <v>1117993</v>
      </c>
      <c r="K20" s="143">
        <v>310048</v>
      </c>
      <c r="L20" s="143">
        <v>909738</v>
      </c>
      <c r="M20" s="143">
        <v>325838</v>
      </c>
      <c r="N20" s="143">
        <v>612819</v>
      </c>
      <c r="O20" s="143">
        <v>315368</v>
      </c>
      <c r="P20" s="165" t="s">
        <v>1346</v>
      </c>
      <c r="T20" s="163"/>
      <c r="U20" s="163"/>
    </row>
    <row r="21" spans="1:25" s="4" customFormat="1" ht="18" customHeight="1">
      <c r="A21" s="165" t="s">
        <v>24</v>
      </c>
      <c r="B21" s="175">
        <v>4743445</v>
      </c>
      <c r="C21" s="175">
        <v>731912</v>
      </c>
      <c r="D21" s="175">
        <v>4507225</v>
      </c>
      <c r="E21" s="175">
        <v>905202</v>
      </c>
      <c r="F21" s="175">
        <v>3695506</v>
      </c>
      <c r="G21" s="175">
        <v>937096</v>
      </c>
      <c r="H21" s="175">
        <v>3510921</v>
      </c>
      <c r="I21" s="175">
        <v>417314</v>
      </c>
      <c r="J21" s="175">
        <v>3926702</v>
      </c>
      <c r="K21" s="175">
        <v>653301</v>
      </c>
      <c r="L21" s="175">
        <v>3136928</v>
      </c>
      <c r="M21" s="175">
        <v>843412</v>
      </c>
      <c r="N21" s="175">
        <v>3228991</v>
      </c>
      <c r="O21" s="175">
        <v>897927</v>
      </c>
      <c r="P21" s="165" t="s">
        <v>25</v>
      </c>
      <c r="T21" s="163"/>
      <c r="U21" s="163"/>
    </row>
    <row r="22" spans="1:25" s="4" customFormat="1" ht="18" customHeight="1">
      <c r="A22" s="165" t="s">
        <v>113</v>
      </c>
      <c r="B22" s="143">
        <v>1149262</v>
      </c>
      <c r="C22" s="143">
        <v>245485</v>
      </c>
      <c r="D22" s="143">
        <v>1505813</v>
      </c>
      <c r="E22" s="143">
        <v>427409</v>
      </c>
      <c r="F22" s="143">
        <v>1690979</v>
      </c>
      <c r="G22" s="143">
        <v>468738</v>
      </c>
      <c r="H22" s="143">
        <v>1359009</v>
      </c>
      <c r="I22" s="143">
        <v>285895</v>
      </c>
      <c r="J22" s="143">
        <v>1461445</v>
      </c>
      <c r="K22" s="143">
        <v>411436</v>
      </c>
      <c r="L22" s="143">
        <v>1655454</v>
      </c>
      <c r="M22" s="143">
        <v>474590</v>
      </c>
      <c r="N22" s="143">
        <v>1634297</v>
      </c>
      <c r="O22" s="143">
        <v>565764</v>
      </c>
      <c r="P22" s="165" t="s">
        <v>114</v>
      </c>
      <c r="T22" s="69"/>
      <c r="U22" s="163"/>
    </row>
    <row r="23" spans="1:25" s="4" customFormat="1" ht="18" customHeight="1">
      <c r="A23" s="165" t="s">
        <v>115</v>
      </c>
      <c r="B23" s="175">
        <v>1463944</v>
      </c>
      <c r="C23" s="175">
        <v>300742</v>
      </c>
      <c r="D23" s="175">
        <v>1617888</v>
      </c>
      <c r="E23" s="175">
        <v>358124</v>
      </c>
      <c r="F23" s="175">
        <v>1405552</v>
      </c>
      <c r="G23" s="175">
        <v>339008</v>
      </c>
      <c r="H23" s="175">
        <v>1133503</v>
      </c>
      <c r="I23" s="175">
        <v>126761</v>
      </c>
      <c r="J23" s="175">
        <v>1698948</v>
      </c>
      <c r="K23" s="175">
        <v>281806</v>
      </c>
      <c r="L23" s="175">
        <v>1705805</v>
      </c>
      <c r="M23" s="175">
        <v>384320</v>
      </c>
      <c r="N23" s="175">
        <v>1347111</v>
      </c>
      <c r="O23" s="175">
        <v>402507</v>
      </c>
      <c r="P23" s="165" t="s">
        <v>145</v>
      </c>
      <c r="T23" s="163"/>
      <c r="U23" s="163"/>
    </row>
    <row r="24" spans="1:25" s="4" customFormat="1" ht="18" customHeight="1">
      <c r="A24" s="165" t="s">
        <v>123</v>
      </c>
      <c r="B24" s="143">
        <v>1023587</v>
      </c>
      <c r="C24" s="143">
        <v>271202</v>
      </c>
      <c r="D24" s="143">
        <v>1035068</v>
      </c>
      <c r="E24" s="143">
        <v>236898</v>
      </c>
      <c r="F24" s="143">
        <v>970196</v>
      </c>
      <c r="G24" s="143">
        <v>202697</v>
      </c>
      <c r="H24" s="143">
        <v>783935</v>
      </c>
      <c r="I24" s="143">
        <v>127798</v>
      </c>
      <c r="J24" s="143">
        <v>1233808</v>
      </c>
      <c r="K24" s="143">
        <v>254763</v>
      </c>
      <c r="L24" s="143">
        <v>1323355</v>
      </c>
      <c r="M24" s="143">
        <v>278450</v>
      </c>
      <c r="N24" s="143">
        <v>1760871</v>
      </c>
      <c r="O24" s="143">
        <v>311252</v>
      </c>
      <c r="P24" s="165" t="s">
        <v>30</v>
      </c>
      <c r="T24" s="163"/>
      <c r="U24" s="163"/>
    </row>
    <row r="25" spans="1:25" s="4" customFormat="1" ht="18" customHeight="1">
      <c r="A25" s="165" t="s">
        <v>116</v>
      </c>
      <c r="B25" s="175">
        <v>280195</v>
      </c>
      <c r="C25" s="175">
        <v>178640</v>
      </c>
      <c r="D25" s="175">
        <v>294253</v>
      </c>
      <c r="E25" s="175">
        <v>193921</v>
      </c>
      <c r="F25" s="175">
        <v>685888</v>
      </c>
      <c r="G25" s="175">
        <v>193927</v>
      </c>
      <c r="H25" s="175">
        <v>581923</v>
      </c>
      <c r="I25" s="175">
        <v>102685</v>
      </c>
      <c r="J25" s="175">
        <v>842524</v>
      </c>
      <c r="K25" s="175">
        <v>115128</v>
      </c>
      <c r="L25" s="175">
        <v>703708</v>
      </c>
      <c r="M25" s="175">
        <v>101213</v>
      </c>
      <c r="N25" s="175">
        <v>185691</v>
      </c>
      <c r="O25" s="175">
        <v>120938</v>
      </c>
      <c r="P25" s="165" t="s">
        <v>32</v>
      </c>
      <c r="S25" s="70"/>
      <c r="T25" s="163"/>
      <c r="U25" s="163"/>
    </row>
    <row r="26" spans="1:25" s="4" customFormat="1" ht="18" customHeight="1">
      <c r="A26" s="165" t="s">
        <v>149</v>
      </c>
      <c r="B26" s="143">
        <v>1086506</v>
      </c>
      <c r="C26" s="143">
        <v>65781</v>
      </c>
      <c r="D26" s="143">
        <v>997493</v>
      </c>
      <c r="E26" s="143">
        <v>116911</v>
      </c>
      <c r="F26" s="143">
        <v>1094930</v>
      </c>
      <c r="G26" s="143">
        <v>164256</v>
      </c>
      <c r="H26" s="143">
        <v>430536</v>
      </c>
      <c r="I26" s="143">
        <v>41833</v>
      </c>
      <c r="J26" s="143">
        <v>577826</v>
      </c>
      <c r="K26" s="143">
        <v>74603</v>
      </c>
      <c r="L26" s="143">
        <v>859403</v>
      </c>
      <c r="M26" s="143">
        <v>103810</v>
      </c>
      <c r="N26" s="143">
        <v>857290</v>
      </c>
      <c r="O26" s="143">
        <v>134105</v>
      </c>
      <c r="P26" s="165" t="s">
        <v>34</v>
      </c>
      <c r="S26" s="70"/>
      <c r="T26" s="163"/>
      <c r="U26" s="163"/>
    </row>
    <row r="27" spans="1:25" s="4" customFormat="1" ht="18" customHeight="1">
      <c r="A27" s="165" t="s">
        <v>57</v>
      </c>
      <c r="B27" s="175">
        <f t="shared" ref="B27:G27" si="0">SUM(B7:B26)</f>
        <v>50214862</v>
      </c>
      <c r="C27" s="175">
        <f t="shared" si="0"/>
        <v>11915944</v>
      </c>
      <c r="D27" s="175">
        <f t="shared" si="0"/>
        <v>51948033</v>
      </c>
      <c r="E27" s="175">
        <f t="shared" si="0"/>
        <v>12985589</v>
      </c>
      <c r="F27" s="175">
        <f t="shared" si="0"/>
        <v>54343743</v>
      </c>
      <c r="G27" s="175">
        <f t="shared" si="0"/>
        <v>12539438</v>
      </c>
      <c r="H27" s="175">
        <v>43499174</v>
      </c>
      <c r="I27" s="175">
        <f t="shared" ref="I27:O27" si="1">SUM(I7:I26)</f>
        <v>7787978</v>
      </c>
      <c r="J27" s="175">
        <f t="shared" si="1"/>
        <v>50831263</v>
      </c>
      <c r="K27" s="175">
        <f t="shared" si="1"/>
        <v>11159956</v>
      </c>
      <c r="L27" s="175">
        <f t="shared" si="1"/>
        <v>51080475</v>
      </c>
      <c r="M27" s="175">
        <f t="shared" si="1"/>
        <v>12875411</v>
      </c>
      <c r="N27" s="175">
        <f t="shared" si="1"/>
        <v>47835269</v>
      </c>
      <c r="O27" s="175">
        <f t="shared" si="1"/>
        <v>15109368</v>
      </c>
      <c r="P27" s="165" t="s">
        <v>36</v>
      </c>
      <c r="T27" s="163"/>
      <c r="U27" s="163"/>
    </row>
    <row r="28" spans="1:25" s="4" customFormat="1" ht="18" customHeight="1">
      <c r="A28" s="176" t="s">
        <v>150</v>
      </c>
      <c r="B28" s="1043">
        <f>B27+C27</f>
        <v>62130806</v>
      </c>
      <c r="C28" s="1044"/>
      <c r="D28" s="1043">
        <f>D27+E27</f>
        <v>64933622</v>
      </c>
      <c r="E28" s="1044"/>
      <c r="F28" s="1043">
        <f>F27+G27</f>
        <v>66883181</v>
      </c>
      <c r="G28" s="1044"/>
      <c r="H28" s="1043">
        <f>I27+H27</f>
        <v>51287152</v>
      </c>
      <c r="I28" s="1044"/>
      <c r="J28" s="1043">
        <f>J27+K27</f>
        <v>61991219</v>
      </c>
      <c r="K28" s="1044"/>
      <c r="L28" s="1043">
        <f>L27+M27</f>
        <v>63955886</v>
      </c>
      <c r="M28" s="1044"/>
      <c r="N28" s="1043">
        <f>N27+O27</f>
        <v>62944637</v>
      </c>
      <c r="O28" s="1044"/>
      <c r="P28" s="176" t="s">
        <v>1022</v>
      </c>
      <c r="T28" s="1039"/>
      <c r="U28" s="1039"/>
    </row>
    <row r="29" spans="1:25" s="4" customFormat="1" ht="39" customHeight="1">
      <c r="A29" s="167" t="s">
        <v>151</v>
      </c>
      <c r="B29" s="1053">
        <v>1.9</v>
      </c>
      <c r="C29" s="1054"/>
      <c r="D29" s="1055">
        <v>2.2000000000000002</v>
      </c>
      <c r="E29" s="1056"/>
      <c r="F29" s="1045">
        <v>2.2000000000000002</v>
      </c>
      <c r="G29" s="1046"/>
      <c r="H29" s="1045">
        <v>1.6</v>
      </c>
      <c r="I29" s="1046"/>
      <c r="J29" s="1045">
        <v>2</v>
      </c>
      <c r="K29" s="1046"/>
      <c r="L29" s="1045">
        <v>2</v>
      </c>
      <c r="M29" s="1046"/>
      <c r="N29" s="1045">
        <v>1.9</v>
      </c>
      <c r="O29" s="1046"/>
      <c r="P29" s="167" t="s">
        <v>1023</v>
      </c>
      <c r="R29" s="4">
        <v>35495936</v>
      </c>
    </row>
    <row r="30" spans="1:25" ht="12.75" customHeight="1">
      <c r="A30" s="71"/>
      <c r="E30" s="72"/>
      <c r="F30" s="72"/>
      <c r="G30" s="72"/>
      <c r="H30" s="72"/>
      <c r="I30" s="72"/>
      <c r="J30" s="72"/>
      <c r="K30" s="73"/>
      <c r="L30" s="72"/>
      <c r="M30" s="73"/>
      <c r="N30" s="73"/>
      <c r="O30" s="73"/>
    </row>
    <row r="31" spans="1:25" ht="12.75" customHeight="1">
      <c r="K31" s="73"/>
      <c r="M31" s="73"/>
      <c r="N31" s="73"/>
      <c r="O31" s="73"/>
    </row>
    <row r="32" spans="1:25">
      <c r="B32" s="72"/>
      <c r="C32" s="72"/>
      <c r="D32" s="72"/>
      <c r="E32" s="72"/>
      <c r="F32" s="72"/>
      <c r="G32" s="72"/>
      <c r="H32" s="72"/>
      <c r="I32" s="72"/>
    </row>
    <row r="33" spans="2:9">
      <c r="B33" s="72"/>
      <c r="C33" s="72"/>
      <c r="D33" s="72"/>
      <c r="E33" s="72"/>
      <c r="F33" s="72"/>
      <c r="G33" s="72"/>
      <c r="H33" s="72"/>
      <c r="I33" s="72"/>
    </row>
    <row r="34" spans="2:9">
      <c r="B34" s="72"/>
      <c r="C34" s="72"/>
      <c r="D34" s="72">
        <v>2018</v>
      </c>
      <c r="E34" s="72">
        <v>30196281</v>
      </c>
      <c r="F34" s="72"/>
      <c r="G34" s="72"/>
      <c r="H34" s="72"/>
      <c r="I34" s="72"/>
    </row>
    <row r="35" spans="2:9">
      <c r="B35" s="72"/>
      <c r="C35" s="72"/>
      <c r="D35" s="72">
        <v>2019</v>
      </c>
      <c r="E35" s="72">
        <v>30063799</v>
      </c>
      <c r="F35" s="72"/>
      <c r="G35" s="72"/>
      <c r="H35" s="72"/>
      <c r="I35" s="72"/>
    </row>
    <row r="36" spans="2:9">
      <c r="B36" s="72"/>
      <c r="C36" s="72"/>
      <c r="D36" s="72">
        <v>2020</v>
      </c>
      <c r="E36" s="72">
        <v>31552510</v>
      </c>
      <c r="F36" s="72"/>
      <c r="G36" s="72"/>
      <c r="H36" s="72"/>
      <c r="I36" s="72"/>
    </row>
    <row r="37" spans="2:9">
      <c r="B37" s="72"/>
      <c r="C37" s="72"/>
      <c r="D37" s="72">
        <v>2021</v>
      </c>
      <c r="E37" s="72">
        <v>30784383</v>
      </c>
      <c r="F37" s="72"/>
      <c r="G37" s="72"/>
      <c r="H37" s="72"/>
      <c r="I37" s="72"/>
    </row>
    <row r="38" spans="2:9">
      <c r="B38" s="72"/>
      <c r="C38" s="72"/>
      <c r="D38" s="72">
        <v>2022</v>
      </c>
      <c r="E38" s="72">
        <v>32175224</v>
      </c>
      <c r="F38" s="72"/>
      <c r="G38" s="72"/>
      <c r="H38" s="72"/>
      <c r="I38" s="72"/>
    </row>
    <row r="39" spans="2:9">
      <c r="B39" s="72"/>
      <c r="C39" s="72"/>
      <c r="D39" s="72"/>
      <c r="E39" s="72"/>
      <c r="F39" s="72"/>
      <c r="G39" s="72"/>
      <c r="H39" s="72"/>
      <c r="I39" s="72"/>
    </row>
    <row r="40" spans="2:9">
      <c r="B40" s="72"/>
      <c r="C40" s="72"/>
      <c r="D40" s="72"/>
      <c r="E40" s="72"/>
      <c r="F40" s="72"/>
      <c r="G40" s="72"/>
      <c r="H40" s="72"/>
      <c r="I40" s="72"/>
    </row>
    <row r="41" spans="2:9">
      <c r="B41" s="72"/>
      <c r="C41" s="72"/>
      <c r="D41" s="72"/>
      <c r="E41" s="72"/>
      <c r="F41" s="72"/>
      <c r="G41" s="72"/>
      <c r="H41" s="72"/>
      <c r="I41" s="72"/>
    </row>
    <row r="42" spans="2:9">
      <c r="B42" s="72"/>
      <c r="C42" s="72"/>
      <c r="D42" s="72"/>
      <c r="E42" s="72"/>
      <c r="F42" s="72"/>
      <c r="G42" s="72"/>
      <c r="H42" s="72"/>
      <c r="I42" s="72"/>
    </row>
    <row r="43" spans="2:9">
      <c r="B43" s="72"/>
      <c r="C43" s="72"/>
      <c r="D43" s="72"/>
      <c r="E43" s="72"/>
      <c r="F43" s="72"/>
      <c r="G43" s="72"/>
      <c r="H43" s="72"/>
      <c r="I43" s="72"/>
    </row>
    <row r="44" spans="2:9">
      <c r="B44" s="72"/>
      <c r="C44" s="72"/>
      <c r="D44" s="72"/>
      <c r="E44" s="72"/>
      <c r="F44" s="72"/>
      <c r="G44" s="72"/>
      <c r="H44" s="72"/>
      <c r="I44" s="72"/>
    </row>
    <row r="45" spans="2:9">
      <c r="B45" s="72"/>
      <c r="C45" s="72"/>
      <c r="D45" s="72"/>
      <c r="E45" s="72"/>
      <c r="F45" s="72"/>
      <c r="G45" s="72"/>
      <c r="H45" s="72"/>
      <c r="I45" s="72"/>
    </row>
    <row r="46" spans="2:9">
      <c r="B46" s="72"/>
      <c r="C46" s="72"/>
      <c r="D46" s="72"/>
      <c r="E46" s="72"/>
      <c r="F46" s="72"/>
      <c r="G46" s="72"/>
      <c r="H46" s="72"/>
      <c r="I46" s="72"/>
    </row>
    <row r="47" spans="2:9">
      <c r="B47" s="72"/>
      <c r="C47" s="72"/>
      <c r="D47" s="72"/>
      <c r="E47" s="72"/>
      <c r="F47" s="72"/>
      <c r="G47" s="72"/>
      <c r="H47" s="72"/>
      <c r="I47" s="72"/>
    </row>
    <row r="48" spans="2:9">
      <c r="B48" s="72"/>
      <c r="C48" s="72"/>
      <c r="D48" s="72"/>
      <c r="E48" s="72"/>
      <c r="F48" s="72"/>
      <c r="G48" s="72"/>
      <c r="H48" s="72"/>
      <c r="I48" s="72"/>
    </row>
  </sheetData>
  <mergeCells count="28">
    <mergeCell ref="N29:O29"/>
    <mergeCell ref="A1:P1"/>
    <mergeCell ref="A2:P2"/>
    <mergeCell ref="A3:F3"/>
    <mergeCell ref="G3:P3"/>
    <mergeCell ref="L29:M29"/>
    <mergeCell ref="J29:K29"/>
    <mergeCell ref="J28:K28"/>
    <mergeCell ref="B29:C29"/>
    <mergeCell ref="D29:E29"/>
    <mergeCell ref="F29:G29"/>
    <mergeCell ref="H29:I29"/>
    <mergeCell ref="T28:U28"/>
    <mergeCell ref="A4:A6"/>
    <mergeCell ref="P4:P6"/>
    <mergeCell ref="B4:C4"/>
    <mergeCell ref="D4:E4"/>
    <mergeCell ref="F4:G4"/>
    <mergeCell ref="H4:I4"/>
    <mergeCell ref="J4:K4"/>
    <mergeCell ref="L4:M4"/>
    <mergeCell ref="L28:M28"/>
    <mergeCell ref="N4:O4"/>
    <mergeCell ref="N28:O28"/>
    <mergeCell ref="B28:C28"/>
    <mergeCell ref="D28:E28"/>
    <mergeCell ref="F28:G28"/>
    <mergeCell ref="H28:I28"/>
  </mergeCells>
  <printOptions horizontalCentered="1" verticalCentered="1"/>
  <pageMargins left="0.25" right="0.25" top="0.75" bottom="0.75" header="0.3" footer="0.3"/>
  <pageSetup paperSize="9" scale="66" orientation="landscape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657"/>
  </sheetPr>
  <dimension ref="A1:Z42"/>
  <sheetViews>
    <sheetView rightToLeft="1" zoomScale="75" zoomScaleNormal="75" workbookViewId="0">
      <selection activeCell="U12" sqref="U12"/>
    </sheetView>
  </sheetViews>
  <sheetFormatPr defaultColWidth="9" defaultRowHeight="14.25"/>
  <cols>
    <col min="1" max="2" width="9" style="227"/>
    <col min="3" max="3" width="27.125" style="227" customWidth="1"/>
    <col min="4" max="22" width="9" style="227"/>
    <col min="23" max="23" width="1.125" style="227" customWidth="1"/>
    <col min="24" max="24" width="29" style="227" customWidth="1"/>
    <col min="25" max="25" width="12.375" style="227" customWidth="1"/>
    <col min="26" max="16384" width="9" style="227"/>
  </cols>
  <sheetData>
    <row r="1" spans="1:26" ht="33" customHeight="1">
      <c r="A1" s="1255" t="s">
        <v>814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  <c r="L1" s="1256"/>
      <c r="M1" s="1256"/>
      <c r="N1" s="1256"/>
      <c r="O1" s="1256"/>
      <c r="P1" s="1256"/>
      <c r="Q1" s="1256"/>
      <c r="R1" s="1256"/>
      <c r="S1" s="1256"/>
      <c r="T1" s="1257"/>
    </row>
    <row r="2" spans="1:26" ht="33" customHeight="1">
      <c r="A2" s="1258" t="s">
        <v>815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1259"/>
      <c r="R2" s="1259"/>
      <c r="S2" s="1259"/>
      <c r="T2" s="1260"/>
    </row>
    <row r="8" spans="1:26">
      <c r="Y8" s="494" t="s">
        <v>888</v>
      </c>
      <c r="Z8" s="620" t="s">
        <v>891</v>
      </c>
    </row>
    <row r="9" spans="1:26">
      <c r="Y9" s="494" t="s">
        <v>1049</v>
      </c>
      <c r="Z9" s="620">
        <v>0.92067874052111154</v>
      </c>
    </row>
    <row r="10" spans="1:26">
      <c r="Y10" s="494" t="s">
        <v>1050</v>
      </c>
      <c r="Z10" s="620">
        <v>0.93025698436458315</v>
      </c>
    </row>
    <row r="11" spans="1:26">
      <c r="Y11" s="494" t="s">
        <v>1051</v>
      </c>
      <c r="Z11" s="620">
        <v>0.92759067411820439</v>
      </c>
    </row>
    <row r="12" spans="1:26">
      <c r="Y12" s="494" t="s">
        <v>1052</v>
      </c>
      <c r="Z12" s="620">
        <v>0.93525835722686967</v>
      </c>
    </row>
    <row r="13" spans="1:26">
      <c r="Y13" s="494" t="s">
        <v>1053</v>
      </c>
      <c r="Z13" s="620">
        <v>0.92819852665794533</v>
      </c>
    </row>
    <row r="14" spans="1:26">
      <c r="Y14" s="494" t="s">
        <v>1054</v>
      </c>
      <c r="Z14" s="620">
        <v>0.91389664257060965</v>
      </c>
    </row>
    <row r="15" spans="1:26">
      <c r="Y15" s="494" t="s">
        <v>1055</v>
      </c>
      <c r="Z15" s="620">
        <v>0.91572855924095176</v>
      </c>
    </row>
    <row r="16" spans="1:26">
      <c r="Y16" s="494" t="s">
        <v>1056</v>
      </c>
      <c r="Z16" s="620">
        <v>0.92062069406078018</v>
      </c>
    </row>
    <row r="17" spans="25:26">
      <c r="Y17" s="494" t="s">
        <v>1057</v>
      </c>
      <c r="Z17" s="620">
        <v>0.92225589105557737</v>
      </c>
    </row>
    <row r="18" spans="25:26">
      <c r="Y18" s="494" t="s">
        <v>1058</v>
      </c>
      <c r="Z18" s="620">
        <v>0.91567084477930749</v>
      </c>
    </row>
    <row r="19" spans="25:26">
      <c r="Y19" s="494" t="s">
        <v>1059</v>
      </c>
      <c r="Z19" s="620">
        <v>0.91412548194882581</v>
      </c>
    </row>
    <row r="20" spans="25:26">
      <c r="Y20" s="494" t="s">
        <v>1163</v>
      </c>
      <c r="Z20" s="719">
        <v>0.91200000000000003</v>
      </c>
    </row>
    <row r="21" spans="25:26" ht="15">
      <c r="Y21" s="129"/>
      <c r="Z21" s="440"/>
    </row>
    <row r="36" spans="2:3">
      <c r="B36" s="438" t="s">
        <v>48</v>
      </c>
      <c r="C36" s="438" t="s">
        <v>892</v>
      </c>
    </row>
    <row r="37" spans="2:3">
      <c r="B37" s="438">
        <v>2017</v>
      </c>
      <c r="C37" s="441">
        <v>0.84599999999999997</v>
      </c>
    </row>
    <row r="38" spans="2:3">
      <c r="B38" s="438">
        <v>2018</v>
      </c>
      <c r="C38" s="441">
        <v>0.86099999999999999</v>
      </c>
    </row>
    <row r="39" spans="2:3">
      <c r="B39" s="438">
        <v>2019</v>
      </c>
      <c r="C39" s="441">
        <v>0.85599999999999998</v>
      </c>
    </row>
    <row r="40" spans="2:3">
      <c r="B40" s="438">
        <v>2020</v>
      </c>
      <c r="C40" s="441">
        <v>0.876</v>
      </c>
    </row>
    <row r="41" spans="2:3">
      <c r="B41" s="438">
        <v>2021</v>
      </c>
      <c r="C41" s="441">
        <v>0.92300000000000004</v>
      </c>
    </row>
    <row r="42" spans="2:3">
      <c r="B42" s="227">
        <v>2022</v>
      </c>
      <c r="C42" s="621">
        <v>0.92200000000000004</v>
      </c>
    </row>
  </sheetData>
  <mergeCells count="2">
    <mergeCell ref="A1:T1"/>
    <mergeCell ref="A2:T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657"/>
  </sheetPr>
  <dimension ref="A1:AA46"/>
  <sheetViews>
    <sheetView rightToLeft="1" zoomScale="90" zoomScaleNormal="90" workbookViewId="0">
      <selection activeCell="U12" sqref="U12"/>
    </sheetView>
  </sheetViews>
  <sheetFormatPr defaultColWidth="9" defaultRowHeight="14.25"/>
  <cols>
    <col min="1" max="2" width="9" style="227"/>
    <col min="3" max="3" width="34.125" style="227" customWidth="1"/>
    <col min="4" max="4" width="19.375" style="227" customWidth="1"/>
    <col min="5" max="23" width="9" style="227"/>
    <col min="24" max="24" width="29.875" style="227" bestFit="1" customWidth="1"/>
    <col min="25" max="25" width="14.625" style="227" bestFit="1" customWidth="1"/>
    <col min="26" max="16384" width="9" style="227"/>
  </cols>
  <sheetData>
    <row r="1" spans="1:27" ht="33" customHeight="1">
      <c r="A1" s="1261" t="s">
        <v>905</v>
      </c>
      <c r="B1" s="1262"/>
      <c r="C1" s="1262"/>
      <c r="D1" s="1262"/>
      <c r="E1" s="1262"/>
      <c r="F1" s="1262"/>
      <c r="G1" s="1262"/>
      <c r="H1" s="1262"/>
      <c r="I1" s="1262"/>
      <c r="J1" s="1262"/>
      <c r="K1" s="1262"/>
      <c r="L1" s="1262"/>
      <c r="M1" s="1262"/>
      <c r="N1" s="1262"/>
      <c r="O1" s="1262"/>
      <c r="P1" s="1262"/>
      <c r="Q1" s="1262"/>
      <c r="R1" s="1262"/>
      <c r="S1" s="1262"/>
      <c r="T1" s="1263"/>
    </row>
    <row r="2" spans="1:27" ht="33" customHeight="1">
      <c r="A2" s="1252" t="s">
        <v>904</v>
      </c>
      <c r="B2" s="1253"/>
      <c r="C2" s="1253"/>
      <c r="D2" s="1253"/>
      <c r="E2" s="1253"/>
      <c r="F2" s="1253"/>
      <c r="G2" s="1253"/>
      <c r="H2" s="1253"/>
      <c r="I2" s="1253"/>
      <c r="J2" s="1253"/>
      <c r="K2" s="1253"/>
      <c r="L2" s="1253"/>
      <c r="M2" s="1253"/>
      <c r="N2" s="1253"/>
      <c r="O2" s="1253"/>
      <c r="P2" s="1253"/>
      <c r="Q2" s="1253"/>
      <c r="R2" s="1253"/>
      <c r="S2" s="1253"/>
      <c r="T2" s="1254"/>
    </row>
    <row r="7" spans="1:27">
      <c r="Z7" s="494" t="s">
        <v>893</v>
      </c>
      <c r="AA7" s="443" t="s">
        <v>894</v>
      </c>
    </row>
    <row r="8" spans="1:27">
      <c r="Z8" s="494" t="s">
        <v>1049</v>
      </c>
      <c r="AA8" s="443">
        <v>3.694652033797325</v>
      </c>
    </row>
    <row r="9" spans="1:27">
      <c r="Z9" s="494" t="s">
        <v>1050</v>
      </c>
      <c r="AA9" s="443">
        <v>3.6614443882716441</v>
      </c>
    </row>
    <row r="10" spans="1:27">
      <c r="Z10" s="494" t="s">
        <v>1051</v>
      </c>
      <c r="AA10" s="443">
        <v>3.5992594204946409</v>
      </c>
    </row>
    <row r="11" spans="1:27">
      <c r="Z11" s="494" t="s">
        <v>1052</v>
      </c>
      <c r="AA11" s="443">
        <v>3.911029572740953</v>
      </c>
    </row>
    <row r="12" spans="1:27">
      <c r="Z12" s="494" t="s">
        <v>1053</v>
      </c>
      <c r="AA12" s="443">
        <v>3.6093142741758841</v>
      </c>
    </row>
    <row r="13" spans="1:27">
      <c r="Z13" s="494" t="s">
        <v>1054</v>
      </c>
      <c r="AA13" s="443">
        <v>3.6481764143837432</v>
      </c>
    </row>
    <row r="14" spans="1:27">
      <c r="Z14" s="494" t="s">
        <v>1055</v>
      </c>
      <c r="AA14" s="443">
        <v>3.488087384422387</v>
      </c>
    </row>
    <row r="15" spans="1:27">
      <c r="Z15" s="494" t="s">
        <v>1056</v>
      </c>
      <c r="AA15" s="443">
        <v>3.6374867939482809</v>
      </c>
    </row>
    <row r="16" spans="1:27">
      <c r="Z16" s="494" t="s">
        <v>1057</v>
      </c>
      <c r="AA16" s="443">
        <v>3.6495816576609452</v>
      </c>
    </row>
    <row r="17" spans="25:27">
      <c r="Z17" s="494" t="s">
        <v>1058</v>
      </c>
      <c r="AA17" s="443">
        <v>4.5135319148936173</v>
      </c>
    </row>
    <row r="18" spans="25:27">
      <c r="Z18" s="443" t="s">
        <v>1059</v>
      </c>
      <c r="AA18" s="227">
        <v>4.46</v>
      </c>
    </row>
    <row r="19" spans="25:27">
      <c r="Z19" s="227" t="s">
        <v>1163</v>
      </c>
      <c r="AA19" s="227">
        <v>4.5</v>
      </c>
    </row>
    <row r="20" spans="25:27" ht="15">
      <c r="Y20" s="129"/>
      <c r="Z20" s="444"/>
    </row>
    <row r="39" spans="2:4">
      <c r="B39" s="1264" t="s">
        <v>895</v>
      </c>
      <c r="C39" s="1265"/>
      <c r="D39" s="1266"/>
    </row>
    <row r="40" spans="2:4">
      <c r="B40" s="445" t="s">
        <v>48</v>
      </c>
      <c r="C40" s="446" t="s">
        <v>896</v>
      </c>
      <c r="D40" s="447" t="s">
        <v>897</v>
      </c>
    </row>
    <row r="41" spans="2:4">
      <c r="B41" s="438">
        <v>2017</v>
      </c>
      <c r="C41" s="448">
        <v>4.96</v>
      </c>
      <c r="D41" s="449"/>
    </row>
    <row r="42" spans="2:4">
      <c r="B42" s="438">
        <v>2018</v>
      </c>
      <c r="C42" s="448">
        <v>4.8499999999999996</v>
      </c>
      <c r="D42" s="449"/>
    </row>
    <row r="43" spans="2:4">
      <c r="B43" s="438">
        <v>2019</v>
      </c>
      <c r="C43" s="448">
        <v>4.4400000000000004</v>
      </c>
      <c r="D43" s="449"/>
    </row>
    <row r="44" spans="2:4">
      <c r="B44" s="438">
        <v>2020</v>
      </c>
      <c r="C44" s="448">
        <v>5.47</v>
      </c>
      <c r="D44" s="449"/>
    </row>
    <row r="45" spans="2:4">
      <c r="B45" s="438">
        <v>2021</v>
      </c>
      <c r="C45" s="448">
        <v>3.81</v>
      </c>
      <c r="D45" s="449"/>
    </row>
    <row r="46" spans="2:4">
      <c r="B46" s="622">
        <v>2022</v>
      </c>
      <c r="C46" s="622">
        <v>3.66</v>
      </c>
    </row>
  </sheetData>
  <mergeCells count="3">
    <mergeCell ref="A1:T1"/>
    <mergeCell ref="A2:T2"/>
    <mergeCell ref="B39:D39"/>
  </mergeCells>
  <pageMargins left="0.7" right="0.7" top="0.75" bottom="0.75" header="0.3" footer="0.3"/>
  <pageSetup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657"/>
  </sheetPr>
  <dimension ref="A1:Z44"/>
  <sheetViews>
    <sheetView rightToLeft="1" zoomScale="93" zoomScaleNormal="55" workbookViewId="0">
      <selection activeCell="U12" sqref="U12"/>
    </sheetView>
  </sheetViews>
  <sheetFormatPr defaultColWidth="9" defaultRowHeight="14.25"/>
  <cols>
    <col min="1" max="2" width="9" style="227"/>
    <col min="3" max="3" width="29" style="227" customWidth="1"/>
    <col min="4" max="21" width="9" style="227"/>
    <col min="22" max="22" width="11.75" style="227" customWidth="1"/>
    <col min="23" max="23" width="12.125" style="227" customWidth="1"/>
    <col min="24" max="24" width="9" style="227" customWidth="1"/>
    <col min="25" max="16384" width="9" style="227"/>
  </cols>
  <sheetData>
    <row r="1" spans="1:26" ht="33" customHeight="1">
      <c r="A1" s="1261" t="s">
        <v>906</v>
      </c>
      <c r="B1" s="1262"/>
      <c r="C1" s="1262"/>
      <c r="D1" s="1262"/>
      <c r="E1" s="1262"/>
      <c r="F1" s="1262"/>
      <c r="G1" s="1262"/>
      <c r="H1" s="1262"/>
      <c r="I1" s="1262"/>
      <c r="J1" s="1262"/>
      <c r="K1" s="1262"/>
      <c r="L1" s="1262"/>
      <c r="M1" s="1262"/>
      <c r="N1" s="1262"/>
      <c r="O1" s="1262"/>
      <c r="P1" s="1262"/>
      <c r="Q1" s="1262"/>
      <c r="R1" s="1262"/>
      <c r="S1" s="1262"/>
      <c r="T1" s="1263"/>
    </row>
    <row r="2" spans="1:26" ht="33" customHeight="1">
      <c r="A2" s="1252" t="s">
        <v>907</v>
      </c>
      <c r="B2" s="1253"/>
      <c r="C2" s="1253"/>
      <c r="D2" s="1253"/>
      <c r="E2" s="1253"/>
      <c r="F2" s="1253"/>
      <c r="G2" s="1253"/>
      <c r="H2" s="1253"/>
      <c r="I2" s="1253"/>
      <c r="J2" s="1253"/>
      <c r="K2" s="1253"/>
      <c r="L2" s="1253"/>
      <c r="M2" s="1253"/>
      <c r="N2" s="1253"/>
      <c r="O2" s="1253"/>
      <c r="P2" s="1253"/>
      <c r="Q2" s="1253"/>
      <c r="R2" s="1253"/>
      <c r="S2" s="1253"/>
      <c r="T2" s="1254"/>
    </row>
    <row r="5" spans="1:26" ht="15">
      <c r="Y5" s="129" t="s">
        <v>893</v>
      </c>
      <c r="Z5" s="438" t="s">
        <v>895</v>
      </c>
    </row>
    <row r="6" spans="1:26">
      <c r="Y6" s="494" t="s">
        <v>1049</v>
      </c>
      <c r="Z6" s="443">
        <v>6.5452525252524882</v>
      </c>
    </row>
    <row r="7" spans="1:26">
      <c r="Y7" s="494" t="s">
        <v>1050</v>
      </c>
      <c r="Z7" s="443">
        <v>6.0470588235294107</v>
      </c>
    </row>
    <row r="8" spans="1:26">
      <c r="Y8" s="494" t="s">
        <v>1051</v>
      </c>
      <c r="Z8" s="443">
        <v>7.8631578947368439</v>
      </c>
    </row>
    <row r="9" spans="1:26">
      <c r="Y9" s="494" t="s">
        <v>1052</v>
      </c>
      <c r="Z9" s="443">
        <v>3.7176470588235291</v>
      </c>
    </row>
    <row r="10" spans="1:26">
      <c r="Y10" s="494" t="s">
        <v>1053</v>
      </c>
      <c r="Z10" s="443">
        <v>4.2937499999999993</v>
      </c>
    </row>
    <row r="11" spans="1:26">
      <c r="Y11" s="494" t="s">
        <v>1054</v>
      </c>
      <c r="Z11" s="443">
        <v>3.7599999999999993</v>
      </c>
    </row>
    <row r="12" spans="1:26">
      <c r="Y12" s="494" t="s">
        <v>1055</v>
      </c>
      <c r="Z12" s="443">
        <v>3.7905882352941176</v>
      </c>
    </row>
    <row r="13" spans="1:26">
      <c r="Y13" s="494" t="s">
        <v>1056</v>
      </c>
      <c r="Z13" s="443">
        <v>2.5127858060377353</v>
      </c>
    </row>
    <row r="14" spans="1:26">
      <c r="Y14" s="494" t="s">
        <v>1057</v>
      </c>
      <c r="Z14" s="443">
        <v>3.4050000000000002</v>
      </c>
    </row>
    <row r="15" spans="1:26">
      <c r="Y15" s="494" t="s">
        <v>1058</v>
      </c>
      <c r="Z15" s="443">
        <v>4</v>
      </c>
    </row>
    <row r="16" spans="1:26" ht="15">
      <c r="Y16" s="129" t="s">
        <v>1059</v>
      </c>
      <c r="Z16" s="442">
        <v>4.3</v>
      </c>
    </row>
    <row r="17" spans="25:26">
      <c r="Y17" s="494" t="s">
        <v>1163</v>
      </c>
      <c r="Z17" s="443">
        <v>4.0999999999999996</v>
      </c>
    </row>
    <row r="37" spans="1:4">
      <c r="B37" s="438" t="s">
        <v>48</v>
      </c>
      <c r="C37" s="438" t="s">
        <v>895</v>
      </c>
    </row>
    <row r="38" spans="1:4">
      <c r="B38" s="438">
        <v>2017</v>
      </c>
      <c r="C38" s="448">
        <v>8.0399999999999991</v>
      </c>
    </row>
    <row r="39" spans="1:4">
      <c r="B39" s="438">
        <v>2018</v>
      </c>
      <c r="C39" s="448">
        <v>6.96</v>
      </c>
    </row>
    <row r="40" spans="1:4">
      <c r="B40" s="438">
        <v>2019</v>
      </c>
      <c r="C40" s="448">
        <v>8.3699999999999992</v>
      </c>
    </row>
    <row r="41" spans="1:4">
      <c r="B41" s="438">
        <v>2020</v>
      </c>
      <c r="C41" s="448">
        <v>7.28</v>
      </c>
    </row>
    <row r="42" spans="1:4">
      <c r="B42" s="438">
        <v>2021</v>
      </c>
      <c r="C42" s="460">
        <v>6.2</v>
      </c>
    </row>
    <row r="43" spans="1:4">
      <c r="A43" s="437"/>
      <c r="B43" s="623">
        <v>2022</v>
      </c>
      <c r="C43" s="623">
        <v>3.6</v>
      </c>
      <c r="D43" s="263"/>
    </row>
    <row r="44" spans="1:4">
      <c r="B44" s="461"/>
      <c r="C44" s="461"/>
    </row>
  </sheetData>
  <mergeCells count="2">
    <mergeCell ref="A1:T1"/>
    <mergeCell ref="A2:T2"/>
  </mergeCells>
  <pageMargins left="0.7" right="0.7" top="0.75" bottom="0.75" header="0.3" footer="0.3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657"/>
  </sheetPr>
  <dimension ref="A1:Z48"/>
  <sheetViews>
    <sheetView rightToLeft="1" zoomScale="109" zoomScaleNormal="70" workbookViewId="0">
      <selection activeCell="U12" sqref="U12"/>
    </sheetView>
  </sheetViews>
  <sheetFormatPr defaultColWidth="9" defaultRowHeight="14.25"/>
  <cols>
    <col min="1" max="2" width="9" style="227"/>
    <col min="3" max="3" width="27.125" style="227" customWidth="1"/>
    <col min="4" max="16384" width="9" style="227"/>
  </cols>
  <sheetData>
    <row r="1" spans="1:26" ht="33" customHeight="1">
      <c r="A1" s="1261" t="s">
        <v>911</v>
      </c>
      <c r="B1" s="1262"/>
      <c r="C1" s="1262"/>
      <c r="D1" s="1262"/>
      <c r="E1" s="1262"/>
      <c r="F1" s="1262"/>
      <c r="G1" s="1262"/>
      <c r="H1" s="1262"/>
      <c r="I1" s="1262"/>
      <c r="J1" s="1262"/>
      <c r="K1" s="1262"/>
      <c r="L1" s="1262"/>
      <c r="M1" s="1262"/>
      <c r="N1" s="1262"/>
      <c r="O1" s="1262"/>
      <c r="P1" s="1262"/>
      <c r="Q1" s="1262"/>
      <c r="R1" s="1262"/>
      <c r="S1" s="1262"/>
      <c r="T1" s="1263"/>
    </row>
    <row r="2" spans="1:26" ht="33" customHeight="1">
      <c r="A2" s="1252" t="s">
        <v>908</v>
      </c>
      <c r="B2" s="1253"/>
      <c r="C2" s="1253"/>
      <c r="D2" s="1253"/>
      <c r="E2" s="1253"/>
      <c r="F2" s="1253"/>
      <c r="G2" s="1253"/>
      <c r="H2" s="1253"/>
      <c r="I2" s="1253"/>
      <c r="J2" s="1253"/>
      <c r="K2" s="1253"/>
      <c r="L2" s="1253"/>
      <c r="M2" s="1253"/>
      <c r="N2" s="1253"/>
      <c r="O2" s="1253"/>
      <c r="P2" s="1253"/>
      <c r="Q2" s="1253"/>
      <c r="R2" s="1253"/>
      <c r="S2" s="1253"/>
      <c r="T2" s="1254"/>
    </row>
    <row r="6" spans="1:26" ht="15">
      <c r="Y6" s="450" t="s">
        <v>893</v>
      </c>
      <c r="Z6" s="438" t="s">
        <v>898</v>
      </c>
    </row>
    <row r="7" spans="1:26">
      <c r="Y7" s="449" t="s">
        <v>1060</v>
      </c>
      <c r="Z7" s="451">
        <v>9.9469273726119098</v>
      </c>
    </row>
    <row r="8" spans="1:26">
      <c r="Y8" s="449" t="s">
        <v>1061</v>
      </c>
      <c r="Z8" s="451">
        <v>11.736878426808003</v>
      </c>
    </row>
    <row r="9" spans="1:26">
      <c r="Y9" s="449" t="s">
        <v>1062</v>
      </c>
      <c r="Z9" s="451">
        <v>11.503671934284288</v>
      </c>
    </row>
    <row r="10" spans="1:26">
      <c r="Y10" s="449" t="s">
        <v>1063</v>
      </c>
      <c r="Z10" s="451">
        <v>14.252055884899498</v>
      </c>
    </row>
    <row r="11" spans="1:26">
      <c r="Y11" s="449" t="s">
        <v>1064</v>
      </c>
      <c r="Z11" s="451">
        <v>7.2109348518995304</v>
      </c>
    </row>
    <row r="12" spans="1:26">
      <c r="Y12" s="449" t="s">
        <v>1065</v>
      </c>
      <c r="Z12" s="451">
        <v>5.5760711636830402</v>
      </c>
    </row>
    <row r="13" spans="1:26">
      <c r="Y13" s="449" t="s">
        <v>1066</v>
      </c>
      <c r="Z13" s="451">
        <v>5.4119642994745467</v>
      </c>
    </row>
    <row r="14" spans="1:26">
      <c r="Y14" s="449" t="s">
        <v>1067</v>
      </c>
      <c r="Z14" s="451">
        <v>4.5065678303254764</v>
      </c>
    </row>
    <row r="15" spans="1:26">
      <c r="Y15" s="449" t="s">
        <v>1068</v>
      </c>
      <c r="Z15" s="451">
        <v>4.2310968995640081</v>
      </c>
    </row>
    <row r="16" spans="1:26">
      <c r="Y16" s="449" t="s">
        <v>1069</v>
      </c>
      <c r="Z16" s="451">
        <v>3.9995318274521008</v>
      </c>
    </row>
    <row r="17" spans="25:26">
      <c r="Y17" s="449" t="s">
        <v>1070</v>
      </c>
      <c r="Z17" s="451">
        <v>3.7482970430147771</v>
      </c>
    </row>
    <row r="18" spans="25:26">
      <c r="Y18" s="449" t="s">
        <v>1071</v>
      </c>
      <c r="Z18" s="451">
        <v>3.9009772410701311</v>
      </c>
    </row>
    <row r="19" spans="25:26" ht="15">
      <c r="Y19" s="452"/>
      <c r="Z19" s="453"/>
    </row>
    <row r="42" spans="1:4">
      <c r="B42" s="438" t="s">
        <v>48</v>
      </c>
      <c r="C42" s="438" t="s">
        <v>898</v>
      </c>
    </row>
    <row r="43" spans="1:4">
      <c r="B43" s="438">
        <v>2018</v>
      </c>
      <c r="C43" s="448">
        <v>35.93</v>
      </c>
    </row>
    <row r="44" spans="1:4">
      <c r="B44" s="438">
        <v>2019</v>
      </c>
      <c r="C44" s="448">
        <v>31.96</v>
      </c>
    </row>
    <row r="45" spans="1:4">
      <c r="B45" s="438">
        <v>2020</v>
      </c>
      <c r="C45" s="448">
        <v>17.18</v>
      </c>
    </row>
    <row r="46" spans="1:4">
      <c r="A46" s="437"/>
      <c r="B46" s="438">
        <v>2021</v>
      </c>
      <c r="C46" s="460">
        <v>14</v>
      </c>
      <c r="D46" s="263"/>
    </row>
    <row r="47" spans="1:4">
      <c r="A47" s="437"/>
      <c r="B47" s="623">
        <v>2022</v>
      </c>
      <c r="C47" s="623">
        <v>6.78</v>
      </c>
      <c r="D47" s="263"/>
    </row>
    <row r="48" spans="1:4">
      <c r="B48" s="461"/>
      <c r="C48" s="461"/>
    </row>
  </sheetData>
  <mergeCells count="2">
    <mergeCell ref="A1:T1"/>
    <mergeCell ref="A2:T2"/>
  </mergeCells>
  <pageMargins left="0.7" right="0.7" top="0.75" bottom="0.75" header="0.3" footer="0.3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657"/>
  </sheetPr>
  <dimension ref="A1:AC45"/>
  <sheetViews>
    <sheetView rightToLeft="1" zoomScaleNormal="100" workbookViewId="0">
      <selection activeCell="U12" sqref="U12"/>
    </sheetView>
  </sheetViews>
  <sheetFormatPr defaultColWidth="9" defaultRowHeight="14.25"/>
  <cols>
    <col min="1" max="16384" width="9" style="227"/>
  </cols>
  <sheetData>
    <row r="1" spans="1:29" ht="33" customHeight="1">
      <c r="A1" s="1267" t="s">
        <v>912</v>
      </c>
      <c r="B1" s="1268"/>
      <c r="C1" s="1268"/>
      <c r="D1" s="1268"/>
      <c r="E1" s="1268"/>
      <c r="F1" s="1268"/>
      <c r="G1" s="1268"/>
      <c r="H1" s="1268"/>
      <c r="I1" s="1268"/>
      <c r="J1" s="1268"/>
      <c r="K1" s="1268"/>
      <c r="L1" s="1268"/>
      <c r="M1" s="1268"/>
      <c r="N1" s="1268"/>
      <c r="O1" s="1268"/>
      <c r="P1" s="1268"/>
      <c r="Q1" s="1268"/>
      <c r="R1" s="1268"/>
      <c r="S1" s="1268"/>
      <c r="T1" s="1269"/>
    </row>
    <row r="2" spans="1:29" ht="33" customHeight="1">
      <c r="A2" s="1252" t="s">
        <v>909</v>
      </c>
      <c r="B2" s="1253"/>
      <c r="C2" s="1253"/>
      <c r="D2" s="1253"/>
      <c r="E2" s="1253"/>
      <c r="F2" s="1253"/>
      <c r="G2" s="1253"/>
      <c r="H2" s="1253"/>
      <c r="I2" s="1253"/>
      <c r="J2" s="1253"/>
      <c r="K2" s="1253"/>
      <c r="L2" s="1253"/>
      <c r="M2" s="1253"/>
      <c r="N2" s="1253"/>
      <c r="O2" s="1253"/>
      <c r="P2" s="1253"/>
      <c r="Q2" s="1253"/>
      <c r="R2" s="1253"/>
      <c r="S2" s="1253"/>
      <c r="T2" s="1254"/>
    </row>
    <row r="7" spans="1:29">
      <c r="Z7" s="454"/>
    </row>
    <row r="8" spans="1:29" ht="15">
      <c r="Z8" s="454"/>
      <c r="AB8" s="129" t="s">
        <v>888</v>
      </c>
      <c r="AC8" s="439" t="s">
        <v>899</v>
      </c>
    </row>
    <row r="9" spans="1:29">
      <c r="Z9" s="454"/>
      <c r="AB9" s="494" t="s">
        <v>1049</v>
      </c>
      <c r="AC9" s="620">
        <v>0.71233016811955163</v>
      </c>
    </row>
    <row r="10" spans="1:29">
      <c r="Z10" s="454"/>
      <c r="AB10" s="494" t="s">
        <v>1050</v>
      </c>
      <c r="AC10" s="620">
        <v>0.73513169902348263</v>
      </c>
    </row>
    <row r="11" spans="1:29">
      <c r="Z11" s="454"/>
      <c r="AB11" s="494" t="s">
        <v>1051</v>
      </c>
      <c r="AC11" s="620">
        <v>0.75825399999999954</v>
      </c>
    </row>
    <row r="12" spans="1:29">
      <c r="Z12" s="454"/>
      <c r="AB12" s="494" t="s">
        <v>1052</v>
      </c>
      <c r="AC12" s="620">
        <v>0.69534060181990642</v>
      </c>
    </row>
    <row r="13" spans="1:29">
      <c r="Z13" s="454"/>
      <c r="AB13" s="494" t="s">
        <v>1053</v>
      </c>
      <c r="AC13" s="620">
        <v>0.81696892841458069</v>
      </c>
    </row>
    <row r="14" spans="1:29">
      <c r="Z14" s="454"/>
      <c r="AB14" s="494" t="s">
        <v>1054</v>
      </c>
      <c r="AC14" s="620">
        <v>0.7660872532293439</v>
      </c>
    </row>
    <row r="15" spans="1:29">
      <c r="Z15" s="454"/>
      <c r="AB15" s="494" t="s">
        <v>1055</v>
      </c>
      <c r="AC15" s="620">
        <v>0.86926359043101642</v>
      </c>
    </row>
    <row r="16" spans="1:29">
      <c r="Z16" s="454"/>
      <c r="AB16" s="494" t="s">
        <v>1056</v>
      </c>
      <c r="AC16" s="620">
        <v>0.71764931290831258</v>
      </c>
    </row>
    <row r="17" spans="25:29">
      <c r="Z17" s="454"/>
      <c r="AB17" s="494" t="s">
        <v>1057</v>
      </c>
      <c r="AC17" s="620">
        <v>0.78485789808655659</v>
      </c>
    </row>
    <row r="18" spans="25:29">
      <c r="Z18" s="454"/>
      <c r="AB18" s="494" t="s">
        <v>1058</v>
      </c>
      <c r="AC18" s="620">
        <v>0.84638669391462318</v>
      </c>
    </row>
    <row r="19" spans="25:29">
      <c r="Z19" s="454"/>
      <c r="AB19" s="494" t="s">
        <v>1059</v>
      </c>
      <c r="AC19" s="620">
        <v>0.84518669391462298</v>
      </c>
    </row>
    <row r="20" spans="25:29" ht="15">
      <c r="Y20" s="444"/>
      <c r="Z20" s="455"/>
      <c r="AB20" s="494" t="s">
        <v>1163</v>
      </c>
      <c r="AC20" s="620">
        <v>0.84743293914622997</v>
      </c>
    </row>
    <row r="39" spans="2:3">
      <c r="B39" s="438" t="s">
        <v>48</v>
      </c>
      <c r="C39" s="438" t="s">
        <v>900</v>
      </c>
    </row>
    <row r="40" spans="2:3">
      <c r="B40" s="438">
        <v>2017</v>
      </c>
      <c r="C40" s="624">
        <v>0.32</v>
      </c>
    </row>
    <row r="41" spans="2:3">
      <c r="B41" s="438">
        <v>2018</v>
      </c>
      <c r="C41" s="456">
        <v>0.36399999999999999</v>
      </c>
    </row>
    <row r="42" spans="2:3">
      <c r="B42" s="438">
        <v>2019</v>
      </c>
      <c r="C42" s="456">
        <v>0.626</v>
      </c>
    </row>
    <row r="43" spans="2:3">
      <c r="B43" s="438">
        <v>2020</v>
      </c>
      <c r="C43" s="456">
        <v>0.44400000000000001</v>
      </c>
    </row>
    <row r="44" spans="2:3">
      <c r="B44" s="438">
        <v>2021</v>
      </c>
      <c r="C44" s="456">
        <v>0.63700000000000001</v>
      </c>
    </row>
    <row r="45" spans="2:3">
      <c r="B45" s="227">
        <v>2022</v>
      </c>
      <c r="C45" s="625">
        <v>0.77</v>
      </c>
    </row>
  </sheetData>
  <mergeCells count="2">
    <mergeCell ref="A1:T1"/>
    <mergeCell ref="A2:T2"/>
  </mergeCells>
  <pageMargins left="0.7" right="0.7" top="0.75" bottom="0.75" header="0.3" footer="0.3"/>
  <pageSetup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657"/>
  </sheetPr>
  <dimension ref="A1:Z54"/>
  <sheetViews>
    <sheetView rightToLeft="1" zoomScale="102" zoomScaleNormal="70" workbookViewId="0">
      <selection activeCell="W23" sqref="W23"/>
    </sheetView>
  </sheetViews>
  <sheetFormatPr defaultColWidth="9" defaultRowHeight="14.25"/>
  <cols>
    <col min="1" max="2" width="9" style="227"/>
    <col min="3" max="3" width="24.375" style="227" customWidth="1"/>
    <col min="4" max="4" width="13.875" style="227" bestFit="1" customWidth="1"/>
    <col min="5" max="24" width="9" style="227"/>
    <col min="25" max="25" width="13.625" style="227" customWidth="1"/>
    <col min="26" max="26" width="24" style="227" bestFit="1" customWidth="1"/>
    <col min="27" max="16384" width="9" style="227"/>
  </cols>
  <sheetData>
    <row r="1" spans="1:26" ht="33" customHeight="1">
      <c r="A1" s="1261" t="s">
        <v>913</v>
      </c>
      <c r="B1" s="1262"/>
      <c r="C1" s="1262"/>
      <c r="D1" s="1262"/>
      <c r="E1" s="1262"/>
      <c r="F1" s="1262"/>
      <c r="G1" s="1262"/>
      <c r="H1" s="1262"/>
      <c r="I1" s="1262"/>
      <c r="J1" s="1262"/>
      <c r="K1" s="1262"/>
      <c r="L1" s="1262"/>
      <c r="M1" s="1262"/>
      <c r="N1" s="1262"/>
      <c r="O1" s="1262"/>
      <c r="P1" s="1262"/>
      <c r="Q1" s="1262"/>
      <c r="R1" s="1262"/>
      <c r="S1" s="1262"/>
      <c r="T1" s="1263"/>
    </row>
    <row r="2" spans="1:26" ht="33" customHeight="1">
      <c r="A2" s="1252" t="s">
        <v>910</v>
      </c>
      <c r="B2" s="1253"/>
      <c r="C2" s="1253"/>
      <c r="D2" s="1253"/>
      <c r="E2" s="1253"/>
      <c r="F2" s="1253"/>
      <c r="G2" s="1253"/>
      <c r="H2" s="1253"/>
      <c r="I2" s="1253"/>
      <c r="J2" s="1253"/>
      <c r="K2" s="1253"/>
      <c r="L2" s="1253"/>
      <c r="M2" s="1253"/>
      <c r="N2" s="1253"/>
      <c r="O2" s="1253"/>
      <c r="P2" s="1253"/>
      <c r="Q2" s="1253"/>
      <c r="R2" s="1253"/>
      <c r="S2" s="1253"/>
      <c r="T2" s="1254"/>
    </row>
    <row r="5" spans="1:26">
      <c r="Y5" s="1270" t="s">
        <v>902</v>
      </c>
      <c r="Z5" s="1271"/>
    </row>
    <row r="7" spans="1:26">
      <c r="Y7" s="457"/>
      <c r="Z7" s="457"/>
    </row>
    <row r="8" spans="1:26" ht="15">
      <c r="X8" s="129" t="s">
        <v>888</v>
      </c>
      <c r="Y8" s="395" t="s">
        <v>901</v>
      </c>
      <c r="Z8" s="395" t="s">
        <v>903</v>
      </c>
    </row>
    <row r="9" spans="1:26">
      <c r="X9" s="494" t="s">
        <v>1049</v>
      </c>
      <c r="Y9" s="626">
        <v>8.9944444444444454</v>
      </c>
      <c r="Z9" s="626">
        <v>1.9458333333333335</v>
      </c>
    </row>
    <row r="10" spans="1:26">
      <c r="X10" s="494" t="s">
        <v>1050</v>
      </c>
      <c r="Y10" s="626">
        <v>9.5798611111111107</v>
      </c>
      <c r="Z10" s="626">
        <v>1.9770833333333335</v>
      </c>
    </row>
    <row r="11" spans="1:26">
      <c r="X11" s="494" t="s">
        <v>1051</v>
      </c>
      <c r="Y11" s="626">
        <v>7.1652777777777779</v>
      </c>
      <c r="Z11" s="626">
        <v>1.3527777777777779</v>
      </c>
    </row>
    <row r="12" spans="1:26">
      <c r="X12" s="494" t="s">
        <v>1052</v>
      </c>
      <c r="Y12" s="626">
        <v>7.6472222222222221</v>
      </c>
      <c r="Z12" s="626">
        <v>1.4486111111111111</v>
      </c>
    </row>
    <row r="13" spans="1:26">
      <c r="X13" s="494" t="s">
        <v>1053</v>
      </c>
      <c r="Y13" s="626">
        <v>8.188194444444445</v>
      </c>
      <c r="Z13" s="626">
        <v>1.7131944444444445</v>
      </c>
    </row>
    <row r="14" spans="1:26">
      <c r="X14" s="494" t="s">
        <v>1054</v>
      </c>
      <c r="Y14" s="626">
        <v>9.1062500000000011</v>
      </c>
      <c r="Z14" s="626">
        <v>1.7826388888888889</v>
      </c>
    </row>
    <row r="15" spans="1:26">
      <c r="X15" s="494" t="s">
        <v>1055</v>
      </c>
      <c r="Y15" s="626">
        <v>7.209027777777778</v>
      </c>
      <c r="Z15" s="626">
        <v>1.6604166666666667</v>
      </c>
    </row>
    <row r="16" spans="1:26">
      <c r="X16" s="494" t="s">
        <v>1056</v>
      </c>
      <c r="Y16" s="626">
        <v>11.953472222222222</v>
      </c>
      <c r="Z16" s="626">
        <v>2.2881944444444442</v>
      </c>
    </row>
    <row r="17" spans="24:26">
      <c r="X17" s="494" t="s">
        <v>1057</v>
      </c>
      <c r="Y17" s="626">
        <v>9.5326388888888882</v>
      </c>
      <c r="Z17" s="626">
        <v>2.0548611111111112</v>
      </c>
    </row>
    <row r="18" spans="24:26">
      <c r="X18" s="494" t="s">
        <v>1058</v>
      </c>
      <c r="Y18" s="626">
        <v>7.957638888888888</v>
      </c>
      <c r="Z18" s="626">
        <v>1.8770833333333332</v>
      </c>
    </row>
    <row r="19" spans="24:26">
      <c r="X19" s="494" t="s">
        <v>1059</v>
      </c>
      <c r="Y19" s="626">
        <v>8.2833333333333332</v>
      </c>
      <c r="Z19" s="720">
        <v>1.8923611111111109</v>
      </c>
    </row>
    <row r="20" spans="24:26">
      <c r="X20" s="494" t="s">
        <v>1163</v>
      </c>
      <c r="Y20" s="626">
        <v>8.15</v>
      </c>
      <c r="Z20" s="721">
        <v>1.8840277777777779</v>
      </c>
    </row>
    <row r="21" spans="24:26">
      <c r="X21" s="494"/>
    </row>
    <row r="24" spans="24:26">
      <c r="Y24" s="458"/>
    </row>
    <row r="47" spans="2:5">
      <c r="B47" s="1272" t="s">
        <v>816</v>
      </c>
      <c r="C47" s="1273"/>
      <c r="D47" s="1274"/>
    </row>
    <row r="48" spans="2:5">
      <c r="B48" s="438"/>
      <c r="C48" s="438" t="s">
        <v>903</v>
      </c>
      <c r="D48" s="438" t="s">
        <v>901</v>
      </c>
      <c r="E48" s="263"/>
    </row>
    <row r="49" spans="2:5">
      <c r="B49" s="438">
        <v>2017</v>
      </c>
      <c r="C49" s="459">
        <v>4.4763888888888888</v>
      </c>
      <c r="D49" s="459">
        <v>10.609722222222222</v>
      </c>
      <c r="E49" s="263"/>
    </row>
    <row r="50" spans="2:5">
      <c r="B50" s="438">
        <v>2018</v>
      </c>
      <c r="C50" s="459">
        <v>3.3972222222222221</v>
      </c>
      <c r="D50" s="459">
        <v>8.1944444444444446</v>
      </c>
      <c r="E50" s="263"/>
    </row>
    <row r="51" spans="2:5">
      <c r="B51" s="438">
        <v>2019</v>
      </c>
      <c r="C51" s="459">
        <v>2.4069444444444446</v>
      </c>
      <c r="D51" s="459">
        <v>6.8694444444444445</v>
      </c>
      <c r="E51" s="263"/>
    </row>
    <row r="52" spans="2:5">
      <c r="B52" s="438">
        <v>2020</v>
      </c>
      <c r="C52" s="459">
        <v>1.6263888888888889</v>
      </c>
      <c r="D52" s="459">
        <v>6.1236111111111109</v>
      </c>
      <c r="E52" s="263"/>
    </row>
    <row r="53" spans="2:5">
      <c r="B53" s="438">
        <v>2021</v>
      </c>
      <c r="C53" s="459">
        <v>1.4965277777777777</v>
      </c>
      <c r="D53" s="459">
        <v>5.2444444444444445</v>
      </c>
      <c r="E53" s="263"/>
    </row>
    <row r="54" spans="2:5">
      <c r="B54" s="619">
        <v>2022</v>
      </c>
      <c r="C54" s="459">
        <v>1.8125</v>
      </c>
      <c r="D54" s="459">
        <v>8.7833333333333332</v>
      </c>
    </row>
  </sheetData>
  <mergeCells count="4">
    <mergeCell ref="A1:T1"/>
    <mergeCell ref="A2:T2"/>
    <mergeCell ref="Y5:Z5"/>
    <mergeCell ref="B47:D47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  <pageSetUpPr fitToPage="1"/>
  </sheetPr>
  <dimension ref="A1:G26"/>
  <sheetViews>
    <sheetView showGridLines="0" rightToLeft="1" zoomScale="110" zoomScaleNormal="110" workbookViewId="0">
      <selection activeCell="K25" sqref="K25"/>
    </sheetView>
  </sheetViews>
  <sheetFormatPr defaultColWidth="8.875" defaultRowHeight="15.75"/>
  <cols>
    <col min="1" max="1" width="23.75" style="145" customWidth="1"/>
    <col min="2" max="6" width="15.75" style="144" customWidth="1"/>
    <col min="7" max="7" width="23.75" style="144" customWidth="1"/>
    <col min="8" max="213" width="8.875" style="144"/>
    <col min="214" max="214" width="13.75" style="144" customWidth="1"/>
    <col min="215" max="215" width="16.25" style="144" customWidth="1"/>
    <col min="216" max="216" width="14.75" style="144" customWidth="1"/>
    <col min="217" max="217" width="15.75" style="144" bestFit="1" customWidth="1"/>
    <col min="218" max="218" width="24" style="144" bestFit="1" customWidth="1"/>
    <col min="219" max="219" width="20.25" style="144" bestFit="1" customWidth="1"/>
    <col min="220" max="220" width="16.875" style="144" customWidth="1"/>
    <col min="221" max="469" width="8.875" style="144"/>
    <col min="470" max="470" width="13.75" style="144" customWidth="1"/>
    <col min="471" max="471" width="16.25" style="144" customWidth="1"/>
    <col min="472" max="472" width="14.75" style="144" customWidth="1"/>
    <col min="473" max="473" width="15.75" style="144" bestFit="1" customWidth="1"/>
    <col min="474" max="474" width="24" style="144" bestFit="1" customWidth="1"/>
    <col min="475" max="475" width="20.25" style="144" bestFit="1" customWidth="1"/>
    <col min="476" max="476" width="16.875" style="144" customWidth="1"/>
    <col min="477" max="725" width="8.875" style="144"/>
    <col min="726" max="726" width="13.75" style="144" customWidth="1"/>
    <col min="727" max="727" width="16.25" style="144" customWidth="1"/>
    <col min="728" max="728" width="14.75" style="144" customWidth="1"/>
    <col min="729" max="729" width="15.75" style="144" bestFit="1" customWidth="1"/>
    <col min="730" max="730" width="24" style="144" bestFit="1" customWidth="1"/>
    <col min="731" max="731" width="20.25" style="144" bestFit="1" customWidth="1"/>
    <col min="732" max="732" width="16.875" style="144" customWidth="1"/>
    <col min="733" max="981" width="8.875" style="144"/>
    <col min="982" max="982" width="13.75" style="144" customWidth="1"/>
    <col min="983" max="983" width="16.25" style="144" customWidth="1"/>
    <col min="984" max="984" width="14.75" style="144" customWidth="1"/>
    <col min="985" max="985" width="15.75" style="144" bestFit="1" customWidth="1"/>
    <col min="986" max="986" width="24" style="144" bestFit="1" customWidth="1"/>
    <col min="987" max="987" width="20.25" style="144" bestFit="1" customWidth="1"/>
    <col min="988" max="988" width="16.875" style="144" customWidth="1"/>
    <col min="989" max="1237" width="8.875" style="144"/>
    <col min="1238" max="1238" width="13.75" style="144" customWidth="1"/>
    <col min="1239" max="1239" width="16.25" style="144" customWidth="1"/>
    <col min="1240" max="1240" width="14.75" style="144" customWidth="1"/>
    <col min="1241" max="1241" width="15.75" style="144" bestFit="1" customWidth="1"/>
    <col min="1242" max="1242" width="24" style="144" bestFit="1" customWidth="1"/>
    <col min="1243" max="1243" width="20.25" style="144" bestFit="1" customWidth="1"/>
    <col min="1244" max="1244" width="16.875" style="144" customWidth="1"/>
    <col min="1245" max="1493" width="8.875" style="144"/>
    <col min="1494" max="1494" width="13.75" style="144" customWidth="1"/>
    <col min="1495" max="1495" width="16.25" style="144" customWidth="1"/>
    <col min="1496" max="1496" width="14.75" style="144" customWidth="1"/>
    <col min="1497" max="1497" width="15.75" style="144" bestFit="1" customWidth="1"/>
    <col min="1498" max="1498" width="24" style="144" bestFit="1" customWidth="1"/>
    <col min="1499" max="1499" width="20.25" style="144" bestFit="1" customWidth="1"/>
    <col min="1500" max="1500" width="16.875" style="144" customWidth="1"/>
    <col min="1501" max="1749" width="8.875" style="144"/>
    <col min="1750" max="1750" width="13.75" style="144" customWidth="1"/>
    <col min="1751" max="1751" width="16.25" style="144" customWidth="1"/>
    <col min="1752" max="1752" width="14.75" style="144" customWidth="1"/>
    <col min="1753" max="1753" width="15.75" style="144" bestFit="1" customWidth="1"/>
    <col min="1754" max="1754" width="24" style="144" bestFit="1" customWidth="1"/>
    <col min="1755" max="1755" width="20.25" style="144" bestFit="1" customWidth="1"/>
    <col min="1756" max="1756" width="16.875" style="144" customWidth="1"/>
    <col min="1757" max="2005" width="8.875" style="144"/>
    <col min="2006" max="2006" width="13.75" style="144" customWidth="1"/>
    <col min="2007" max="2007" width="16.25" style="144" customWidth="1"/>
    <col min="2008" max="2008" width="14.75" style="144" customWidth="1"/>
    <col min="2009" max="2009" width="15.75" style="144" bestFit="1" customWidth="1"/>
    <col min="2010" max="2010" width="24" style="144" bestFit="1" customWidth="1"/>
    <col min="2011" max="2011" width="20.25" style="144" bestFit="1" customWidth="1"/>
    <col min="2012" max="2012" width="16.875" style="144" customWidth="1"/>
    <col min="2013" max="2261" width="8.875" style="144"/>
    <col min="2262" max="2262" width="13.75" style="144" customWidth="1"/>
    <col min="2263" max="2263" width="16.25" style="144" customWidth="1"/>
    <col min="2264" max="2264" width="14.75" style="144" customWidth="1"/>
    <col min="2265" max="2265" width="15.75" style="144" bestFit="1" customWidth="1"/>
    <col min="2266" max="2266" width="24" style="144" bestFit="1" customWidth="1"/>
    <col min="2267" max="2267" width="20.25" style="144" bestFit="1" customWidth="1"/>
    <col min="2268" max="2268" width="16.875" style="144" customWidth="1"/>
    <col min="2269" max="2517" width="8.875" style="144"/>
    <col min="2518" max="2518" width="13.75" style="144" customWidth="1"/>
    <col min="2519" max="2519" width="16.25" style="144" customWidth="1"/>
    <col min="2520" max="2520" width="14.75" style="144" customWidth="1"/>
    <col min="2521" max="2521" width="15.75" style="144" bestFit="1" customWidth="1"/>
    <col min="2522" max="2522" width="24" style="144" bestFit="1" customWidth="1"/>
    <col min="2523" max="2523" width="20.25" style="144" bestFit="1" customWidth="1"/>
    <col min="2524" max="2524" width="16.875" style="144" customWidth="1"/>
    <col min="2525" max="2773" width="8.875" style="144"/>
    <col min="2774" max="2774" width="13.75" style="144" customWidth="1"/>
    <col min="2775" max="2775" width="16.25" style="144" customWidth="1"/>
    <col min="2776" max="2776" width="14.75" style="144" customWidth="1"/>
    <col min="2777" max="2777" width="15.75" style="144" bestFit="1" customWidth="1"/>
    <col min="2778" max="2778" width="24" style="144" bestFit="1" customWidth="1"/>
    <col min="2779" max="2779" width="20.25" style="144" bestFit="1" customWidth="1"/>
    <col min="2780" max="2780" width="16.875" style="144" customWidth="1"/>
    <col min="2781" max="3029" width="8.875" style="144"/>
    <col min="3030" max="3030" width="13.75" style="144" customWidth="1"/>
    <col min="3031" max="3031" width="16.25" style="144" customWidth="1"/>
    <col min="3032" max="3032" width="14.75" style="144" customWidth="1"/>
    <col min="3033" max="3033" width="15.75" style="144" bestFit="1" customWidth="1"/>
    <col min="3034" max="3034" width="24" style="144" bestFit="1" customWidth="1"/>
    <col min="3035" max="3035" width="20.25" style="144" bestFit="1" customWidth="1"/>
    <col min="3036" max="3036" width="16.875" style="144" customWidth="1"/>
    <col min="3037" max="3285" width="8.875" style="144"/>
    <col min="3286" max="3286" width="13.75" style="144" customWidth="1"/>
    <col min="3287" max="3287" width="16.25" style="144" customWidth="1"/>
    <col min="3288" max="3288" width="14.75" style="144" customWidth="1"/>
    <col min="3289" max="3289" width="15.75" style="144" bestFit="1" customWidth="1"/>
    <col min="3290" max="3290" width="24" style="144" bestFit="1" customWidth="1"/>
    <col min="3291" max="3291" width="20.25" style="144" bestFit="1" customWidth="1"/>
    <col min="3292" max="3292" width="16.875" style="144" customWidth="1"/>
    <col min="3293" max="3541" width="8.875" style="144"/>
    <col min="3542" max="3542" width="13.75" style="144" customWidth="1"/>
    <col min="3543" max="3543" width="16.25" style="144" customWidth="1"/>
    <col min="3544" max="3544" width="14.75" style="144" customWidth="1"/>
    <col min="3545" max="3545" width="15.75" style="144" bestFit="1" customWidth="1"/>
    <col min="3546" max="3546" width="24" style="144" bestFit="1" customWidth="1"/>
    <col min="3547" max="3547" width="20.25" style="144" bestFit="1" customWidth="1"/>
    <col min="3548" max="3548" width="16.875" style="144" customWidth="1"/>
    <col min="3549" max="3797" width="8.875" style="144"/>
    <col min="3798" max="3798" width="13.75" style="144" customWidth="1"/>
    <col min="3799" max="3799" width="16.25" style="144" customWidth="1"/>
    <col min="3800" max="3800" width="14.75" style="144" customWidth="1"/>
    <col min="3801" max="3801" width="15.75" style="144" bestFit="1" customWidth="1"/>
    <col min="3802" max="3802" width="24" style="144" bestFit="1" customWidth="1"/>
    <col min="3803" max="3803" width="20.25" style="144" bestFit="1" customWidth="1"/>
    <col min="3804" max="3804" width="16.875" style="144" customWidth="1"/>
    <col min="3805" max="4053" width="8.875" style="144"/>
    <col min="4054" max="4054" width="13.75" style="144" customWidth="1"/>
    <col min="4055" max="4055" width="16.25" style="144" customWidth="1"/>
    <col min="4056" max="4056" width="14.75" style="144" customWidth="1"/>
    <col min="4057" max="4057" width="15.75" style="144" bestFit="1" customWidth="1"/>
    <col min="4058" max="4058" width="24" style="144" bestFit="1" customWidth="1"/>
    <col min="4059" max="4059" width="20.25" style="144" bestFit="1" customWidth="1"/>
    <col min="4060" max="4060" width="16.875" style="144" customWidth="1"/>
    <col min="4061" max="4309" width="8.875" style="144"/>
    <col min="4310" max="4310" width="13.75" style="144" customWidth="1"/>
    <col min="4311" max="4311" width="16.25" style="144" customWidth="1"/>
    <col min="4312" max="4312" width="14.75" style="144" customWidth="1"/>
    <col min="4313" max="4313" width="15.75" style="144" bestFit="1" customWidth="1"/>
    <col min="4314" max="4314" width="24" style="144" bestFit="1" customWidth="1"/>
    <col min="4315" max="4315" width="20.25" style="144" bestFit="1" customWidth="1"/>
    <col min="4316" max="4316" width="16.875" style="144" customWidth="1"/>
    <col min="4317" max="4565" width="8.875" style="144"/>
    <col min="4566" max="4566" width="13.75" style="144" customWidth="1"/>
    <col min="4567" max="4567" width="16.25" style="144" customWidth="1"/>
    <col min="4568" max="4568" width="14.75" style="144" customWidth="1"/>
    <col min="4569" max="4569" width="15.75" style="144" bestFit="1" customWidth="1"/>
    <col min="4570" max="4570" width="24" style="144" bestFit="1" customWidth="1"/>
    <col min="4571" max="4571" width="20.25" style="144" bestFit="1" customWidth="1"/>
    <col min="4572" max="4572" width="16.875" style="144" customWidth="1"/>
    <col min="4573" max="4821" width="8.875" style="144"/>
    <col min="4822" max="4822" width="13.75" style="144" customWidth="1"/>
    <col min="4823" max="4823" width="16.25" style="144" customWidth="1"/>
    <col min="4824" max="4824" width="14.75" style="144" customWidth="1"/>
    <col min="4825" max="4825" width="15.75" style="144" bestFit="1" customWidth="1"/>
    <col min="4826" max="4826" width="24" style="144" bestFit="1" customWidth="1"/>
    <col min="4827" max="4827" width="20.25" style="144" bestFit="1" customWidth="1"/>
    <col min="4828" max="4828" width="16.875" style="144" customWidth="1"/>
    <col min="4829" max="5077" width="8.875" style="144"/>
    <col min="5078" max="5078" width="13.75" style="144" customWidth="1"/>
    <col min="5079" max="5079" width="16.25" style="144" customWidth="1"/>
    <col min="5080" max="5080" width="14.75" style="144" customWidth="1"/>
    <col min="5081" max="5081" width="15.75" style="144" bestFit="1" customWidth="1"/>
    <col min="5082" max="5082" width="24" style="144" bestFit="1" customWidth="1"/>
    <col min="5083" max="5083" width="20.25" style="144" bestFit="1" customWidth="1"/>
    <col min="5084" max="5084" width="16.875" style="144" customWidth="1"/>
    <col min="5085" max="5333" width="8.875" style="144"/>
    <col min="5334" max="5334" width="13.75" style="144" customWidth="1"/>
    <col min="5335" max="5335" width="16.25" style="144" customWidth="1"/>
    <col min="5336" max="5336" width="14.75" style="144" customWidth="1"/>
    <col min="5337" max="5337" width="15.75" style="144" bestFit="1" customWidth="1"/>
    <col min="5338" max="5338" width="24" style="144" bestFit="1" customWidth="1"/>
    <col min="5339" max="5339" width="20.25" style="144" bestFit="1" customWidth="1"/>
    <col min="5340" max="5340" width="16.875" style="144" customWidth="1"/>
    <col min="5341" max="5589" width="8.875" style="144"/>
    <col min="5590" max="5590" width="13.75" style="144" customWidth="1"/>
    <col min="5591" max="5591" width="16.25" style="144" customWidth="1"/>
    <col min="5592" max="5592" width="14.75" style="144" customWidth="1"/>
    <col min="5593" max="5593" width="15.75" style="144" bestFit="1" customWidth="1"/>
    <col min="5594" max="5594" width="24" style="144" bestFit="1" customWidth="1"/>
    <col min="5595" max="5595" width="20.25" style="144" bestFit="1" customWidth="1"/>
    <col min="5596" max="5596" width="16.875" style="144" customWidth="1"/>
    <col min="5597" max="5845" width="8.875" style="144"/>
    <col min="5846" max="5846" width="13.75" style="144" customWidth="1"/>
    <col min="5847" max="5847" width="16.25" style="144" customWidth="1"/>
    <col min="5848" max="5848" width="14.75" style="144" customWidth="1"/>
    <col min="5849" max="5849" width="15.75" style="144" bestFit="1" customWidth="1"/>
    <col min="5850" max="5850" width="24" style="144" bestFit="1" customWidth="1"/>
    <col min="5851" max="5851" width="20.25" style="144" bestFit="1" customWidth="1"/>
    <col min="5852" max="5852" width="16.875" style="144" customWidth="1"/>
    <col min="5853" max="6101" width="8.875" style="144"/>
    <col min="6102" max="6102" width="13.75" style="144" customWidth="1"/>
    <col min="6103" max="6103" width="16.25" style="144" customWidth="1"/>
    <col min="6104" max="6104" width="14.75" style="144" customWidth="1"/>
    <col min="6105" max="6105" width="15.75" style="144" bestFit="1" customWidth="1"/>
    <col min="6106" max="6106" width="24" style="144" bestFit="1" customWidth="1"/>
    <col min="6107" max="6107" width="20.25" style="144" bestFit="1" customWidth="1"/>
    <col min="6108" max="6108" width="16.875" style="144" customWidth="1"/>
    <col min="6109" max="6357" width="8.875" style="144"/>
    <col min="6358" max="6358" width="13.75" style="144" customWidth="1"/>
    <col min="6359" max="6359" width="16.25" style="144" customWidth="1"/>
    <col min="6360" max="6360" width="14.75" style="144" customWidth="1"/>
    <col min="6361" max="6361" width="15.75" style="144" bestFit="1" customWidth="1"/>
    <col min="6362" max="6362" width="24" style="144" bestFit="1" customWidth="1"/>
    <col min="6363" max="6363" width="20.25" style="144" bestFit="1" customWidth="1"/>
    <col min="6364" max="6364" width="16.875" style="144" customWidth="1"/>
    <col min="6365" max="6613" width="8.875" style="144"/>
    <col min="6614" max="6614" width="13.75" style="144" customWidth="1"/>
    <col min="6615" max="6615" width="16.25" style="144" customWidth="1"/>
    <col min="6616" max="6616" width="14.75" style="144" customWidth="1"/>
    <col min="6617" max="6617" width="15.75" style="144" bestFit="1" customWidth="1"/>
    <col min="6618" max="6618" width="24" style="144" bestFit="1" customWidth="1"/>
    <col min="6619" max="6619" width="20.25" style="144" bestFit="1" customWidth="1"/>
    <col min="6620" max="6620" width="16.875" style="144" customWidth="1"/>
    <col min="6621" max="6869" width="8.875" style="144"/>
    <col min="6870" max="6870" width="13.75" style="144" customWidth="1"/>
    <col min="6871" max="6871" width="16.25" style="144" customWidth="1"/>
    <col min="6872" max="6872" width="14.75" style="144" customWidth="1"/>
    <col min="6873" max="6873" width="15.75" style="144" bestFit="1" customWidth="1"/>
    <col min="6874" max="6874" width="24" style="144" bestFit="1" customWidth="1"/>
    <col min="6875" max="6875" width="20.25" style="144" bestFit="1" customWidth="1"/>
    <col min="6876" max="6876" width="16.875" style="144" customWidth="1"/>
    <col min="6877" max="7125" width="8.875" style="144"/>
    <col min="7126" max="7126" width="13.75" style="144" customWidth="1"/>
    <col min="7127" max="7127" width="16.25" style="144" customWidth="1"/>
    <col min="7128" max="7128" width="14.75" style="144" customWidth="1"/>
    <col min="7129" max="7129" width="15.75" style="144" bestFit="1" customWidth="1"/>
    <col min="7130" max="7130" width="24" style="144" bestFit="1" customWidth="1"/>
    <col min="7131" max="7131" width="20.25" style="144" bestFit="1" customWidth="1"/>
    <col min="7132" max="7132" width="16.875" style="144" customWidth="1"/>
    <col min="7133" max="7381" width="8.875" style="144"/>
    <col min="7382" max="7382" width="13.75" style="144" customWidth="1"/>
    <col min="7383" max="7383" width="16.25" style="144" customWidth="1"/>
    <col min="7384" max="7384" width="14.75" style="144" customWidth="1"/>
    <col min="7385" max="7385" width="15.75" style="144" bestFit="1" customWidth="1"/>
    <col min="7386" max="7386" width="24" style="144" bestFit="1" customWidth="1"/>
    <col min="7387" max="7387" width="20.25" style="144" bestFit="1" customWidth="1"/>
    <col min="7388" max="7388" width="16.875" style="144" customWidth="1"/>
    <col min="7389" max="7637" width="8.875" style="144"/>
    <col min="7638" max="7638" width="13.75" style="144" customWidth="1"/>
    <col min="7639" max="7639" width="16.25" style="144" customWidth="1"/>
    <col min="7640" max="7640" width="14.75" style="144" customWidth="1"/>
    <col min="7641" max="7641" width="15.75" style="144" bestFit="1" customWidth="1"/>
    <col min="7642" max="7642" width="24" style="144" bestFit="1" customWidth="1"/>
    <col min="7643" max="7643" width="20.25" style="144" bestFit="1" customWidth="1"/>
    <col min="7644" max="7644" width="16.875" style="144" customWidth="1"/>
    <col min="7645" max="7893" width="8.875" style="144"/>
    <col min="7894" max="7894" width="13.75" style="144" customWidth="1"/>
    <col min="7895" max="7895" width="16.25" style="144" customWidth="1"/>
    <col min="7896" max="7896" width="14.75" style="144" customWidth="1"/>
    <col min="7897" max="7897" width="15.75" style="144" bestFit="1" customWidth="1"/>
    <col min="7898" max="7898" width="24" style="144" bestFit="1" customWidth="1"/>
    <col min="7899" max="7899" width="20.25" style="144" bestFit="1" customWidth="1"/>
    <col min="7900" max="7900" width="16.875" style="144" customWidth="1"/>
    <col min="7901" max="8149" width="8.875" style="144"/>
    <col min="8150" max="8150" width="13.75" style="144" customWidth="1"/>
    <col min="8151" max="8151" width="16.25" style="144" customWidth="1"/>
    <col min="8152" max="8152" width="14.75" style="144" customWidth="1"/>
    <col min="8153" max="8153" width="15.75" style="144" bestFit="1" customWidth="1"/>
    <col min="8154" max="8154" width="24" style="144" bestFit="1" customWidth="1"/>
    <col min="8155" max="8155" width="20.25" style="144" bestFit="1" customWidth="1"/>
    <col min="8156" max="8156" width="16.875" style="144" customWidth="1"/>
    <col min="8157" max="8405" width="8.875" style="144"/>
    <col min="8406" max="8406" width="13.75" style="144" customWidth="1"/>
    <col min="8407" max="8407" width="16.25" style="144" customWidth="1"/>
    <col min="8408" max="8408" width="14.75" style="144" customWidth="1"/>
    <col min="8409" max="8409" width="15.75" style="144" bestFit="1" customWidth="1"/>
    <col min="8410" max="8410" width="24" style="144" bestFit="1" customWidth="1"/>
    <col min="8411" max="8411" width="20.25" style="144" bestFit="1" customWidth="1"/>
    <col min="8412" max="8412" width="16.875" style="144" customWidth="1"/>
    <col min="8413" max="8661" width="8.875" style="144"/>
    <col min="8662" max="8662" width="13.75" style="144" customWidth="1"/>
    <col min="8663" max="8663" width="16.25" style="144" customWidth="1"/>
    <col min="8664" max="8664" width="14.75" style="144" customWidth="1"/>
    <col min="8665" max="8665" width="15.75" style="144" bestFit="1" customWidth="1"/>
    <col min="8666" max="8666" width="24" style="144" bestFit="1" customWidth="1"/>
    <col min="8667" max="8667" width="20.25" style="144" bestFit="1" customWidth="1"/>
    <col min="8668" max="8668" width="16.875" style="144" customWidth="1"/>
    <col min="8669" max="8917" width="8.875" style="144"/>
    <col min="8918" max="8918" width="13.75" style="144" customWidth="1"/>
    <col min="8919" max="8919" width="16.25" style="144" customWidth="1"/>
    <col min="8920" max="8920" width="14.75" style="144" customWidth="1"/>
    <col min="8921" max="8921" width="15.75" style="144" bestFit="1" customWidth="1"/>
    <col min="8922" max="8922" width="24" style="144" bestFit="1" customWidth="1"/>
    <col min="8923" max="8923" width="20.25" style="144" bestFit="1" customWidth="1"/>
    <col min="8924" max="8924" width="16.875" style="144" customWidth="1"/>
    <col min="8925" max="9173" width="8.875" style="144"/>
    <col min="9174" max="9174" width="13.75" style="144" customWidth="1"/>
    <col min="9175" max="9175" width="16.25" style="144" customWidth="1"/>
    <col min="9176" max="9176" width="14.75" style="144" customWidth="1"/>
    <col min="9177" max="9177" width="15.75" style="144" bestFit="1" customWidth="1"/>
    <col min="9178" max="9178" width="24" style="144" bestFit="1" customWidth="1"/>
    <col min="9179" max="9179" width="20.25" style="144" bestFit="1" customWidth="1"/>
    <col min="9180" max="9180" width="16.875" style="144" customWidth="1"/>
    <col min="9181" max="9429" width="8.875" style="144"/>
    <col min="9430" max="9430" width="13.75" style="144" customWidth="1"/>
    <col min="9431" max="9431" width="16.25" style="144" customWidth="1"/>
    <col min="9432" max="9432" width="14.75" style="144" customWidth="1"/>
    <col min="9433" max="9433" width="15.75" style="144" bestFit="1" customWidth="1"/>
    <col min="9434" max="9434" width="24" style="144" bestFit="1" customWidth="1"/>
    <col min="9435" max="9435" width="20.25" style="144" bestFit="1" customWidth="1"/>
    <col min="9436" max="9436" width="16.875" style="144" customWidth="1"/>
    <col min="9437" max="9685" width="8.875" style="144"/>
    <col min="9686" max="9686" width="13.75" style="144" customWidth="1"/>
    <col min="9687" max="9687" width="16.25" style="144" customWidth="1"/>
    <col min="9688" max="9688" width="14.75" style="144" customWidth="1"/>
    <col min="9689" max="9689" width="15.75" style="144" bestFit="1" customWidth="1"/>
    <col min="9690" max="9690" width="24" style="144" bestFit="1" customWidth="1"/>
    <col min="9691" max="9691" width="20.25" style="144" bestFit="1" customWidth="1"/>
    <col min="9692" max="9692" width="16.875" style="144" customWidth="1"/>
    <col min="9693" max="9941" width="8.875" style="144"/>
    <col min="9942" max="9942" width="13.75" style="144" customWidth="1"/>
    <col min="9943" max="9943" width="16.25" style="144" customWidth="1"/>
    <col min="9944" max="9944" width="14.75" style="144" customWidth="1"/>
    <col min="9945" max="9945" width="15.75" style="144" bestFit="1" customWidth="1"/>
    <col min="9946" max="9946" width="24" style="144" bestFit="1" customWidth="1"/>
    <col min="9947" max="9947" width="20.25" style="144" bestFit="1" customWidth="1"/>
    <col min="9948" max="9948" width="16.875" style="144" customWidth="1"/>
    <col min="9949" max="10197" width="8.875" style="144"/>
    <col min="10198" max="10198" width="13.75" style="144" customWidth="1"/>
    <col min="10199" max="10199" width="16.25" style="144" customWidth="1"/>
    <col min="10200" max="10200" width="14.75" style="144" customWidth="1"/>
    <col min="10201" max="10201" width="15.75" style="144" bestFit="1" customWidth="1"/>
    <col min="10202" max="10202" width="24" style="144" bestFit="1" customWidth="1"/>
    <col min="10203" max="10203" width="20.25" style="144" bestFit="1" customWidth="1"/>
    <col min="10204" max="10204" width="16.875" style="144" customWidth="1"/>
    <col min="10205" max="10453" width="8.875" style="144"/>
    <col min="10454" max="10454" width="13.75" style="144" customWidth="1"/>
    <col min="10455" max="10455" width="16.25" style="144" customWidth="1"/>
    <col min="10456" max="10456" width="14.75" style="144" customWidth="1"/>
    <col min="10457" max="10457" width="15.75" style="144" bestFit="1" customWidth="1"/>
    <col min="10458" max="10458" width="24" style="144" bestFit="1" customWidth="1"/>
    <col min="10459" max="10459" width="20.25" style="144" bestFit="1" customWidth="1"/>
    <col min="10460" max="10460" width="16.875" style="144" customWidth="1"/>
    <col min="10461" max="10709" width="8.875" style="144"/>
    <col min="10710" max="10710" width="13.75" style="144" customWidth="1"/>
    <col min="10711" max="10711" width="16.25" style="144" customWidth="1"/>
    <col min="10712" max="10712" width="14.75" style="144" customWidth="1"/>
    <col min="10713" max="10713" width="15.75" style="144" bestFit="1" customWidth="1"/>
    <col min="10714" max="10714" width="24" style="144" bestFit="1" customWidth="1"/>
    <col min="10715" max="10715" width="20.25" style="144" bestFit="1" customWidth="1"/>
    <col min="10716" max="10716" width="16.875" style="144" customWidth="1"/>
    <col min="10717" max="10965" width="8.875" style="144"/>
    <col min="10966" max="10966" width="13.75" style="144" customWidth="1"/>
    <col min="10967" max="10967" width="16.25" style="144" customWidth="1"/>
    <col min="10968" max="10968" width="14.75" style="144" customWidth="1"/>
    <col min="10969" max="10969" width="15.75" style="144" bestFit="1" customWidth="1"/>
    <col min="10970" max="10970" width="24" style="144" bestFit="1" customWidth="1"/>
    <col min="10971" max="10971" width="20.25" style="144" bestFit="1" customWidth="1"/>
    <col min="10972" max="10972" width="16.875" style="144" customWidth="1"/>
    <col min="10973" max="11221" width="8.875" style="144"/>
    <col min="11222" max="11222" width="13.75" style="144" customWidth="1"/>
    <col min="11223" max="11223" width="16.25" style="144" customWidth="1"/>
    <col min="11224" max="11224" width="14.75" style="144" customWidth="1"/>
    <col min="11225" max="11225" width="15.75" style="144" bestFit="1" customWidth="1"/>
    <col min="11226" max="11226" width="24" style="144" bestFit="1" customWidth="1"/>
    <col min="11227" max="11227" width="20.25" style="144" bestFit="1" customWidth="1"/>
    <col min="11228" max="11228" width="16.875" style="144" customWidth="1"/>
    <col min="11229" max="11477" width="8.875" style="144"/>
    <col min="11478" max="11478" width="13.75" style="144" customWidth="1"/>
    <col min="11479" max="11479" width="16.25" style="144" customWidth="1"/>
    <col min="11480" max="11480" width="14.75" style="144" customWidth="1"/>
    <col min="11481" max="11481" width="15.75" style="144" bestFit="1" customWidth="1"/>
    <col min="11482" max="11482" width="24" style="144" bestFit="1" customWidth="1"/>
    <col min="11483" max="11483" width="20.25" style="144" bestFit="1" customWidth="1"/>
    <col min="11484" max="11484" width="16.875" style="144" customWidth="1"/>
    <col min="11485" max="11733" width="8.875" style="144"/>
    <col min="11734" max="11734" width="13.75" style="144" customWidth="1"/>
    <col min="11735" max="11735" width="16.25" style="144" customWidth="1"/>
    <col min="11736" max="11736" width="14.75" style="144" customWidth="1"/>
    <col min="11737" max="11737" width="15.75" style="144" bestFit="1" customWidth="1"/>
    <col min="11738" max="11738" width="24" style="144" bestFit="1" customWidth="1"/>
    <col min="11739" max="11739" width="20.25" style="144" bestFit="1" customWidth="1"/>
    <col min="11740" max="11740" width="16.875" style="144" customWidth="1"/>
    <col min="11741" max="11989" width="8.875" style="144"/>
    <col min="11990" max="11990" width="13.75" style="144" customWidth="1"/>
    <col min="11991" max="11991" width="16.25" style="144" customWidth="1"/>
    <col min="11992" max="11992" width="14.75" style="144" customWidth="1"/>
    <col min="11993" max="11993" width="15.75" style="144" bestFit="1" customWidth="1"/>
    <col min="11994" max="11994" width="24" style="144" bestFit="1" customWidth="1"/>
    <col min="11995" max="11995" width="20.25" style="144" bestFit="1" customWidth="1"/>
    <col min="11996" max="11996" width="16.875" style="144" customWidth="1"/>
    <col min="11997" max="12245" width="8.875" style="144"/>
    <col min="12246" max="12246" width="13.75" style="144" customWidth="1"/>
    <col min="12247" max="12247" width="16.25" style="144" customWidth="1"/>
    <col min="12248" max="12248" width="14.75" style="144" customWidth="1"/>
    <col min="12249" max="12249" width="15.75" style="144" bestFit="1" customWidth="1"/>
    <col min="12250" max="12250" width="24" style="144" bestFit="1" customWidth="1"/>
    <col min="12251" max="12251" width="20.25" style="144" bestFit="1" customWidth="1"/>
    <col min="12252" max="12252" width="16.875" style="144" customWidth="1"/>
    <col min="12253" max="12501" width="8.875" style="144"/>
    <col min="12502" max="12502" width="13.75" style="144" customWidth="1"/>
    <col min="12503" max="12503" width="16.25" style="144" customWidth="1"/>
    <col min="12504" max="12504" width="14.75" style="144" customWidth="1"/>
    <col min="12505" max="12505" width="15.75" style="144" bestFit="1" customWidth="1"/>
    <col min="12506" max="12506" width="24" style="144" bestFit="1" customWidth="1"/>
    <col min="12507" max="12507" width="20.25" style="144" bestFit="1" customWidth="1"/>
    <col min="12508" max="12508" width="16.875" style="144" customWidth="1"/>
    <col min="12509" max="12757" width="8.875" style="144"/>
    <col min="12758" max="12758" width="13.75" style="144" customWidth="1"/>
    <col min="12759" max="12759" width="16.25" style="144" customWidth="1"/>
    <col min="12760" max="12760" width="14.75" style="144" customWidth="1"/>
    <col min="12761" max="12761" width="15.75" style="144" bestFit="1" customWidth="1"/>
    <col min="12762" max="12762" width="24" style="144" bestFit="1" customWidth="1"/>
    <col min="12763" max="12763" width="20.25" style="144" bestFit="1" customWidth="1"/>
    <col min="12764" max="12764" width="16.875" style="144" customWidth="1"/>
    <col min="12765" max="13013" width="8.875" style="144"/>
    <col min="13014" max="13014" width="13.75" style="144" customWidth="1"/>
    <col min="13015" max="13015" width="16.25" style="144" customWidth="1"/>
    <col min="13016" max="13016" width="14.75" style="144" customWidth="1"/>
    <col min="13017" max="13017" width="15.75" style="144" bestFit="1" customWidth="1"/>
    <col min="13018" max="13018" width="24" style="144" bestFit="1" customWidth="1"/>
    <col min="13019" max="13019" width="20.25" style="144" bestFit="1" customWidth="1"/>
    <col min="13020" max="13020" width="16.875" style="144" customWidth="1"/>
    <col min="13021" max="13269" width="8.875" style="144"/>
    <col min="13270" max="13270" width="13.75" style="144" customWidth="1"/>
    <col min="13271" max="13271" width="16.25" style="144" customWidth="1"/>
    <col min="13272" max="13272" width="14.75" style="144" customWidth="1"/>
    <col min="13273" max="13273" width="15.75" style="144" bestFit="1" customWidth="1"/>
    <col min="13274" max="13274" width="24" style="144" bestFit="1" customWidth="1"/>
    <col min="13275" max="13275" width="20.25" style="144" bestFit="1" customWidth="1"/>
    <col min="13276" max="13276" width="16.875" style="144" customWidth="1"/>
    <col min="13277" max="13525" width="8.875" style="144"/>
    <col min="13526" max="13526" width="13.75" style="144" customWidth="1"/>
    <col min="13527" max="13527" width="16.25" style="144" customWidth="1"/>
    <col min="13528" max="13528" width="14.75" style="144" customWidth="1"/>
    <col min="13529" max="13529" width="15.75" style="144" bestFit="1" customWidth="1"/>
    <col min="13530" max="13530" width="24" style="144" bestFit="1" customWidth="1"/>
    <col min="13531" max="13531" width="20.25" style="144" bestFit="1" customWidth="1"/>
    <col min="13532" max="13532" width="16.875" style="144" customWidth="1"/>
    <col min="13533" max="13781" width="8.875" style="144"/>
    <col min="13782" max="13782" width="13.75" style="144" customWidth="1"/>
    <col min="13783" max="13783" width="16.25" style="144" customWidth="1"/>
    <col min="13784" max="13784" width="14.75" style="144" customWidth="1"/>
    <col min="13785" max="13785" width="15.75" style="144" bestFit="1" customWidth="1"/>
    <col min="13786" max="13786" width="24" style="144" bestFit="1" customWidth="1"/>
    <col min="13787" max="13787" width="20.25" style="144" bestFit="1" customWidth="1"/>
    <col min="13788" max="13788" width="16.875" style="144" customWidth="1"/>
    <col min="13789" max="14037" width="8.875" style="144"/>
    <col min="14038" max="14038" width="13.75" style="144" customWidth="1"/>
    <col min="14039" max="14039" width="16.25" style="144" customWidth="1"/>
    <col min="14040" max="14040" width="14.75" style="144" customWidth="1"/>
    <col min="14041" max="14041" width="15.75" style="144" bestFit="1" customWidth="1"/>
    <col min="14042" max="14042" width="24" style="144" bestFit="1" customWidth="1"/>
    <col min="14043" max="14043" width="20.25" style="144" bestFit="1" customWidth="1"/>
    <col min="14044" max="14044" width="16.875" style="144" customWidth="1"/>
    <col min="14045" max="14293" width="8.875" style="144"/>
    <col min="14294" max="14294" width="13.75" style="144" customWidth="1"/>
    <col min="14295" max="14295" width="16.25" style="144" customWidth="1"/>
    <col min="14296" max="14296" width="14.75" style="144" customWidth="1"/>
    <col min="14297" max="14297" width="15.75" style="144" bestFit="1" customWidth="1"/>
    <col min="14298" max="14298" width="24" style="144" bestFit="1" customWidth="1"/>
    <col min="14299" max="14299" width="20.25" style="144" bestFit="1" customWidth="1"/>
    <col min="14300" max="14300" width="16.875" style="144" customWidth="1"/>
    <col min="14301" max="14549" width="8.875" style="144"/>
    <col min="14550" max="14550" width="13.75" style="144" customWidth="1"/>
    <col min="14551" max="14551" width="16.25" style="144" customWidth="1"/>
    <col min="14552" max="14552" width="14.75" style="144" customWidth="1"/>
    <col min="14553" max="14553" width="15.75" style="144" bestFit="1" customWidth="1"/>
    <col min="14554" max="14554" width="24" style="144" bestFit="1" customWidth="1"/>
    <col min="14555" max="14555" width="20.25" style="144" bestFit="1" customWidth="1"/>
    <col min="14556" max="14556" width="16.875" style="144" customWidth="1"/>
    <col min="14557" max="14805" width="8.875" style="144"/>
    <col min="14806" max="14806" width="13.75" style="144" customWidth="1"/>
    <col min="14807" max="14807" width="16.25" style="144" customWidth="1"/>
    <col min="14808" max="14808" width="14.75" style="144" customWidth="1"/>
    <col min="14809" max="14809" width="15.75" style="144" bestFit="1" customWidth="1"/>
    <col min="14810" max="14810" width="24" style="144" bestFit="1" customWidth="1"/>
    <col min="14811" max="14811" width="20.25" style="144" bestFit="1" customWidth="1"/>
    <col min="14812" max="14812" width="16.875" style="144" customWidth="1"/>
    <col min="14813" max="15061" width="8.875" style="144"/>
    <col min="15062" max="15062" width="13.75" style="144" customWidth="1"/>
    <col min="15063" max="15063" width="16.25" style="144" customWidth="1"/>
    <col min="15064" max="15064" width="14.75" style="144" customWidth="1"/>
    <col min="15065" max="15065" width="15.75" style="144" bestFit="1" customWidth="1"/>
    <col min="15066" max="15066" width="24" style="144" bestFit="1" customWidth="1"/>
    <col min="15067" max="15067" width="20.25" style="144" bestFit="1" customWidth="1"/>
    <col min="15068" max="15068" width="16.875" style="144" customWidth="1"/>
    <col min="15069" max="15317" width="8.875" style="144"/>
    <col min="15318" max="15318" width="13.75" style="144" customWidth="1"/>
    <col min="15319" max="15319" width="16.25" style="144" customWidth="1"/>
    <col min="15320" max="15320" width="14.75" style="144" customWidth="1"/>
    <col min="15321" max="15321" width="15.75" style="144" bestFit="1" customWidth="1"/>
    <col min="15322" max="15322" width="24" style="144" bestFit="1" customWidth="1"/>
    <col min="15323" max="15323" width="20.25" style="144" bestFit="1" customWidth="1"/>
    <col min="15324" max="15324" width="16.875" style="144" customWidth="1"/>
    <col min="15325" max="15573" width="8.875" style="144"/>
    <col min="15574" max="15574" width="13.75" style="144" customWidth="1"/>
    <col min="15575" max="15575" width="16.25" style="144" customWidth="1"/>
    <col min="15576" max="15576" width="14.75" style="144" customWidth="1"/>
    <col min="15577" max="15577" width="15.75" style="144" bestFit="1" customWidth="1"/>
    <col min="15578" max="15578" width="24" style="144" bestFit="1" customWidth="1"/>
    <col min="15579" max="15579" width="20.25" style="144" bestFit="1" customWidth="1"/>
    <col min="15580" max="15580" width="16.875" style="144" customWidth="1"/>
    <col min="15581" max="15829" width="8.875" style="144"/>
    <col min="15830" max="15830" width="13.75" style="144" customWidth="1"/>
    <col min="15831" max="15831" width="16.25" style="144" customWidth="1"/>
    <col min="15832" max="15832" width="14.75" style="144" customWidth="1"/>
    <col min="15833" max="15833" width="15.75" style="144" bestFit="1" customWidth="1"/>
    <col min="15834" max="15834" width="24" style="144" bestFit="1" customWidth="1"/>
    <col min="15835" max="15835" width="20.25" style="144" bestFit="1" customWidth="1"/>
    <col min="15836" max="15836" width="16.875" style="144" customWidth="1"/>
    <col min="15837" max="16085" width="8.875" style="144"/>
    <col min="16086" max="16086" width="13.75" style="144" customWidth="1"/>
    <col min="16087" max="16087" width="16.25" style="144" customWidth="1"/>
    <col min="16088" max="16088" width="14.75" style="144" customWidth="1"/>
    <col min="16089" max="16089" width="15.75" style="144" bestFit="1" customWidth="1"/>
    <col min="16090" max="16090" width="24" style="144" bestFit="1" customWidth="1"/>
    <col min="16091" max="16091" width="20.25" style="144" bestFit="1" customWidth="1"/>
    <col min="16092" max="16092" width="16.875" style="144" customWidth="1"/>
    <col min="16093" max="16384" width="8.875" style="144"/>
  </cols>
  <sheetData>
    <row r="1" spans="1:7" ht="23.1" customHeight="1">
      <c r="A1" s="1047" t="s">
        <v>1260</v>
      </c>
      <c r="B1" s="1048"/>
      <c r="C1" s="1048"/>
      <c r="D1" s="1048"/>
      <c r="E1" s="1048"/>
      <c r="F1" s="1048"/>
      <c r="G1" s="1048"/>
    </row>
    <row r="2" spans="1:7" s="145" customFormat="1" ht="23.1" customHeight="1">
      <c r="A2" s="1059" t="s">
        <v>1261</v>
      </c>
      <c r="B2" s="1060"/>
      <c r="C2" s="1060"/>
      <c r="D2" s="1060"/>
      <c r="E2" s="1060"/>
      <c r="F2" s="1060"/>
      <c r="G2" s="1060"/>
    </row>
    <row r="3" spans="1:7" s="145" customFormat="1" ht="22.5" customHeight="1">
      <c r="A3" s="1024" t="s">
        <v>152</v>
      </c>
      <c r="B3" s="1025"/>
      <c r="C3" s="1025"/>
      <c r="D3" s="1026" t="s">
        <v>153</v>
      </c>
      <c r="E3" s="1026"/>
      <c r="F3" s="1026"/>
      <c r="G3" s="1027"/>
    </row>
    <row r="4" spans="1:7" ht="24.95" customHeight="1">
      <c r="A4" s="1035" t="s">
        <v>160</v>
      </c>
      <c r="B4" s="1057" t="s">
        <v>155</v>
      </c>
      <c r="C4" s="1061" t="s">
        <v>156</v>
      </c>
      <c r="D4" s="1062"/>
      <c r="E4" s="1061" t="s">
        <v>157</v>
      </c>
      <c r="F4" s="1062"/>
      <c r="G4" s="1035" t="s">
        <v>154</v>
      </c>
    </row>
    <row r="5" spans="1:7" ht="39" customHeight="1">
      <c r="A5" s="1040"/>
      <c r="B5" s="1058"/>
      <c r="C5" s="1061" t="s">
        <v>158</v>
      </c>
      <c r="D5" s="1062"/>
      <c r="E5" s="1061" t="s">
        <v>159</v>
      </c>
      <c r="F5" s="1062"/>
      <c r="G5" s="1040"/>
    </row>
    <row r="6" spans="1:7" ht="33" customHeight="1">
      <c r="A6" s="1040"/>
      <c r="B6" s="1057" t="s">
        <v>1031</v>
      </c>
      <c r="C6" s="782" t="s">
        <v>161</v>
      </c>
      <c r="D6" s="782" t="s">
        <v>162</v>
      </c>
      <c r="E6" s="782" t="s">
        <v>163</v>
      </c>
      <c r="F6" s="782" t="s">
        <v>164</v>
      </c>
      <c r="G6" s="1040"/>
    </row>
    <row r="7" spans="1:7" ht="48.75" customHeight="1">
      <c r="A7" s="1036"/>
      <c r="B7" s="1058"/>
      <c r="C7" s="782" t="s">
        <v>165</v>
      </c>
      <c r="D7" s="782" t="s">
        <v>755</v>
      </c>
      <c r="E7" s="782" t="s">
        <v>166</v>
      </c>
      <c r="F7" s="782" t="s">
        <v>756</v>
      </c>
      <c r="G7" s="1036"/>
    </row>
    <row r="8" spans="1:7" ht="21.95" customHeight="1">
      <c r="A8" s="165" t="s">
        <v>101</v>
      </c>
      <c r="B8" s="729">
        <v>134740</v>
      </c>
      <c r="C8" s="730">
        <v>102</v>
      </c>
      <c r="D8" s="731">
        <v>1757</v>
      </c>
      <c r="E8" s="730">
        <v>291</v>
      </c>
      <c r="F8" s="731">
        <v>1130</v>
      </c>
      <c r="G8" s="165" t="s">
        <v>2</v>
      </c>
    </row>
    <row r="9" spans="1:7" ht="21.95" customHeight="1">
      <c r="A9" s="165" t="s">
        <v>38</v>
      </c>
      <c r="B9" s="732">
        <v>176675</v>
      </c>
      <c r="C9" s="733">
        <v>106</v>
      </c>
      <c r="D9" s="734">
        <v>1413</v>
      </c>
      <c r="E9" s="733">
        <v>264</v>
      </c>
      <c r="F9" s="734">
        <v>904</v>
      </c>
      <c r="G9" s="165" t="s">
        <v>3</v>
      </c>
    </row>
    <row r="10" spans="1:7" ht="21.95" customHeight="1">
      <c r="A10" s="165" t="s">
        <v>104</v>
      </c>
      <c r="B10" s="729">
        <v>53988</v>
      </c>
      <c r="C10" s="730">
        <v>38</v>
      </c>
      <c r="D10" s="731">
        <v>1596</v>
      </c>
      <c r="E10" s="730">
        <v>92</v>
      </c>
      <c r="F10" s="731">
        <v>1123</v>
      </c>
      <c r="G10" s="165" t="s">
        <v>8</v>
      </c>
    </row>
    <row r="11" spans="1:7" ht="21.95" customHeight="1">
      <c r="A11" s="165" t="s">
        <v>105</v>
      </c>
      <c r="B11" s="732">
        <v>26209</v>
      </c>
      <c r="C11" s="733">
        <v>30</v>
      </c>
      <c r="D11" s="734">
        <v>1049</v>
      </c>
      <c r="E11" s="733">
        <v>77</v>
      </c>
      <c r="F11" s="734">
        <v>791</v>
      </c>
      <c r="G11" s="165" t="s">
        <v>10</v>
      </c>
    </row>
    <row r="12" spans="1:7" ht="21.95" customHeight="1">
      <c r="A12" s="165" t="s">
        <v>107</v>
      </c>
      <c r="B12" s="729">
        <v>63967</v>
      </c>
      <c r="C12" s="730">
        <v>66</v>
      </c>
      <c r="D12" s="731">
        <v>1279</v>
      </c>
      <c r="E12" s="730">
        <v>185</v>
      </c>
      <c r="F12" s="731">
        <v>900</v>
      </c>
      <c r="G12" s="165" t="s">
        <v>11</v>
      </c>
    </row>
    <row r="13" spans="1:7" ht="21.95" customHeight="1">
      <c r="A13" s="165" t="s">
        <v>16</v>
      </c>
      <c r="B13" s="732">
        <v>45989</v>
      </c>
      <c r="C13" s="733">
        <v>44</v>
      </c>
      <c r="D13" s="734">
        <v>1123</v>
      </c>
      <c r="E13" s="733">
        <v>104</v>
      </c>
      <c r="F13" s="734">
        <v>797</v>
      </c>
      <c r="G13" s="165" t="s">
        <v>17</v>
      </c>
    </row>
    <row r="14" spans="1:7" ht="21.95" customHeight="1">
      <c r="A14" s="165" t="s">
        <v>110</v>
      </c>
      <c r="B14" s="729">
        <v>18015</v>
      </c>
      <c r="C14" s="730">
        <v>26</v>
      </c>
      <c r="D14" s="731">
        <v>727</v>
      </c>
      <c r="E14" s="730">
        <v>62</v>
      </c>
      <c r="F14" s="731">
        <v>556</v>
      </c>
      <c r="G14" s="165" t="s">
        <v>20</v>
      </c>
    </row>
    <row r="15" spans="1:7" ht="21.95" customHeight="1">
      <c r="A15" s="165" t="s">
        <v>21</v>
      </c>
      <c r="B15" s="732">
        <v>12831</v>
      </c>
      <c r="C15" s="733">
        <v>17</v>
      </c>
      <c r="D15" s="734">
        <v>867</v>
      </c>
      <c r="E15" s="733">
        <v>51</v>
      </c>
      <c r="F15" s="734">
        <v>639</v>
      </c>
      <c r="G15" s="165" t="s">
        <v>111</v>
      </c>
    </row>
    <row r="16" spans="1:7" ht="21.95" customHeight="1">
      <c r="A16" s="165" t="s">
        <v>112</v>
      </c>
      <c r="B16" s="729">
        <v>5642</v>
      </c>
      <c r="C16" s="730">
        <v>14</v>
      </c>
      <c r="D16" s="731">
        <v>409</v>
      </c>
      <c r="E16" s="730">
        <v>36</v>
      </c>
      <c r="F16" s="731">
        <v>451</v>
      </c>
      <c r="G16" s="165" t="s">
        <v>1346</v>
      </c>
    </row>
    <row r="17" spans="1:7" ht="21.95" customHeight="1">
      <c r="A17" s="165" t="s">
        <v>24</v>
      </c>
      <c r="B17" s="732">
        <v>19115</v>
      </c>
      <c r="C17" s="733">
        <v>24</v>
      </c>
      <c r="D17" s="734">
        <v>936</v>
      </c>
      <c r="E17" s="733">
        <v>54</v>
      </c>
      <c r="F17" s="734">
        <v>730</v>
      </c>
      <c r="G17" s="165" t="s">
        <v>167</v>
      </c>
    </row>
    <row r="18" spans="1:7" ht="21.95" customHeight="1">
      <c r="A18" s="165" t="s">
        <v>26</v>
      </c>
      <c r="B18" s="729">
        <v>7414</v>
      </c>
      <c r="C18" s="730">
        <v>17</v>
      </c>
      <c r="D18" s="731">
        <v>500</v>
      </c>
      <c r="E18" s="730">
        <v>48</v>
      </c>
      <c r="F18" s="731">
        <v>387</v>
      </c>
      <c r="G18" s="165" t="s">
        <v>27</v>
      </c>
    </row>
    <row r="19" spans="1:7" ht="21.95" customHeight="1">
      <c r="A19" s="165" t="s">
        <v>43</v>
      </c>
      <c r="B19" s="732">
        <v>8061</v>
      </c>
      <c r="C19" s="733">
        <v>16</v>
      </c>
      <c r="D19" s="734">
        <v>693</v>
      </c>
      <c r="E19" s="733">
        <v>34</v>
      </c>
      <c r="F19" s="734">
        <v>503</v>
      </c>
      <c r="G19" s="165" t="s">
        <v>28</v>
      </c>
    </row>
    <row r="20" spans="1:7" ht="21.95" customHeight="1">
      <c r="A20" s="165" t="s">
        <v>29</v>
      </c>
      <c r="B20" s="729">
        <v>8311</v>
      </c>
      <c r="C20" s="730">
        <v>14</v>
      </c>
      <c r="D20" s="731">
        <v>561</v>
      </c>
      <c r="E20" s="730">
        <v>36</v>
      </c>
      <c r="F20" s="731">
        <v>487</v>
      </c>
      <c r="G20" s="165" t="s">
        <v>30</v>
      </c>
    </row>
    <row r="21" spans="1:7" ht="21.95" customHeight="1">
      <c r="A21" s="176" t="s">
        <v>57</v>
      </c>
      <c r="B21" s="177">
        <f>SUM(B8:B20)</f>
        <v>580957</v>
      </c>
      <c r="C21" s="178">
        <f>SUM(C8:C20)</f>
        <v>514</v>
      </c>
      <c r="D21" s="177">
        <f>B21/C21</f>
        <v>1130.2665369649806</v>
      </c>
      <c r="E21" s="178">
        <f>SUM(E8:E20)</f>
        <v>1334</v>
      </c>
      <c r="F21" s="177">
        <f>B21/E21</f>
        <v>435.5</v>
      </c>
      <c r="G21" s="179" t="s">
        <v>36</v>
      </c>
    </row>
    <row r="22" spans="1:7" ht="14.25">
      <c r="A22" s="148"/>
      <c r="B22"/>
      <c r="C22"/>
      <c r="D22"/>
      <c r="E22"/>
      <c r="F22"/>
      <c r="G22" s="149"/>
    </row>
    <row r="23" spans="1:7" ht="15">
      <c r="A23" s="146"/>
      <c r="B23"/>
      <c r="C23"/>
      <c r="D23"/>
      <c r="E23"/>
      <c r="F23"/>
      <c r="G23" s="150"/>
    </row>
    <row r="24" spans="1:7" ht="15">
      <c r="A24" s="147"/>
      <c r="B24"/>
      <c r="C24"/>
      <c r="D24"/>
      <c r="E24"/>
      <c r="F24"/>
      <c r="G24" s="150"/>
    </row>
    <row r="25" spans="1:7" ht="15">
      <c r="A25" s="147"/>
      <c r="B25"/>
      <c r="C25"/>
      <c r="D25"/>
      <c r="E25"/>
      <c r="F25"/>
      <c r="G25" s="150"/>
    </row>
    <row r="26" spans="1:7" ht="15">
      <c r="A26" s="147"/>
      <c r="B26"/>
      <c r="C26"/>
      <c r="D26"/>
      <c r="E26"/>
      <c r="F26"/>
      <c r="G26" s="150"/>
    </row>
  </sheetData>
  <mergeCells count="12">
    <mergeCell ref="G4:G7"/>
    <mergeCell ref="B4:B5"/>
    <mergeCell ref="B6:B7"/>
    <mergeCell ref="A1:G1"/>
    <mergeCell ref="A2:G2"/>
    <mergeCell ref="A3:C3"/>
    <mergeCell ref="D3:G3"/>
    <mergeCell ref="A4:A7"/>
    <mergeCell ref="C4:D4"/>
    <mergeCell ref="E4:F4"/>
    <mergeCell ref="C5:D5"/>
    <mergeCell ref="E5:F5"/>
  </mergeCells>
  <printOptions horizontalCentered="1" verticalCentered="1"/>
  <pageMargins left="0.70866141732283472" right="0.70866141732283472" top="0.23622047244094491" bottom="0.39370078740157483" header="0.51181102362204722" footer="0.51181102362204722"/>
  <pageSetup paperSize="9" scale="7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  <pageSetUpPr fitToPage="1"/>
  </sheetPr>
  <dimension ref="A1:J21"/>
  <sheetViews>
    <sheetView rightToLeft="1" zoomScaleNormal="100" workbookViewId="0">
      <selection activeCell="F15" sqref="F15"/>
    </sheetView>
  </sheetViews>
  <sheetFormatPr defaultColWidth="8.875" defaultRowHeight="12.75"/>
  <cols>
    <col min="1" max="1" width="21.75" style="217" customWidth="1"/>
    <col min="2" max="9" width="13.75" style="217" customWidth="1"/>
    <col min="10" max="10" width="21.75" style="217" customWidth="1"/>
    <col min="11" max="209" width="8.875" style="217"/>
    <col min="210" max="211" width="14.75" style="217" customWidth="1"/>
    <col min="212" max="219" width="12.75" style="217" customWidth="1"/>
    <col min="220" max="465" width="8.875" style="217"/>
    <col min="466" max="467" width="14.75" style="217" customWidth="1"/>
    <col min="468" max="475" width="12.75" style="217" customWidth="1"/>
    <col min="476" max="721" width="8.875" style="217"/>
    <col min="722" max="723" width="14.75" style="217" customWidth="1"/>
    <col min="724" max="731" width="12.75" style="217" customWidth="1"/>
    <col min="732" max="977" width="8.875" style="217"/>
    <col min="978" max="979" width="14.75" style="217" customWidth="1"/>
    <col min="980" max="987" width="12.75" style="217" customWidth="1"/>
    <col min="988" max="1233" width="8.875" style="217"/>
    <col min="1234" max="1235" width="14.75" style="217" customWidth="1"/>
    <col min="1236" max="1243" width="12.75" style="217" customWidth="1"/>
    <col min="1244" max="1489" width="8.875" style="217"/>
    <col min="1490" max="1491" width="14.75" style="217" customWidth="1"/>
    <col min="1492" max="1499" width="12.75" style="217" customWidth="1"/>
    <col min="1500" max="1745" width="8.875" style="217"/>
    <col min="1746" max="1747" width="14.75" style="217" customWidth="1"/>
    <col min="1748" max="1755" width="12.75" style="217" customWidth="1"/>
    <col min="1756" max="2001" width="8.875" style="217"/>
    <col min="2002" max="2003" width="14.75" style="217" customWidth="1"/>
    <col min="2004" max="2011" width="12.75" style="217" customWidth="1"/>
    <col min="2012" max="2257" width="8.875" style="217"/>
    <col min="2258" max="2259" width="14.75" style="217" customWidth="1"/>
    <col min="2260" max="2267" width="12.75" style="217" customWidth="1"/>
    <col min="2268" max="2513" width="8.875" style="217"/>
    <col min="2514" max="2515" width="14.75" style="217" customWidth="1"/>
    <col min="2516" max="2523" width="12.75" style="217" customWidth="1"/>
    <col min="2524" max="2769" width="8.875" style="217"/>
    <col min="2770" max="2771" width="14.75" style="217" customWidth="1"/>
    <col min="2772" max="2779" width="12.75" style="217" customWidth="1"/>
    <col min="2780" max="3025" width="8.875" style="217"/>
    <col min="3026" max="3027" width="14.75" style="217" customWidth="1"/>
    <col min="3028" max="3035" width="12.75" style="217" customWidth="1"/>
    <col min="3036" max="3281" width="8.875" style="217"/>
    <col min="3282" max="3283" width="14.75" style="217" customWidth="1"/>
    <col min="3284" max="3291" width="12.75" style="217" customWidth="1"/>
    <col min="3292" max="3537" width="8.875" style="217"/>
    <col min="3538" max="3539" width="14.75" style="217" customWidth="1"/>
    <col min="3540" max="3547" width="12.75" style="217" customWidth="1"/>
    <col min="3548" max="3793" width="8.875" style="217"/>
    <col min="3794" max="3795" width="14.75" style="217" customWidth="1"/>
    <col min="3796" max="3803" width="12.75" style="217" customWidth="1"/>
    <col min="3804" max="4049" width="8.875" style="217"/>
    <col min="4050" max="4051" width="14.75" style="217" customWidth="1"/>
    <col min="4052" max="4059" width="12.75" style="217" customWidth="1"/>
    <col min="4060" max="4305" width="8.875" style="217"/>
    <col min="4306" max="4307" width="14.75" style="217" customWidth="1"/>
    <col min="4308" max="4315" width="12.75" style="217" customWidth="1"/>
    <col min="4316" max="4561" width="8.875" style="217"/>
    <col min="4562" max="4563" width="14.75" style="217" customWidth="1"/>
    <col min="4564" max="4571" width="12.75" style="217" customWidth="1"/>
    <col min="4572" max="4817" width="8.875" style="217"/>
    <col min="4818" max="4819" width="14.75" style="217" customWidth="1"/>
    <col min="4820" max="4827" width="12.75" style="217" customWidth="1"/>
    <col min="4828" max="5073" width="8.875" style="217"/>
    <col min="5074" max="5075" width="14.75" style="217" customWidth="1"/>
    <col min="5076" max="5083" width="12.75" style="217" customWidth="1"/>
    <col min="5084" max="5329" width="8.875" style="217"/>
    <col min="5330" max="5331" width="14.75" style="217" customWidth="1"/>
    <col min="5332" max="5339" width="12.75" style="217" customWidth="1"/>
    <col min="5340" max="5585" width="8.875" style="217"/>
    <col min="5586" max="5587" width="14.75" style="217" customWidth="1"/>
    <col min="5588" max="5595" width="12.75" style="217" customWidth="1"/>
    <col min="5596" max="5841" width="8.875" style="217"/>
    <col min="5842" max="5843" width="14.75" style="217" customWidth="1"/>
    <col min="5844" max="5851" width="12.75" style="217" customWidth="1"/>
    <col min="5852" max="6097" width="8.875" style="217"/>
    <col min="6098" max="6099" width="14.75" style="217" customWidth="1"/>
    <col min="6100" max="6107" width="12.75" style="217" customWidth="1"/>
    <col min="6108" max="6353" width="8.875" style="217"/>
    <col min="6354" max="6355" width="14.75" style="217" customWidth="1"/>
    <col min="6356" max="6363" width="12.75" style="217" customWidth="1"/>
    <col min="6364" max="6609" width="8.875" style="217"/>
    <col min="6610" max="6611" width="14.75" style="217" customWidth="1"/>
    <col min="6612" max="6619" width="12.75" style="217" customWidth="1"/>
    <col min="6620" max="6865" width="8.875" style="217"/>
    <col min="6866" max="6867" width="14.75" style="217" customWidth="1"/>
    <col min="6868" max="6875" width="12.75" style="217" customWidth="1"/>
    <col min="6876" max="7121" width="8.875" style="217"/>
    <col min="7122" max="7123" width="14.75" style="217" customWidth="1"/>
    <col min="7124" max="7131" width="12.75" style="217" customWidth="1"/>
    <col min="7132" max="7377" width="8.875" style="217"/>
    <col min="7378" max="7379" width="14.75" style="217" customWidth="1"/>
    <col min="7380" max="7387" width="12.75" style="217" customWidth="1"/>
    <col min="7388" max="7633" width="8.875" style="217"/>
    <col min="7634" max="7635" width="14.75" style="217" customWidth="1"/>
    <col min="7636" max="7643" width="12.75" style="217" customWidth="1"/>
    <col min="7644" max="7889" width="8.875" style="217"/>
    <col min="7890" max="7891" width="14.75" style="217" customWidth="1"/>
    <col min="7892" max="7899" width="12.75" style="217" customWidth="1"/>
    <col min="7900" max="8145" width="8.875" style="217"/>
    <col min="8146" max="8147" width="14.75" style="217" customWidth="1"/>
    <col min="8148" max="8155" width="12.75" style="217" customWidth="1"/>
    <col min="8156" max="8401" width="8.875" style="217"/>
    <col min="8402" max="8403" width="14.75" style="217" customWidth="1"/>
    <col min="8404" max="8411" width="12.75" style="217" customWidth="1"/>
    <col min="8412" max="8657" width="8.875" style="217"/>
    <col min="8658" max="8659" width="14.75" style="217" customWidth="1"/>
    <col min="8660" max="8667" width="12.75" style="217" customWidth="1"/>
    <col min="8668" max="8913" width="8.875" style="217"/>
    <col min="8914" max="8915" width="14.75" style="217" customWidth="1"/>
    <col min="8916" max="8923" width="12.75" style="217" customWidth="1"/>
    <col min="8924" max="9169" width="8.875" style="217"/>
    <col min="9170" max="9171" width="14.75" style="217" customWidth="1"/>
    <col min="9172" max="9179" width="12.75" style="217" customWidth="1"/>
    <col min="9180" max="9425" width="8.875" style="217"/>
    <col min="9426" max="9427" width="14.75" style="217" customWidth="1"/>
    <col min="9428" max="9435" width="12.75" style="217" customWidth="1"/>
    <col min="9436" max="9681" width="8.875" style="217"/>
    <col min="9682" max="9683" width="14.75" style="217" customWidth="1"/>
    <col min="9684" max="9691" width="12.75" style="217" customWidth="1"/>
    <col min="9692" max="9937" width="8.875" style="217"/>
    <col min="9938" max="9939" width="14.75" style="217" customWidth="1"/>
    <col min="9940" max="9947" width="12.75" style="217" customWidth="1"/>
    <col min="9948" max="10193" width="8.875" style="217"/>
    <col min="10194" max="10195" width="14.75" style="217" customWidth="1"/>
    <col min="10196" max="10203" width="12.75" style="217" customWidth="1"/>
    <col min="10204" max="10449" width="8.875" style="217"/>
    <col min="10450" max="10451" width="14.75" style="217" customWidth="1"/>
    <col min="10452" max="10459" width="12.75" style="217" customWidth="1"/>
    <col min="10460" max="10705" width="8.875" style="217"/>
    <col min="10706" max="10707" width="14.75" style="217" customWidth="1"/>
    <col min="10708" max="10715" width="12.75" style="217" customWidth="1"/>
    <col min="10716" max="10961" width="8.875" style="217"/>
    <col min="10962" max="10963" width="14.75" style="217" customWidth="1"/>
    <col min="10964" max="10971" width="12.75" style="217" customWidth="1"/>
    <col min="10972" max="11217" width="8.875" style="217"/>
    <col min="11218" max="11219" width="14.75" style="217" customWidth="1"/>
    <col min="11220" max="11227" width="12.75" style="217" customWidth="1"/>
    <col min="11228" max="11473" width="8.875" style="217"/>
    <col min="11474" max="11475" width="14.75" style="217" customWidth="1"/>
    <col min="11476" max="11483" width="12.75" style="217" customWidth="1"/>
    <col min="11484" max="11729" width="8.875" style="217"/>
    <col min="11730" max="11731" width="14.75" style="217" customWidth="1"/>
    <col min="11732" max="11739" width="12.75" style="217" customWidth="1"/>
    <col min="11740" max="11985" width="8.875" style="217"/>
    <col min="11986" max="11987" width="14.75" style="217" customWidth="1"/>
    <col min="11988" max="11995" width="12.75" style="217" customWidth="1"/>
    <col min="11996" max="12241" width="8.875" style="217"/>
    <col min="12242" max="12243" width="14.75" style="217" customWidth="1"/>
    <col min="12244" max="12251" width="12.75" style="217" customWidth="1"/>
    <col min="12252" max="12497" width="8.875" style="217"/>
    <col min="12498" max="12499" width="14.75" style="217" customWidth="1"/>
    <col min="12500" max="12507" width="12.75" style="217" customWidth="1"/>
    <col min="12508" max="12753" width="8.875" style="217"/>
    <col min="12754" max="12755" width="14.75" style="217" customWidth="1"/>
    <col min="12756" max="12763" width="12.75" style="217" customWidth="1"/>
    <col min="12764" max="13009" width="8.875" style="217"/>
    <col min="13010" max="13011" width="14.75" style="217" customWidth="1"/>
    <col min="13012" max="13019" width="12.75" style="217" customWidth="1"/>
    <col min="13020" max="13265" width="8.875" style="217"/>
    <col min="13266" max="13267" width="14.75" style="217" customWidth="1"/>
    <col min="13268" max="13275" width="12.75" style="217" customWidth="1"/>
    <col min="13276" max="13521" width="8.875" style="217"/>
    <col min="13522" max="13523" width="14.75" style="217" customWidth="1"/>
    <col min="13524" max="13531" width="12.75" style="217" customWidth="1"/>
    <col min="13532" max="13777" width="8.875" style="217"/>
    <col min="13778" max="13779" width="14.75" style="217" customWidth="1"/>
    <col min="13780" max="13787" width="12.75" style="217" customWidth="1"/>
    <col min="13788" max="14033" width="8.875" style="217"/>
    <col min="14034" max="14035" width="14.75" style="217" customWidth="1"/>
    <col min="14036" max="14043" width="12.75" style="217" customWidth="1"/>
    <col min="14044" max="14289" width="8.875" style="217"/>
    <col min="14290" max="14291" width="14.75" style="217" customWidth="1"/>
    <col min="14292" max="14299" width="12.75" style="217" customWidth="1"/>
    <col min="14300" max="14545" width="8.875" style="217"/>
    <col min="14546" max="14547" width="14.75" style="217" customWidth="1"/>
    <col min="14548" max="14555" width="12.75" style="217" customWidth="1"/>
    <col min="14556" max="14801" width="8.875" style="217"/>
    <col min="14802" max="14803" width="14.75" style="217" customWidth="1"/>
    <col min="14804" max="14811" width="12.75" style="217" customWidth="1"/>
    <col min="14812" max="15057" width="8.875" style="217"/>
    <col min="15058" max="15059" width="14.75" style="217" customWidth="1"/>
    <col min="15060" max="15067" width="12.75" style="217" customWidth="1"/>
    <col min="15068" max="15313" width="8.875" style="217"/>
    <col min="15314" max="15315" width="14.75" style="217" customWidth="1"/>
    <col min="15316" max="15323" width="12.75" style="217" customWidth="1"/>
    <col min="15324" max="15569" width="8.875" style="217"/>
    <col min="15570" max="15571" width="14.75" style="217" customWidth="1"/>
    <col min="15572" max="15579" width="12.75" style="217" customWidth="1"/>
    <col min="15580" max="15825" width="8.875" style="217"/>
    <col min="15826" max="15827" width="14.75" style="217" customWidth="1"/>
    <col min="15828" max="15835" width="12.75" style="217" customWidth="1"/>
    <col min="15836" max="16081" width="8.875" style="217"/>
    <col min="16082" max="16083" width="14.75" style="217" customWidth="1"/>
    <col min="16084" max="16091" width="12.75" style="217" customWidth="1"/>
    <col min="16092" max="16384" width="8.875" style="217"/>
  </cols>
  <sheetData>
    <row r="1" spans="1:10" ht="24.95" customHeight="1">
      <c r="A1" s="1063" t="s">
        <v>1262</v>
      </c>
      <c r="B1" s="1063"/>
      <c r="C1" s="1063"/>
      <c r="D1" s="1063"/>
      <c r="E1" s="1063"/>
      <c r="F1" s="1063"/>
      <c r="G1" s="1063"/>
      <c r="H1" s="1063"/>
      <c r="I1" s="1063"/>
      <c r="J1" s="1063"/>
    </row>
    <row r="2" spans="1:10" s="218" customFormat="1" ht="42" customHeight="1">
      <c r="A2" s="1064" t="s">
        <v>1263</v>
      </c>
      <c r="B2" s="1064"/>
      <c r="C2" s="1064"/>
      <c r="D2" s="1064"/>
      <c r="E2" s="1064"/>
      <c r="F2" s="1064"/>
      <c r="G2" s="1064"/>
      <c r="H2" s="1064"/>
      <c r="I2" s="1064"/>
      <c r="J2" s="1064"/>
    </row>
    <row r="3" spans="1:10" s="219" customFormat="1" ht="15" customHeight="1">
      <c r="A3" s="1029" t="s">
        <v>168</v>
      </c>
      <c r="B3" s="1029"/>
      <c r="C3" s="1029"/>
      <c r="D3" s="1029"/>
      <c r="E3" s="1024"/>
      <c r="F3" s="1026" t="s">
        <v>169</v>
      </c>
      <c r="G3" s="1026"/>
      <c r="H3" s="1026"/>
      <c r="I3" s="1026"/>
      <c r="J3" s="1027"/>
    </row>
    <row r="4" spans="1:10" ht="24.95" customHeight="1">
      <c r="A4" s="1020" t="s">
        <v>170</v>
      </c>
      <c r="B4" s="632" t="s">
        <v>171</v>
      </c>
      <c r="C4" s="633"/>
      <c r="D4" s="633"/>
      <c r="E4" s="633"/>
      <c r="F4" s="633"/>
      <c r="G4" s="633"/>
      <c r="H4" s="1065" t="s">
        <v>1076</v>
      </c>
      <c r="I4" s="1066"/>
      <c r="J4" s="1020" t="s">
        <v>154</v>
      </c>
    </row>
    <row r="5" spans="1:10" ht="24.95" customHeight="1">
      <c r="A5" s="1020"/>
      <c r="B5" s="203" t="s">
        <v>172</v>
      </c>
      <c r="C5" s="203" t="s">
        <v>173</v>
      </c>
      <c r="D5" s="203" t="s">
        <v>174</v>
      </c>
      <c r="E5" s="203" t="s">
        <v>175</v>
      </c>
      <c r="F5" s="203" t="s">
        <v>176</v>
      </c>
      <c r="G5" s="203" t="s">
        <v>177</v>
      </c>
      <c r="H5" s="203" t="s">
        <v>178</v>
      </c>
      <c r="I5" s="203" t="s">
        <v>57</v>
      </c>
      <c r="J5" s="1020"/>
    </row>
    <row r="6" spans="1:10" ht="36.75" customHeight="1">
      <c r="A6" s="1020"/>
      <c r="B6" s="203" t="s">
        <v>179</v>
      </c>
      <c r="C6" s="203" t="s">
        <v>180</v>
      </c>
      <c r="D6" s="203" t="s">
        <v>181</v>
      </c>
      <c r="E6" s="203" t="s">
        <v>182</v>
      </c>
      <c r="F6" s="203" t="s">
        <v>183</v>
      </c>
      <c r="G6" s="203" t="s">
        <v>184</v>
      </c>
      <c r="H6" s="203" t="s">
        <v>185</v>
      </c>
      <c r="I6" s="203" t="s">
        <v>36</v>
      </c>
      <c r="J6" s="1020"/>
    </row>
    <row r="7" spans="1:10" ht="24.95" customHeight="1">
      <c r="A7" s="202" t="s">
        <v>101</v>
      </c>
      <c r="B7" s="735">
        <v>34849</v>
      </c>
      <c r="C7" s="735">
        <v>6821</v>
      </c>
      <c r="D7" s="735">
        <v>10000</v>
      </c>
      <c r="E7" s="735">
        <v>3060</v>
      </c>
      <c r="F7" s="735">
        <v>230</v>
      </c>
      <c r="G7" s="735">
        <v>52825</v>
      </c>
      <c r="H7" s="735">
        <v>98279</v>
      </c>
      <c r="I7" s="736">
        <f>SUM(B7:H7)</f>
        <v>206064</v>
      </c>
      <c r="J7" s="202" t="s">
        <v>2</v>
      </c>
    </row>
    <row r="8" spans="1:10" ht="24.95" customHeight="1">
      <c r="A8" s="202" t="s">
        <v>38</v>
      </c>
      <c r="B8" s="737">
        <v>32824</v>
      </c>
      <c r="C8" s="737">
        <v>9238</v>
      </c>
      <c r="D8" s="737">
        <v>13688</v>
      </c>
      <c r="E8" s="737">
        <v>2680</v>
      </c>
      <c r="F8" s="737">
        <v>274</v>
      </c>
      <c r="G8" s="737">
        <v>62091</v>
      </c>
      <c r="H8" s="737">
        <v>154861</v>
      </c>
      <c r="I8" s="736">
        <f t="shared" ref="I8:I20" si="0">SUM(B8:H8)</f>
        <v>275656</v>
      </c>
      <c r="J8" s="202" t="s">
        <v>3</v>
      </c>
    </row>
    <row r="9" spans="1:10" ht="24.95" customHeight="1">
      <c r="A9" s="202" t="s">
        <v>104</v>
      </c>
      <c r="B9" s="735">
        <v>8175</v>
      </c>
      <c r="C9" s="735">
        <v>1502</v>
      </c>
      <c r="D9" s="735">
        <v>4381</v>
      </c>
      <c r="E9" s="735">
        <v>454</v>
      </c>
      <c r="F9" s="735">
        <v>58</v>
      </c>
      <c r="G9" s="735">
        <v>16579</v>
      </c>
      <c r="H9" s="735">
        <v>45508</v>
      </c>
      <c r="I9" s="736">
        <f t="shared" si="0"/>
        <v>76657</v>
      </c>
      <c r="J9" s="202" t="s">
        <v>8</v>
      </c>
    </row>
    <row r="10" spans="1:10" ht="24.95" customHeight="1">
      <c r="A10" s="202" t="s">
        <v>105</v>
      </c>
      <c r="B10" s="737">
        <v>5576</v>
      </c>
      <c r="C10" s="737">
        <v>735</v>
      </c>
      <c r="D10" s="737">
        <v>2172</v>
      </c>
      <c r="E10" s="737">
        <v>316</v>
      </c>
      <c r="F10" s="737">
        <v>58</v>
      </c>
      <c r="G10" s="737">
        <v>6904</v>
      </c>
      <c r="H10" s="737">
        <v>18878</v>
      </c>
      <c r="I10" s="736">
        <f t="shared" si="0"/>
        <v>34639</v>
      </c>
      <c r="J10" s="202" t="s">
        <v>10</v>
      </c>
    </row>
    <row r="11" spans="1:10" ht="24.95" customHeight="1">
      <c r="A11" s="202" t="s">
        <v>107</v>
      </c>
      <c r="B11" s="735">
        <v>14087</v>
      </c>
      <c r="C11" s="735">
        <v>3279</v>
      </c>
      <c r="D11" s="735">
        <v>5077</v>
      </c>
      <c r="E11" s="735">
        <v>490</v>
      </c>
      <c r="F11" s="735">
        <v>105</v>
      </c>
      <c r="G11" s="735">
        <v>20025</v>
      </c>
      <c r="H11" s="735">
        <v>47785</v>
      </c>
      <c r="I11" s="736">
        <f t="shared" si="0"/>
        <v>90848</v>
      </c>
      <c r="J11" s="202" t="s">
        <v>11</v>
      </c>
    </row>
    <row r="12" spans="1:10" ht="24.95" customHeight="1">
      <c r="A12" s="202" t="s">
        <v>186</v>
      </c>
      <c r="B12" s="737">
        <v>8980</v>
      </c>
      <c r="C12" s="737">
        <v>1345</v>
      </c>
      <c r="D12" s="737">
        <v>2629</v>
      </c>
      <c r="E12" s="737">
        <v>225</v>
      </c>
      <c r="F12" s="737">
        <v>35</v>
      </c>
      <c r="G12" s="737">
        <v>11260</v>
      </c>
      <c r="H12" s="737">
        <v>26101</v>
      </c>
      <c r="I12" s="736">
        <f t="shared" si="0"/>
        <v>50575</v>
      </c>
      <c r="J12" s="202" t="s">
        <v>17</v>
      </c>
    </row>
    <row r="13" spans="1:10" ht="24.95" customHeight="1">
      <c r="A13" s="202" t="s">
        <v>110</v>
      </c>
      <c r="B13" s="735">
        <v>3862</v>
      </c>
      <c r="C13" s="735">
        <v>955</v>
      </c>
      <c r="D13" s="735">
        <v>1005</v>
      </c>
      <c r="E13" s="735">
        <v>137</v>
      </c>
      <c r="F13" s="735">
        <v>28</v>
      </c>
      <c r="G13" s="735">
        <v>4150</v>
      </c>
      <c r="H13" s="735">
        <v>13143</v>
      </c>
      <c r="I13" s="736">
        <f t="shared" si="0"/>
        <v>23280</v>
      </c>
      <c r="J13" s="202" t="s">
        <v>20</v>
      </c>
    </row>
    <row r="14" spans="1:10" ht="24.95" customHeight="1">
      <c r="A14" s="202" t="s">
        <v>21</v>
      </c>
      <c r="B14" s="737">
        <v>2757</v>
      </c>
      <c r="C14" s="737">
        <v>44</v>
      </c>
      <c r="D14" s="737">
        <v>5077</v>
      </c>
      <c r="E14" s="737">
        <v>147</v>
      </c>
      <c r="F14" s="737">
        <v>27</v>
      </c>
      <c r="G14" s="737">
        <v>4486</v>
      </c>
      <c r="H14" s="737">
        <v>8904</v>
      </c>
      <c r="I14" s="736">
        <f t="shared" si="0"/>
        <v>21442</v>
      </c>
      <c r="J14" s="202" t="s">
        <v>111</v>
      </c>
    </row>
    <row r="15" spans="1:10" ht="24.95" customHeight="1">
      <c r="A15" s="202" t="s">
        <v>112</v>
      </c>
      <c r="B15" s="735">
        <v>1017</v>
      </c>
      <c r="C15" s="735">
        <v>160</v>
      </c>
      <c r="D15" s="735">
        <v>263</v>
      </c>
      <c r="E15" s="735">
        <v>61</v>
      </c>
      <c r="F15" s="735">
        <v>9</v>
      </c>
      <c r="G15" s="735">
        <v>1622</v>
      </c>
      <c r="H15" s="735">
        <v>3428</v>
      </c>
      <c r="I15" s="736">
        <f t="shared" si="0"/>
        <v>6560</v>
      </c>
      <c r="J15" s="202" t="s">
        <v>1346</v>
      </c>
    </row>
    <row r="16" spans="1:10" ht="24.95" customHeight="1">
      <c r="A16" s="202" t="s">
        <v>24</v>
      </c>
      <c r="B16" s="737">
        <v>4468</v>
      </c>
      <c r="C16" s="737">
        <v>455</v>
      </c>
      <c r="D16" s="737">
        <v>1712</v>
      </c>
      <c r="E16" s="737">
        <v>160</v>
      </c>
      <c r="F16" s="737">
        <v>46</v>
      </c>
      <c r="G16" s="737">
        <v>4631</v>
      </c>
      <c r="H16" s="737">
        <v>12898</v>
      </c>
      <c r="I16" s="736">
        <f t="shared" si="0"/>
        <v>24370</v>
      </c>
      <c r="J16" s="202" t="s">
        <v>25</v>
      </c>
    </row>
    <row r="17" spans="1:10" ht="24.95" customHeight="1">
      <c r="A17" s="202" t="s">
        <v>26</v>
      </c>
      <c r="B17" s="735">
        <v>1525</v>
      </c>
      <c r="C17" s="735">
        <v>384</v>
      </c>
      <c r="D17" s="735">
        <v>580</v>
      </c>
      <c r="E17" s="735">
        <v>45</v>
      </c>
      <c r="F17" s="735">
        <v>35</v>
      </c>
      <c r="G17" s="735">
        <v>1578</v>
      </c>
      <c r="H17" s="735">
        <v>5394</v>
      </c>
      <c r="I17" s="736">
        <f t="shared" si="0"/>
        <v>9541</v>
      </c>
      <c r="J17" s="202" t="s">
        <v>27</v>
      </c>
    </row>
    <row r="18" spans="1:10" ht="24.95" customHeight="1">
      <c r="A18" s="202" t="s">
        <v>43</v>
      </c>
      <c r="B18" s="737">
        <v>1913</v>
      </c>
      <c r="C18" s="737">
        <v>207</v>
      </c>
      <c r="D18" s="737">
        <v>725</v>
      </c>
      <c r="E18" s="737">
        <v>91</v>
      </c>
      <c r="F18" s="737">
        <v>24</v>
      </c>
      <c r="G18" s="737">
        <v>1983</v>
      </c>
      <c r="H18" s="737">
        <v>6176</v>
      </c>
      <c r="I18" s="736">
        <f t="shared" si="0"/>
        <v>11119</v>
      </c>
      <c r="J18" s="202" t="s">
        <v>187</v>
      </c>
    </row>
    <row r="19" spans="1:10" ht="24.95" customHeight="1">
      <c r="A19" s="202" t="s">
        <v>29</v>
      </c>
      <c r="B19" s="735">
        <v>1667</v>
      </c>
      <c r="C19" s="735">
        <v>161</v>
      </c>
      <c r="D19" s="735">
        <v>480</v>
      </c>
      <c r="E19" s="735">
        <v>67</v>
      </c>
      <c r="F19" s="735">
        <v>25</v>
      </c>
      <c r="G19" s="735">
        <v>2524</v>
      </c>
      <c r="H19" s="735">
        <v>4637</v>
      </c>
      <c r="I19" s="736">
        <f t="shared" si="0"/>
        <v>9561</v>
      </c>
      <c r="J19" s="202" t="s">
        <v>30</v>
      </c>
    </row>
    <row r="20" spans="1:10" ht="24.95" customHeight="1">
      <c r="A20" s="176" t="s">
        <v>57</v>
      </c>
      <c r="B20" s="179">
        <f>SUM(B7:B19)</f>
        <v>121700</v>
      </c>
      <c r="C20" s="179">
        <f t="shared" ref="C20:H20" si="1">SUM(C7:C19)</f>
        <v>25286</v>
      </c>
      <c r="D20" s="179">
        <f t="shared" si="1"/>
        <v>47789</v>
      </c>
      <c r="E20" s="179">
        <f t="shared" si="1"/>
        <v>7933</v>
      </c>
      <c r="F20" s="179">
        <f t="shared" si="1"/>
        <v>954</v>
      </c>
      <c r="G20" s="179">
        <f t="shared" si="1"/>
        <v>190658</v>
      </c>
      <c r="H20" s="179">
        <f t="shared" si="1"/>
        <v>445992</v>
      </c>
      <c r="I20" s="179">
        <f t="shared" si="0"/>
        <v>840312</v>
      </c>
      <c r="J20" s="176" t="s">
        <v>36</v>
      </c>
    </row>
    <row r="21" spans="1:10" ht="15">
      <c r="A21" s="364"/>
      <c r="B21" s="365"/>
      <c r="C21" s="365"/>
      <c r="D21" s="365"/>
      <c r="E21" s="365"/>
      <c r="F21" s="365"/>
      <c r="G21" s="365"/>
      <c r="H21" s="365"/>
      <c r="I21" s="366"/>
      <c r="J21" s="367"/>
    </row>
  </sheetData>
  <mergeCells count="7">
    <mergeCell ref="A4:A6"/>
    <mergeCell ref="J4:J6"/>
    <mergeCell ref="A1:J1"/>
    <mergeCell ref="A2:J2"/>
    <mergeCell ref="A3:E3"/>
    <mergeCell ref="F3:J3"/>
    <mergeCell ref="H4:I4"/>
  </mergeCells>
  <pageMargins left="0.7" right="0.7" top="0.75" bottom="0.75" header="0.3" footer="0.3"/>
  <pageSetup paperSize="9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C0C88961ADB44A6A412BCFDEC79B7" ma:contentTypeVersion="4" ma:contentTypeDescription="Create a new document." ma:contentTypeScope="" ma:versionID="22a36d9a99e48a54823c0e487abdb42c">
  <xsd:schema xmlns:xsd="http://www.w3.org/2001/XMLSchema" xmlns:xs="http://www.w3.org/2001/XMLSchema" xmlns:p="http://schemas.microsoft.com/office/2006/metadata/properties" xmlns:ns1="http://schemas.microsoft.com/sharepoint/v3" xmlns:ns2="5797868e-33e7-4173-aba2-645c7f9f4275" xmlns:ns3="3915355c-0901-4d30-ac68-a4c74221595b" xmlns:ns4="f577e5f0-298e-42f1-ae8c-62bb43aa18ad" targetNamespace="http://schemas.microsoft.com/office/2006/metadata/properties" ma:root="true" ma:fieldsID="ee8252e0f3437595caa2f0258d29b355" ns1:_="" ns2:_="" ns3:_="" ns4:_="">
    <xsd:import namespace="http://schemas.microsoft.com/sharepoint/v3"/>
    <xsd:import namespace="5797868e-33e7-4173-aba2-645c7f9f4275"/>
    <xsd:import namespace="3915355c-0901-4d30-ac68-a4c74221595b"/>
    <xsd:import namespace="f577e5f0-298e-42f1-ae8c-62bb43aa18a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isplayOrder"/>
                <xsd:element ref="ns3:SharedWithUsers" minOccurs="0"/>
                <xsd:element ref="ns4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7868e-33e7-4173-aba2-645c7f9f4275" elementFormDefault="qualified">
    <xsd:import namespace="http://schemas.microsoft.com/office/2006/documentManagement/types"/>
    <xsd:import namespace="http://schemas.microsoft.com/office/infopath/2007/PartnerControls"/>
    <xsd:element name="DisplayOrder" ma:index="10" ma:displayName="Display Order" ma:decimals="0" ma:default="1" ma:description="Display Order" ma:internalName="Display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5355c-0901-4d30-ac68-a4c74221595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7e5f0-298e-42f1-ae8c-62bb43aa18ad" elementFormDefault="qualified">
    <xsd:import namespace="http://schemas.microsoft.com/office/2006/documentManagement/types"/>
    <xsd:import namespace="http://schemas.microsoft.com/office/infopath/2007/PartnerControls"/>
    <xsd:element name="Status" ma:index="12" nillable="true" ma:displayName="Status" ma:internalName="Status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playOrder xmlns="5797868e-33e7-4173-aba2-645c7f9f4275">43</DisplayOrder>
    <PublishingExpirationDate xmlns="http://schemas.microsoft.com/sharepoint/v3" xsi:nil="true"/>
    <PublishingStartDate xmlns="http://schemas.microsoft.com/sharepoint/v3" xsi:nil="true"/>
    <Status xmlns="f577e5f0-298e-42f1-ae8c-62bb43aa18ad">1</Status>
  </documentManagement>
</p:properties>
</file>

<file path=customXml/itemProps1.xml><?xml version="1.0" encoding="utf-8"?>
<ds:datastoreItem xmlns:ds="http://schemas.openxmlformats.org/officeDocument/2006/customXml" ds:itemID="{3D65F074-CA78-4D36-AA13-759BEA72DCA9}"/>
</file>

<file path=customXml/itemProps2.xml><?xml version="1.0" encoding="utf-8"?>
<ds:datastoreItem xmlns:ds="http://schemas.openxmlformats.org/officeDocument/2006/customXml" ds:itemID="{726B920D-0513-472F-AF45-5D6E41FE1A47}"/>
</file>

<file path=customXml/itemProps3.xml><?xml version="1.0" encoding="utf-8"?>
<ds:datastoreItem xmlns:ds="http://schemas.openxmlformats.org/officeDocument/2006/customXml" ds:itemID="{3C0695B7-2E9D-45B1-A81C-20BE4AD11E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75</vt:i4>
      </vt:variant>
      <vt:variant>
        <vt:lpstr>نطاقات تمت تسميتها</vt:lpstr>
      </vt:variant>
      <vt:variant>
        <vt:i4>60</vt:i4>
      </vt:variant>
    </vt:vector>
  </HeadingPairs>
  <TitlesOfParts>
    <vt:vector size="135" baseType="lpstr">
      <vt:lpstr>فهرس الباب الرابع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4.11</vt:lpstr>
      <vt:lpstr>112020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4.22</vt:lpstr>
      <vt:lpstr>25</vt:lpstr>
      <vt:lpstr>26</vt:lpstr>
      <vt:lpstr>27</vt:lpstr>
      <vt:lpstr>28</vt:lpstr>
      <vt:lpstr>29</vt:lpstr>
      <vt:lpstr>30</vt:lpstr>
      <vt:lpstr>4-32</vt:lpstr>
      <vt:lpstr>32ملغى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4.50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مؤشرات أداء الصحة</vt:lpstr>
      <vt:lpstr>fig1</vt:lpstr>
      <vt:lpstr>fig2</vt:lpstr>
      <vt:lpstr>fig3</vt:lpstr>
      <vt:lpstr>fig4</vt:lpstr>
      <vt:lpstr>fig5</vt:lpstr>
      <vt:lpstr>fig6</vt:lpstr>
      <vt:lpstr>fig7</vt:lpstr>
      <vt:lpstr>'1'!Print_Area</vt:lpstr>
      <vt:lpstr>'10'!Print_Area</vt:lpstr>
      <vt:lpstr>'11'!Print_Area</vt:lpstr>
      <vt:lpstr>'112020'!Print_Area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'2'!Print_Area</vt:lpstr>
      <vt:lpstr>'20'!Print_Area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'31'!Print_Area</vt:lpstr>
      <vt:lpstr>'32'!Print_Area</vt:lpstr>
      <vt:lpstr>'32ملغى'!Print_Area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'4'!Print_Area</vt:lpstr>
      <vt:lpstr>'4.11'!Print_Area</vt:lpstr>
      <vt:lpstr>'4.22'!Print_Area</vt:lpstr>
      <vt:lpstr>'4.50'!Print_Area</vt:lpstr>
      <vt:lpstr>'40'!Print_Area</vt:lpstr>
      <vt:lpstr>'41'!Print_Area</vt:lpstr>
      <vt:lpstr>'42'!Print_Area</vt:lpstr>
      <vt:lpstr>'43'!Print_Area</vt:lpstr>
      <vt:lpstr>'4-32'!Print_Area</vt:lpstr>
      <vt:lpstr>'44'!Print_Area</vt:lpstr>
      <vt:lpstr>'45'!Print_Area</vt:lpstr>
      <vt:lpstr>'47'!Print_Area</vt:lpstr>
      <vt:lpstr>'48'!Print_Area</vt:lpstr>
      <vt:lpstr>'49'!Print_Area</vt:lpstr>
      <vt:lpstr>'5'!Print_Area</vt:lpstr>
      <vt:lpstr>'50'!Print_Area</vt:lpstr>
      <vt:lpstr>'51'!Print_Area</vt:lpstr>
      <vt:lpstr>'52'!Print_Area</vt:lpstr>
      <vt:lpstr>'53'!Print_Area</vt:lpstr>
      <vt:lpstr>'54'!Print_Area</vt:lpstr>
      <vt:lpstr>'55'!Print_Area</vt:lpstr>
      <vt:lpstr>'56'!Print_Area</vt:lpstr>
      <vt:lpstr>'57'!Print_Area</vt:lpstr>
      <vt:lpstr>'58'!Print_Area</vt:lpstr>
      <vt:lpstr>'59'!Print_Area</vt:lpstr>
      <vt:lpstr>'6'!Print_Area</vt:lpstr>
      <vt:lpstr>'7'!Print_Area</vt:lpstr>
      <vt:lpstr>'8'!Print_Area</vt:lpstr>
      <vt:lpstr>'9'!Print_Area</vt:lpstr>
      <vt:lpstr>'فهرس الباب الرابع'!Print_Area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 4: Health Activities 2023</dc:title>
  <dc:creator>aziz</dc:creator>
  <cp:lastModifiedBy>Ahmeed</cp:lastModifiedBy>
  <cp:lastPrinted>2024-03-17T10:47:53Z</cp:lastPrinted>
  <dcterms:created xsi:type="dcterms:W3CDTF">2013-04-21T09:14:43Z</dcterms:created>
  <dcterms:modified xsi:type="dcterms:W3CDTF">2024-07-03T11:49:18Z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0x010100C54C0C88961ADB44A6A412BCFDEC79B7</vt:lpwstr>
  </property>
</Properties>
</file>