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4.xml" ContentType="application/vnd.ms-office.chartcolorstyle+xml"/>
  <Override PartName="/xl/charts/style14.xml" ContentType="application/vnd.ms-office.chart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2.xml" ContentType="application/vnd.openxmlformats-officedocument.drawingml.chart+xml"/>
  <Override PartName="/xl/charts/colors11.xml" ContentType="application/vnd.ms-office.chartcolorstyle+xml"/>
  <Override PartName="/xl/charts/style11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2.xml" ContentType="application/vnd.openxmlformats-officedocument.drawing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2022\كتاب 2022\كتاب 2022 للنشر سبتمبر 2023 شاملا الوفيات\"/>
    </mc:Choice>
  </mc:AlternateContent>
  <bookViews>
    <workbookView xWindow="-120" yWindow="-120" windowWidth="29040" windowHeight="15720" tabRatio="974" firstSheet="31" activeTab="73"/>
  </bookViews>
  <sheets>
    <sheet name="فهرس الباب الرابع" sheetId="259" r:id="rId1"/>
    <sheet name="1" sheetId="244" r:id="rId2"/>
    <sheet name="2" sheetId="90" r:id="rId3"/>
    <sheet name="3" sheetId="91" r:id="rId4"/>
    <sheet name="4" sheetId="92" r:id="rId5"/>
    <sheet name="5" sheetId="93" r:id="rId6"/>
    <sheet name="6" sheetId="94" r:id="rId7"/>
    <sheet name="7" sheetId="95" r:id="rId8"/>
    <sheet name="8" sheetId="96" r:id="rId9"/>
    <sheet name="9" sheetId="97" r:id="rId10"/>
    <sheet name="10" sheetId="98" r:id="rId11"/>
    <sheet name="4.11" sheetId="284" state="hidden" r:id="rId12"/>
    <sheet name="112020" sheetId="293" state="hidden" r:id="rId13"/>
    <sheet name="11" sheetId="290" r:id="rId14"/>
    <sheet name="12" sheetId="101" r:id="rId15"/>
    <sheet name="13" sheetId="102" r:id="rId16"/>
    <sheet name="14" sheetId="103" r:id="rId17"/>
    <sheet name="15" sheetId="104" r:id="rId18"/>
    <sheet name="16" sheetId="105" r:id="rId19"/>
    <sheet name="17" sheetId="289" r:id="rId20"/>
    <sheet name="18" sheetId="126" r:id="rId21"/>
    <sheet name="19" sheetId="283" r:id="rId22"/>
    <sheet name="20" sheetId="107" r:id="rId23"/>
    <sheet name="21" sheetId="109" r:id="rId24"/>
    <sheet name="22" sheetId="110" r:id="rId25"/>
    <sheet name="23" sheetId="111" r:id="rId26"/>
    <sheet name="24" sheetId="112" r:id="rId27"/>
    <sheet name="4.22" sheetId="285" state="hidden" r:id="rId28"/>
    <sheet name="25" sheetId="114" r:id="rId29"/>
    <sheet name="26" sheetId="115" r:id="rId30"/>
    <sheet name="27" sheetId="292" r:id="rId31"/>
    <sheet name="28" sheetId="282" r:id="rId32"/>
    <sheet name="29" sheetId="121" r:id="rId33"/>
    <sheet name="30" sheetId="122" r:id="rId34"/>
    <sheet name="4-32" sheetId="286" state="hidden" r:id="rId35"/>
    <sheet name="32ملغى" sheetId="124" state="hidden" r:id="rId36"/>
    <sheet name="31" sheetId="127" r:id="rId37"/>
    <sheet name="32" sheetId="128" r:id="rId38"/>
    <sheet name="33" sheetId="129" r:id="rId39"/>
    <sheet name="34" sheetId="265" r:id="rId40"/>
    <sheet name="35" sheetId="266" r:id="rId41"/>
    <sheet name="36" sheetId="132" r:id="rId42"/>
    <sheet name="37" sheetId="133" r:id="rId43"/>
    <sheet name="38" sheetId="134" r:id="rId44"/>
    <sheet name="39" sheetId="135" r:id="rId45"/>
    <sheet name="40" sheetId="137" r:id="rId46"/>
    <sheet name="41" sheetId="138" r:id="rId47"/>
    <sheet name="42" sheetId="139" r:id="rId48"/>
    <sheet name="43" sheetId="140" r:id="rId49"/>
    <sheet name="4.50" sheetId="287" state="hidden" r:id="rId50"/>
    <sheet name="44" sheetId="243" r:id="rId51"/>
    <sheet name="45" sheetId="199" r:id="rId52"/>
    <sheet name="46" sheetId="144" r:id="rId53"/>
    <sheet name="47" sheetId="145" r:id="rId54"/>
    <sheet name="48" sheetId="264" r:id="rId55"/>
    <sheet name="49" sheetId="238" r:id="rId56"/>
    <sheet name="50" sheetId="239" r:id="rId57"/>
    <sheet name="51" sheetId="295" r:id="rId58"/>
    <sheet name="52" sheetId="268" r:id="rId59"/>
    <sheet name="53" sheetId="152" r:id="rId60"/>
    <sheet name="54" sheetId="234" r:id="rId61"/>
    <sheet name="55" sheetId="260" r:id="rId62"/>
    <sheet name="56" sheetId="269" r:id="rId63"/>
    <sheet name="57" sheetId="304" r:id="rId64"/>
    <sheet name="58" sheetId="303" r:id="rId65"/>
    <sheet name="59" sheetId="263" r:id="rId66"/>
    <sheet name="مؤشرات أداء الصحة" sheetId="257" r:id="rId67"/>
    <sheet name="fig1" sheetId="305" r:id="rId68"/>
    <sheet name="fig2" sheetId="306" r:id="rId69"/>
    <sheet name="fig3" sheetId="307" r:id="rId70"/>
    <sheet name="fig4" sheetId="308" r:id="rId71"/>
    <sheet name="fig5" sheetId="309" r:id="rId72"/>
    <sheet name="fig6" sheetId="310" r:id="rId73"/>
    <sheet name="fig7" sheetId="311" r:id="rId74"/>
  </sheets>
  <definedNames>
    <definedName name="_xlnm.Print_Area" localSheetId="1">'1'!$A$1:$H$26</definedName>
    <definedName name="_xlnm.Print_Area" localSheetId="10">'10'!$A$1:$F$19</definedName>
    <definedName name="_xlnm.Print_Area" localSheetId="13">'11'!$A$1:$K$21</definedName>
    <definedName name="_xlnm.Print_Area" localSheetId="12">'112020'!$A$1:$G$26</definedName>
    <definedName name="_xlnm.Print_Area" localSheetId="15">'13'!$A$1:$G$26</definedName>
    <definedName name="_xlnm.Print_Area" localSheetId="16">'14'!$A$1:$E$18</definedName>
    <definedName name="_xlnm.Print_Area" localSheetId="17">'15'!$A$1:$I$18</definedName>
    <definedName name="_xlnm.Print_Area" localSheetId="18">'16'!$A$1:$H$28</definedName>
    <definedName name="_xlnm.Print_Area" localSheetId="19">'17'!$A$1:$N$29</definedName>
    <definedName name="_xlnm.Print_Area" localSheetId="20">'18'!$A$1:$F$28</definedName>
    <definedName name="_xlnm.Print_Area" localSheetId="21">'19'!#REF!</definedName>
    <definedName name="_xlnm.Print_Area" localSheetId="2">'2'!$A$1:$G$26</definedName>
    <definedName name="_xlnm.Print_Area" localSheetId="22">'20'!$A$1:$J$29</definedName>
    <definedName name="_xlnm.Print_Area" localSheetId="25">'23'!$A$1:$E$27</definedName>
    <definedName name="_xlnm.Print_Area" localSheetId="26">'24'!$A$1:$F$16</definedName>
    <definedName name="_xlnm.Print_Area" localSheetId="28">'25'!$A$1:$G$10</definedName>
    <definedName name="_xlnm.Print_Area" localSheetId="29">'26'!$A$1:$M$30</definedName>
    <definedName name="_xlnm.Print_Area" localSheetId="30">'27'!$A$1:$M$17</definedName>
    <definedName name="_xlnm.Print_Area" localSheetId="31">'28'!$A$1:$E$28</definedName>
    <definedName name="_xlnm.Print_Area" localSheetId="32">'29'!$A$1:$O$28</definedName>
    <definedName name="_xlnm.Print_Area" localSheetId="3">'3'!$A$1:$G$26</definedName>
    <definedName name="_xlnm.Print_Area" localSheetId="33">'30'!$A$1:$O$17</definedName>
    <definedName name="_xlnm.Print_Area" localSheetId="36">'31'!$A$1:$I$24</definedName>
    <definedName name="_xlnm.Print_Area" localSheetId="37">'32'!$A$1:$N$26</definedName>
    <definedName name="_xlnm.Print_Area" localSheetId="35">'32ملغى'!$A$1:$C$27</definedName>
    <definedName name="_xlnm.Print_Area" localSheetId="38">'33'!$A$1:$H$19</definedName>
    <definedName name="_xlnm.Print_Area" localSheetId="39">'34'!$A$1:$F$10</definedName>
    <definedName name="_xlnm.Print_Area" localSheetId="40">'35'!$A$1:$G$12</definedName>
    <definedName name="_xlnm.Print_Area" localSheetId="41">'36'!$A$1:$H$28</definedName>
    <definedName name="_xlnm.Print_Area" localSheetId="42">'37'!$A$1:$G$12</definedName>
    <definedName name="_xlnm.Print_Area" localSheetId="43">'38'!$A$1:$L$17</definedName>
    <definedName name="_xlnm.Print_Area" localSheetId="44">'39'!#REF!</definedName>
    <definedName name="_xlnm.Print_Area" localSheetId="4">'4'!$A$1:$G$26</definedName>
    <definedName name="_xlnm.Print_Area" localSheetId="11">'4.11'!$A$1:$E$25</definedName>
    <definedName name="_xlnm.Print_Area" localSheetId="27">'4.22'!$A$1:$E$25</definedName>
    <definedName name="_xlnm.Print_Area" localSheetId="49">'4.50'!$A$1:$D$26</definedName>
    <definedName name="_xlnm.Print_Area" localSheetId="45">'40'!$A$1:$D$26</definedName>
    <definedName name="_xlnm.Print_Area" localSheetId="46">'41'!$A$1:$T$28</definedName>
    <definedName name="_xlnm.Print_Area" localSheetId="47">'42'!$A$1:$G$7</definedName>
    <definedName name="_xlnm.Print_Area" localSheetId="48">'43'!$A$1:$D$15</definedName>
    <definedName name="_xlnm.Print_Area" localSheetId="34">'4-32'!$A$1:$O$29</definedName>
    <definedName name="_xlnm.Print_Area" localSheetId="50">'44'!$A$1:$G$16</definedName>
    <definedName name="_xlnm.Print_Area" localSheetId="51">'45'!#REF!</definedName>
    <definedName name="_xlnm.Print_Area" localSheetId="52">'46'!$A$1:$F$8</definedName>
    <definedName name="_xlnm.Print_Area" localSheetId="53">'47'!$A$1:$F$13</definedName>
    <definedName name="_xlnm.Print_Area" localSheetId="54">'48'!$A$1:$H$28</definedName>
    <definedName name="_xlnm.Print_Area" localSheetId="55">'49'!$A$1:$H$24</definedName>
    <definedName name="_xlnm.Print_Area" localSheetId="5">'5'!$A$1:$F$26</definedName>
    <definedName name="_xlnm.Print_Area" localSheetId="56">'50'!$A$1:$G$22</definedName>
    <definedName name="_xlnm.Print_Area" localSheetId="57">'51'!$A$1:$Y$28</definedName>
    <definedName name="_xlnm.Print_Area" localSheetId="58">'52'!$A$1:$I$26</definedName>
    <definedName name="_xlnm.Print_Area" localSheetId="59">'53'!$A$1:$E$12</definedName>
    <definedName name="_xlnm.Print_Area" localSheetId="60">'54'!$A$1:$J$27</definedName>
    <definedName name="_xlnm.Print_Area" localSheetId="61">'55'!$A$1:$G$27</definedName>
    <definedName name="_xlnm.Print_Area" localSheetId="62">'56'!$A$1:$G$15</definedName>
    <definedName name="_xlnm.Print_Area" localSheetId="63">'57'!$A$1:$F$26</definedName>
    <definedName name="_xlnm.Print_Area" localSheetId="64">'58'!$A$1:$I$28</definedName>
    <definedName name="_xlnm.Print_Area" localSheetId="6">'6'!$A$1:$L$29</definedName>
    <definedName name="_xlnm.Print_Area" localSheetId="7">'7'!$A$1:$G$31</definedName>
    <definedName name="_xlnm.Print_Area" localSheetId="8">'8'!$A$1:$J$20</definedName>
    <definedName name="_xlnm.Print_Area" localSheetId="9">'9'!$A$1:$G$19</definedName>
    <definedName name="_xlnm.Print_Area" localSheetId="0">'فهرس الباب الرابع'!$A$1:$C$120</definedName>
  </definedNames>
  <calcPr calcId="162913"/>
</workbook>
</file>

<file path=xl/calcChain.xml><?xml version="1.0" encoding="utf-8"?>
<calcChain xmlns="http://schemas.openxmlformats.org/spreadsheetml/2006/main">
  <c r="E9" i="101" l="1"/>
  <c r="D9" i="101"/>
  <c r="C9" i="101"/>
  <c r="B9" i="101"/>
  <c r="K16" i="134" l="1"/>
  <c r="B10" i="266" l="1"/>
  <c r="C20" i="290" l="1"/>
  <c r="D20" i="290"/>
  <c r="E20" i="290"/>
  <c r="F20" i="290"/>
  <c r="G20" i="290"/>
  <c r="H20" i="290"/>
  <c r="I20" i="290"/>
  <c r="J20" i="290"/>
  <c r="N38" i="122" l="1"/>
  <c r="N39" i="122"/>
  <c r="N40" i="122"/>
  <c r="N41" i="122"/>
  <c r="N42" i="122"/>
  <c r="N43" i="122"/>
  <c r="N44" i="122"/>
  <c r="N45" i="122"/>
  <c r="N46" i="122"/>
  <c r="N47" i="122"/>
  <c r="F6" i="234" l="1"/>
  <c r="F7" i="234"/>
  <c r="F8" i="234"/>
  <c r="F9" i="234"/>
  <c r="F10" i="234"/>
  <c r="F11" i="234"/>
  <c r="F12" i="234"/>
  <c r="F13" i="234"/>
  <c r="F14" i="234"/>
  <c r="F15" i="234"/>
  <c r="F16" i="234"/>
  <c r="F17" i="234"/>
  <c r="F18" i="234"/>
  <c r="F19" i="234"/>
  <c r="F20" i="234"/>
  <c r="F21" i="234"/>
  <c r="F22" i="234"/>
  <c r="F23" i="234"/>
  <c r="F24" i="234"/>
  <c r="F25" i="234"/>
  <c r="B26" i="199" l="1"/>
  <c r="B7" i="105" l="1"/>
  <c r="B8" i="105"/>
  <c r="B9" i="105"/>
  <c r="B10" i="105"/>
  <c r="B11" i="105"/>
  <c r="B12" i="105"/>
  <c r="B13" i="105"/>
  <c r="B14" i="105"/>
  <c r="B15" i="105"/>
  <c r="B16" i="105"/>
  <c r="B17" i="105"/>
  <c r="B18" i="105"/>
  <c r="B19" i="105"/>
  <c r="B20" i="105"/>
  <c r="B21" i="105"/>
  <c r="B22" i="105"/>
  <c r="B23" i="105"/>
  <c r="B24" i="105"/>
  <c r="B25" i="105"/>
  <c r="B6" i="105"/>
  <c r="C28" i="122" l="1"/>
  <c r="D28" i="122"/>
  <c r="E28" i="122"/>
  <c r="F28" i="122"/>
  <c r="G28" i="122"/>
  <c r="H28" i="122"/>
  <c r="I28" i="122"/>
  <c r="J28" i="122"/>
  <c r="K28" i="122"/>
  <c r="L28" i="122"/>
  <c r="M28" i="122"/>
  <c r="B28" i="122"/>
  <c r="N27" i="122" l="1"/>
  <c r="F30" i="102" l="1"/>
  <c r="F31" i="102"/>
  <c r="F32" i="102"/>
  <c r="F29" i="102"/>
  <c r="X7" i="295" l="1"/>
  <c r="X8" i="295"/>
  <c r="X9" i="295"/>
  <c r="X10" i="295"/>
  <c r="X11" i="295"/>
  <c r="X12" i="295"/>
  <c r="X13" i="295"/>
  <c r="X14" i="295"/>
  <c r="X15" i="295"/>
  <c r="X16" i="295"/>
  <c r="X17" i="295"/>
  <c r="X18" i="295"/>
  <c r="X19" i="295"/>
  <c r="X20" i="295"/>
  <c r="X21" i="295"/>
  <c r="X22" i="295"/>
  <c r="X23" i="295"/>
  <c r="X24" i="295"/>
  <c r="X25" i="295"/>
  <c r="X26" i="295"/>
  <c r="X27" i="295"/>
  <c r="X6" i="295"/>
  <c r="C28" i="295"/>
  <c r="D28" i="295"/>
  <c r="E28" i="295"/>
  <c r="F28" i="295"/>
  <c r="G28" i="295"/>
  <c r="H28" i="295"/>
  <c r="I28" i="295"/>
  <c r="J28" i="295"/>
  <c r="K28" i="295"/>
  <c r="L28" i="295"/>
  <c r="M28" i="295"/>
  <c r="N28" i="295"/>
  <c r="O28" i="295"/>
  <c r="P28" i="295"/>
  <c r="Q28" i="295"/>
  <c r="R28" i="295"/>
  <c r="S28" i="295"/>
  <c r="T28" i="295"/>
  <c r="U28" i="295"/>
  <c r="V28" i="295"/>
  <c r="W28" i="295"/>
  <c r="B28" i="295"/>
  <c r="X28" i="295" l="1"/>
  <c r="H27" i="303"/>
  <c r="G27" i="303"/>
  <c r="F27" i="303"/>
  <c r="D27" i="303"/>
  <c r="C27" i="303"/>
  <c r="B27" i="303"/>
  <c r="E26" i="303"/>
  <c r="E25" i="303"/>
  <c r="E24" i="303"/>
  <c r="E23" i="303"/>
  <c r="E22" i="303"/>
  <c r="E21" i="303"/>
  <c r="E20" i="303"/>
  <c r="E19" i="303"/>
  <c r="E18" i="303"/>
  <c r="E17" i="303"/>
  <c r="E16" i="303"/>
  <c r="E15" i="303"/>
  <c r="E14" i="303"/>
  <c r="E13" i="303"/>
  <c r="E12" i="303"/>
  <c r="E11" i="303"/>
  <c r="E10" i="303"/>
  <c r="E9" i="303"/>
  <c r="E8" i="303"/>
  <c r="E7" i="303"/>
  <c r="E27" i="303" l="1"/>
  <c r="E9" i="114" l="1"/>
  <c r="F14" i="127"/>
  <c r="F9" i="127"/>
  <c r="E19" i="97" l="1"/>
  <c r="K27" i="94" l="1"/>
  <c r="J27" i="94"/>
  <c r="J28" i="94" l="1"/>
  <c r="H35" i="94" s="1"/>
  <c r="N20" i="135" l="1"/>
  <c r="M20" i="135"/>
  <c r="L20" i="135"/>
  <c r="K20" i="135"/>
  <c r="J20" i="135"/>
  <c r="I20" i="135"/>
  <c r="H20" i="135"/>
  <c r="G20" i="135"/>
  <c r="F20" i="135"/>
  <c r="E20" i="135"/>
  <c r="D20" i="135"/>
  <c r="C20" i="135"/>
  <c r="B20" i="135"/>
  <c r="O19" i="135"/>
  <c r="P19" i="135" s="1"/>
  <c r="O18" i="135"/>
  <c r="P18" i="135" s="1"/>
  <c r="O17" i="135"/>
  <c r="P17" i="135" s="1"/>
  <c r="O16" i="135"/>
  <c r="P16" i="135" s="1"/>
  <c r="O15" i="135"/>
  <c r="P15" i="135" s="1"/>
  <c r="O14" i="135"/>
  <c r="P14" i="135" s="1"/>
  <c r="O13" i="135"/>
  <c r="P13" i="135" s="1"/>
  <c r="O12" i="135"/>
  <c r="P12" i="135" s="1"/>
  <c r="O11" i="135"/>
  <c r="P11" i="135" s="1"/>
  <c r="O10" i="135"/>
  <c r="P10" i="135" s="1"/>
  <c r="O9" i="135"/>
  <c r="P9" i="135" s="1"/>
  <c r="O8" i="135"/>
  <c r="P8" i="135" s="1"/>
  <c r="O20" i="135" l="1"/>
  <c r="P20" i="135" s="1"/>
  <c r="I8" i="107" l="1"/>
  <c r="I9" i="107"/>
  <c r="I10" i="107"/>
  <c r="I11" i="107"/>
  <c r="I12" i="107"/>
  <c r="I13" i="107"/>
  <c r="I14" i="107"/>
  <c r="I15" i="107"/>
  <c r="I16" i="107"/>
  <c r="I17" i="107"/>
  <c r="I18" i="107"/>
  <c r="I19" i="107"/>
  <c r="I20" i="107"/>
  <c r="I21" i="107"/>
  <c r="I22" i="107"/>
  <c r="I23" i="107"/>
  <c r="I24" i="107"/>
  <c r="I25" i="107"/>
  <c r="I26" i="107"/>
  <c r="I7" i="107"/>
  <c r="H8" i="107"/>
  <c r="H9" i="107"/>
  <c r="H10" i="107"/>
  <c r="H11" i="107"/>
  <c r="H12" i="107"/>
  <c r="H13" i="107"/>
  <c r="H14" i="107"/>
  <c r="H15" i="107"/>
  <c r="H16" i="107"/>
  <c r="H17" i="107"/>
  <c r="H18" i="107"/>
  <c r="H19" i="107"/>
  <c r="H20" i="107"/>
  <c r="H21" i="107"/>
  <c r="H22" i="107"/>
  <c r="H23" i="107"/>
  <c r="H24" i="107"/>
  <c r="H25" i="107"/>
  <c r="H26" i="107"/>
  <c r="H7" i="107"/>
  <c r="E14" i="243" l="1"/>
  <c r="K15" i="292" l="1"/>
  <c r="J15" i="292"/>
  <c r="L9" i="292"/>
  <c r="L10" i="292"/>
  <c r="L11" i="292"/>
  <c r="L12" i="292"/>
  <c r="L13" i="292"/>
  <c r="L14" i="292"/>
  <c r="L8" i="292"/>
  <c r="B28" i="282" l="1"/>
  <c r="C28" i="282"/>
  <c r="D18" i="282"/>
  <c r="D19" i="282"/>
  <c r="D20" i="282"/>
  <c r="D21" i="282"/>
  <c r="D22" i="282"/>
  <c r="D23" i="282"/>
  <c r="D24" i="282"/>
  <c r="D25" i="282"/>
  <c r="D26" i="282"/>
  <c r="D27" i="282"/>
  <c r="D9" i="282"/>
  <c r="D10" i="282"/>
  <c r="D11" i="282"/>
  <c r="D12" i="282"/>
  <c r="D13" i="282"/>
  <c r="D14" i="282"/>
  <c r="D15" i="282"/>
  <c r="D16" i="282"/>
  <c r="D17" i="282"/>
  <c r="D8" i="282"/>
  <c r="K28" i="115"/>
  <c r="L28" i="115" s="1"/>
  <c r="J28" i="115"/>
  <c r="L9" i="115"/>
  <c r="L10" i="115"/>
  <c r="L11" i="115"/>
  <c r="L12" i="115"/>
  <c r="L13" i="115"/>
  <c r="L14" i="115"/>
  <c r="L15" i="115"/>
  <c r="L16" i="115"/>
  <c r="L17" i="115"/>
  <c r="L18" i="115"/>
  <c r="L19" i="115"/>
  <c r="L20" i="115"/>
  <c r="L21" i="115"/>
  <c r="L22" i="115"/>
  <c r="L23" i="115"/>
  <c r="L24" i="115"/>
  <c r="L25" i="115"/>
  <c r="L26" i="115"/>
  <c r="L27" i="115"/>
  <c r="L8" i="115"/>
  <c r="F9" i="114" l="1"/>
  <c r="D9" i="114"/>
  <c r="F9" i="101"/>
  <c r="N26" i="293" l="1"/>
  <c r="M26" i="293"/>
  <c r="L26" i="293"/>
  <c r="K26" i="293"/>
  <c r="J26" i="293"/>
  <c r="F26" i="293"/>
  <c r="V26" i="293" s="1"/>
  <c r="E26" i="293"/>
  <c r="U26" i="293" s="1"/>
  <c r="D26" i="293"/>
  <c r="C26" i="293"/>
  <c r="S26" i="293"/>
  <c r="B26" i="293"/>
  <c r="V25" i="293"/>
  <c r="U25" i="293"/>
  <c r="T25" i="293"/>
  <c r="S25" i="293"/>
  <c r="R25" i="293"/>
  <c r="V24" i="293"/>
  <c r="U24" i="293"/>
  <c r="T24" i="293"/>
  <c r="S24" i="293"/>
  <c r="R24" i="293"/>
  <c r="V23" i="293"/>
  <c r="U23" i="293"/>
  <c r="T23" i="293"/>
  <c r="S23" i="293"/>
  <c r="R23" i="293"/>
  <c r="V22" i="293"/>
  <c r="U22" i="293"/>
  <c r="T22" i="293"/>
  <c r="S22" i="293"/>
  <c r="R22" i="293"/>
  <c r="V21" i="293"/>
  <c r="U21" i="293"/>
  <c r="T21" i="293"/>
  <c r="S21" i="293"/>
  <c r="R21" i="293"/>
  <c r="V20" i="293"/>
  <c r="U20" i="293"/>
  <c r="T20" i="293"/>
  <c r="S20" i="293"/>
  <c r="R20" i="293"/>
  <c r="V19" i="293"/>
  <c r="U19" i="293"/>
  <c r="T19" i="293"/>
  <c r="S19" i="293"/>
  <c r="R19" i="293"/>
  <c r="V18" i="293"/>
  <c r="U18" i="293"/>
  <c r="T18" i="293"/>
  <c r="S18" i="293"/>
  <c r="R18" i="293"/>
  <c r="V17" i="293"/>
  <c r="U17" i="293"/>
  <c r="T17" i="293"/>
  <c r="S17" i="293"/>
  <c r="R17" i="293"/>
  <c r="V16" i="293"/>
  <c r="U16" i="293"/>
  <c r="T16" i="293"/>
  <c r="S16" i="293"/>
  <c r="R16" i="293"/>
  <c r="V15" i="293"/>
  <c r="U15" i="293"/>
  <c r="T15" i="293"/>
  <c r="S15" i="293"/>
  <c r="R15" i="293"/>
  <c r="V14" i="293"/>
  <c r="U14" i="293"/>
  <c r="T14" i="293"/>
  <c r="S14" i="293"/>
  <c r="R14" i="293"/>
  <c r="V13" i="293"/>
  <c r="U13" i="293"/>
  <c r="T13" i="293"/>
  <c r="S13" i="293"/>
  <c r="R13" i="293"/>
  <c r="V12" i="293"/>
  <c r="U12" i="293"/>
  <c r="T12" i="293"/>
  <c r="S12" i="293"/>
  <c r="R12" i="293"/>
  <c r="V11" i="293"/>
  <c r="U11" i="293"/>
  <c r="T11" i="293"/>
  <c r="S11" i="293"/>
  <c r="R11" i="293"/>
  <c r="V10" i="293"/>
  <c r="U10" i="293"/>
  <c r="T10" i="293"/>
  <c r="S10" i="293"/>
  <c r="R10" i="293"/>
  <c r="V9" i="293"/>
  <c r="U9" i="293"/>
  <c r="T9" i="293"/>
  <c r="S9" i="293"/>
  <c r="R9" i="293"/>
  <c r="V8" i="293"/>
  <c r="U8" i="293"/>
  <c r="T8" i="293"/>
  <c r="S8" i="293"/>
  <c r="R8" i="293"/>
  <c r="V7" i="293"/>
  <c r="U7" i="293"/>
  <c r="T7" i="293"/>
  <c r="S7" i="293"/>
  <c r="R7" i="293"/>
  <c r="W6" i="293"/>
  <c r="V6" i="293"/>
  <c r="U6" i="293"/>
  <c r="T6" i="293"/>
  <c r="S6" i="293"/>
  <c r="R6" i="293"/>
  <c r="R26" i="293"/>
  <c r="L15" i="292"/>
  <c r="G15" i="292"/>
  <c r="F15" i="292"/>
  <c r="E15" i="292"/>
  <c r="D15" i="292"/>
  <c r="C15" i="292"/>
  <c r="B15" i="292"/>
  <c r="H14" i="292"/>
  <c r="I14" i="292" s="1"/>
  <c r="H13" i="292"/>
  <c r="I13" i="292" s="1"/>
  <c r="H12" i="292"/>
  <c r="I12" i="292" s="1"/>
  <c r="H11" i="292"/>
  <c r="I11" i="292" s="1"/>
  <c r="H10" i="292"/>
  <c r="I10" i="292" s="1"/>
  <c r="H9" i="292"/>
  <c r="I9" i="292" s="1"/>
  <c r="H8" i="292"/>
  <c r="I8" i="292" s="1"/>
  <c r="H9" i="234"/>
  <c r="H15" i="234"/>
  <c r="H21" i="234"/>
  <c r="H7" i="234"/>
  <c r="G8" i="234"/>
  <c r="G9" i="234"/>
  <c r="G10" i="234"/>
  <c r="G11" i="234"/>
  <c r="G12" i="234"/>
  <c r="G13" i="234"/>
  <c r="G14" i="234"/>
  <c r="G15" i="234"/>
  <c r="G16" i="234"/>
  <c r="G17" i="234"/>
  <c r="G18" i="234"/>
  <c r="G19" i="234"/>
  <c r="G20" i="234"/>
  <c r="G21" i="234"/>
  <c r="G22" i="234"/>
  <c r="G23" i="234"/>
  <c r="G24" i="234"/>
  <c r="G25" i="234"/>
  <c r="G7" i="234"/>
  <c r="G6" i="234"/>
  <c r="B20" i="290"/>
  <c r="H20" i="115"/>
  <c r="I20" i="115" s="1"/>
  <c r="B28" i="115"/>
  <c r="E27" i="107"/>
  <c r="B27" i="107"/>
  <c r="M8" i="289"/>
  <c r="M9" i="289"/>
  <c r="M10" i="289"/>
  <c r="M11" i="289"/>
  <c r="M12" i="289"/>
  <c r="M13" i="289"/>
  <c r="M14" i="289"/>
  <c r="M15" i="289"/>
  <c r="M16" i="289"/>
  <c r="M17" i="289"/>
  <c r="M18" i="289"/>
  <c r="M19" i="289"/>
  <c r="M20" i="289"/>
  <c r="M21" i="289"/>
  <c r="M22" i="289"/>
  <c r="M23" i="289"/>
  <c r="M24" i="289"/>
  <c r="M25" i="289"/>
  <c r="M26" i="289"/>
  <c r="M27" i="289"/>
  <c r="G28" i="289"/>
  <c r="H28" i="289"/>
  <c r="I28" i="289"/>
  <c r="J28" i="289"/>
  <c r="K28" i="289"/>
  <c r="L28" i="289"/>
  <c r="F28" i="289"/>
  <c r="E28" i="289"/>
  <c r="D28" i="289"/>
  <c r="C28" i="289"/>
  <c r="B28" i="289"/>
  <c r="D6" i="126"/>
  <c r="D7" i="126"/>
  <c r="D8" i="126"/>
  <c r="D9" i="126"/>
  <c r="D10" i="126"/>
  <c r="D11" i="126"/>
  <c r="D12" i="126"/>
  <c r="D13" i="126"/>
  <c r="D14" i="126"/>
  <c r="D15" i="126"/>
  <c r="D16" i="126"/>
  <c r="D17" i="126"/>
  <c r="D18" i="126"/>
  <c r="D19" i="126"/>
  <c r="D20" i="126"/>
  <c r="D21" i="126"/>
  <c r="D22" i="126"/>
  <c r="D23" i="126"/>
  <c r="D24" i="126"/>
  <c r="D25" i="126"/>
  <c r="D26" i="283"/>
  <c r="C26" i="283"/>
  <c r="B26" i="283"/>
  <c r="E25" i="283"/>
  <c r="F25" i="283" s="1"/>
  <c r="G25" i="283" s="1"/>
  <c r="E24" i="283"/>
  <c r="F24" i="283" s="1"/>
  <c r="G24" i="283" s="1"/>
  <c r="E23" i="283"/>
  <c r="F23" i="283" s="1"/>
  <c r="G23" i="283" s="1"/>
  <c r="E22" i="283"/>
  <c r="F22" i="283" s="1"/>
  <c r="G22" i="283" s="1"/>
  <c r="E21" i="283"/>
  <c r="F21" i="283" s="1"/>
  <c r="G21" i="283" s="1"/>
  <c r="E20" i="283"/>
  <c r="F20" i="283" s="1"/>
  <c r="G20" i="283" s="1"/>
  <c r="E19" i="283"/>
  <c r="F19" i="283" s="1"/>
  <c r="G19" i="283" s="1"/>
  <c r="E18" i="283"/>
  <c r="F18" i="283" s="1"/>
  <c r="G18" i="283" s="1"/>
  <c r="E17" i="283"/>
  <c r="F17" i="283" s="1"/>
  <c r="G17" i="283" s="1"/>
  <c r="E16" i="283"/>
  <c r="F16" i="283" s="1"/>
  <c r="G16" i="283" s="1"/>
  <c r="E15" i="283"/>
  <c r="F15" i="283" s="1"/>
  <c r="G15" i="283" s="1"/>
  <c r="E14" i="283"/>
  <c r="F14" i="283" s="1"/>
  <c r="G14" i="283" s="1"/>
  <c r="E13" i="283"/>
  <c r="F13" i="283" s="1"/>
  <c r="E12" i="283"/>
  <c r="F12" i="283" s="1"/>
  <c r="G12" i="283" s="1"/>
  <c r="E11" i="283"/>
  <c r="F11" i="283" s="1"/>
  <c r="G11" i="283" s="1"/>
  <c r="E10" i="283"/>
  <c r="F10" i="283" s="1"/>
  <c r="G10" i="283" s="1"/>
  <c r="E9" i="283"/>
  <c r="F9" i="283" s="1"/>
  <c r="G9" i="283" s="1"/>
  <c r="E8" i="283"/>
  <c r="F8" i="283" s="1"/>
  <c r="G8" i="283" s="1"/>
  <c r="E7" i="283"/>
  <c r="F7" i="283" s="1"/>
  <c r="G7" i="283" s="1"/>
  <c r="E6" i="283"/>
  <c r="F6" i="283" s="1"/>
  <c r="G6" i="283" s="1"/>
  <c r="C26" i="287"/>
  <c r="B26" i="287"/>
  <c r="M44" i="286"/>
  <c r="L44" i="286"/>
  <c r="K44" i="286"/>
  <c r="J44" i="286"/>
  <c r="I44" i="286"/>
  <c r="H44" i="286"/>
  <c r="G44" i="286"/>
  <c r="F44" i="286"/>
  <c r="E44" i="286"/>
  <c r="D44" i="286"/>
  <c r="C44" i="286"/>
  <c r="B44" i="286"/>
  <c r="N43" i="286"/>
  <c r="N42" i="286"/>
  <c r="M40" i="286"/>
  <c r="L40" i="286"/>
  <c r="K40" i="286"/>
  <c r="J40" i="286"/>
  <c r="I40" i="286"/>
  <c r="H40" i="286"/>
  <c r="G40" i="286"/>
  <c r="F40" i="286"/>
  <c r="E40" i="286"/>
  <c r="D40" i="286"/>
  <c r="C40" i="286"/>
  <c r="B40" i="286"/>
  <c r="N39" i="286"/>
  <c r="N38" i="286"/>
  <c r="N40" i="286" s="1"/>
  <c r="M35" i="286"/>
  <c r="L35" i="286"/>
  <c r="K35" i="286"/>
  <c r="J35" i="286"/>
  <c r="I35" i="286"/>
  <c r="H35" i="286"/>
  <c r="G35" i="286"/>
  <c r="F35" i="286"/>
  <c r="E35" i="286"/>
  <c r="D35" i="286"/>
  <c r="C35" i="286"/>
  <c r="B35" i="286"/>
  <c r="N34" i="286"/>
  <c r="N33" i="286"/>
  <c r="N32" i="286"/>
  <c r="N31" i="286"/>
  <c r="N35" i="286" s="1"/>
  <c r="M28" i="286"/>
  <c r="L28" i="286"/>
  <c r="K28" i="286"/>
  <c r="J28" i="286"/>
  <c r="I28" i="286"/>
  <c r="H28" i="286"/>
  <c r="G28" i="286"/>
  <c r="F28" i="286"/>
  <c r="E28" i="286"/>
  <c r="D28" i="286"/>
  <c r="C28" i="286"/>
  <c r="B28" i="286"/>
  <c r="N27" i="286"/>
  <c r="N26" i="286"/>
  <c r="N25" i="286"/>
  <c r="N24" i="286"/>
  <c r="N23" i="286"/>
  <c r="N22" i="286"/>
  <c r="N21" i="286"/>
  <c r="N20" i="286"/>
  <c r="N19" i="286"/>
  <c r="N18" i="286"/>
  <c r="N17" i="286"/>
  <c r="N16" i="286"/>
  <c r="N15" i="286"/>
  <c r="N14" i="286"/>
  <c r="N13" i="286"/>
  <c r="N12" i="286"/>
  <c r="N11" i="286"/>
  <c r="N10" i="286"/>
  <c r="N9" i="286"/>
  <c r="N8" i="286"/>
  <c r="C25" i="285"/>
  <c r="B25" i="285"/>
  <c r="D25" i="285" s="1"/>
  <c r="D24" i="285"/>
  <c r="D23" i="285"/>
  <c r="D22" i="285"/>
  <c r="D21" i="285"/>
  <c r="D20" i="285"/>
  <c r="D19" i="285"/>
  <c r="D18" i="285"/>
  <c r="D17" i="285"/>
  <c r="D16" i="285"/>
  <c r="D15" i="285"/>
  <c r="D14" i="285"/>
  <c r="D13" i="285"/>
  <c r="D12" i="285"/>
  <c r="D11" i="285"/>
  <c r="D10" i="285"/>
  <c r="D9" i="285"/>
  <c r="D8" i="285"/>
  <c r="D7" i="285"/>
  <c r="D6" i="285"/>
  <c r="D5" i="285"/>
  <c r="D5" i="284"/>
  <c r="C25" i="284"/>
  <c r="B25" i="284"/>
  <c r="D24" i="284"/>
  <c r="D23" i="284"/>
  <c r="D22" i="284"/>
  <c r="D21" i="284"/>
  <c r="D20" i="284"/>
  <c r="D19" i="284"/>
  <c r="D18" i="284"/>
  <c r="D17" i="284"/>
  <c r="D16" i="284"/>
  <c r="D15" i="284"/>
  <c r="D14" i="284"/>
  <c r="D13" i="284"/>
  <c r="D12" i="284"/>
  <c r="D11" i="284"/>
  <c r="D10" i="284"/>
  <c r="D9" i="284"/>
  <c r="D8" i="284"/>
  <c r="D7" i="284"/>
  <c r="D6" i="284"/>
  <c r="D25" i="284"/>
  <c r="I27" i="94"/>
  <c r="H27" i="94"/>
  <c r="C35" i="122"/>
  <c r="D35" i="122"/>
  <c r="E35" i="122"/>
  <c r="F35" i="122"/>
  <c r="G35" i="122"/>
  <c r="H35" i="122"/>
  <c r="I35" i="122"/>
  <c r="J35" i="122"/>
  <c r="K35" i="122"/>
  <c r="L35" i="122"/>
  <c r="M35" i="122"/>
  <c r="B35" i="122"/>
  <c r="N33" i="122"/>
  <c r="N34" i="122"/>
  <c r="H27" i="115"/>
  <c r="I27" i="115" s="1"/>
  <c r="D28" i="282"/>
  <c r="C24" i="122"/>
  <c r="D24" i="122"/>
  <c r="E24" i="122"/>
  <c r="F24" i="122"/>
  <c r="G24" i="122"/>
  <c r="H24" i="122"/>
  <c r="I24" i="122"/>
  <c r="J24" i="122"/>
  <c r="K24" i="122"/>
  <c r="L24" i="122"/>
  <c r="M24" i="122"/>
  <c r="B24" i="122"/>
  <c r="N23" i="122"/>
  <c r="N22" i="122"/>
  <c r="N21" i="122"/>
  <c r="N20" i="122"/>
  <c r="N19" i="122"/>
  <c r="C31" i="122"/>
  <c r="D31" i="122"/>
  <c r="E31" i="122"/>
  <c r="F31" i="122"/>
  <c r="G31" i="122"/>
  <c r="H31" i="122"/>
  <c r="I31" i="122"/>
  <c r="J31" i="122"/>
  <c r="K31" i="122"/>
  <c r="L31" i="122"/>
  <c r="M31" i="122"/>
  <c r="B31" i="122"/>
  <c r="N30" i="122"/>
  <c r="D13" i="98"/>
  <c r="E13" i="98" s="1"/>
  <c r="N29" i="122"/>
  <c r="C48" i="122"/>
  <c r="D48" i="122"/>
  <c r="E48" i="122"/>
  <c r="F48" i="122"/>
  <c r="G48" i="122"/>
  <c r="H48" i="122"/>
  <c r="I48" i="122"/>
  <c r="J48" i="122"/>
  <c r="K48" i="122"/>
  <c r="L48" i="122"/>
  <c r="M48" i="122"/>
  <c r="B48" i="122"/>
  <c r="N26" i="122"/>
  <c r="N25" i="122"/>
  <c r="G15" i="132"/>
  <c r="G25" i="268"/>
  <c r="F25" i="268"/>
  <c r="E25" i="268"/>
  <c r="D25" i="268"/>
  <c r="C25" i="268"/>
  <c r="B25" i="268"/>
  <c r="H24" i="268"/>
  <c r="H23" i="268"/>
  <c r="H22" i="268"/>
  <c r="H10" i="268"/>
  <c r="H15" i="268"/>
  <c r="H9" i="268"/>
  <c r="H13" i="268"/>
  <c r="H16" i="268"/>
  <c r="H18" i="268"/>
  <c r="H8" i="268"/>
  <c r="H21" i="268"/>
  <c r="H17" i="268"/>
  <c r="H6" i="268"/>
  <c r="H12" i="268"/>
  <c r="H20" i="268"/>
  <c r="H19" i="268"/>
  <c r="H11" i="268"/>
  <c r="H14" i="268"/>
  <c r="H7" i="268"/>
  <c r="F10" i="266"/>
  <c r="E10" i="266"/>
  <c r="D10" i="266"/>
  <c r="C10" i="266"/>
  <c r="E9" i="265"/>
  <c r="E8" i="265"/>
  <c r="E7" i="265"/>
  <c r="E6" i="265"/>
  <c r="E14" i="127"/>
  <c r="D14" i="127"/>
  <c r="C14" i="127"/>
  <c r="E9" i="127"/>
  <c r="D9" i="127"/>
  <c r="C9" i="127"/>
  <c r="C33" i="102"/>
  <c r="D33" i="102"/>
  <c r="E33" i="102"/>
  <c r="B33" i="102"/>
  <c r="G27" i="94"/>
  <c r="F28" i="94" s="1"/>
  <c r="E27" i="94"/>
  <c r="D28" i="94" s="1"/>
  <c r="D27" i="94"/>
  <c r="C27" i="94"/>
  <c r="B27" i="94"/>
  <c r="H26" i="115"/>
  <c r="I26" i="115" s="1"/>
  <c r="H25" i="115"/>
  <c r="I25" i="115" s="1"/>
  <c r="H24" i="115"/>
  <c r="I24" i="115" s="1"/>
  <c r="H23" i="115"/>
  <c r="I23" i="115" s="1"/>
  <c r="H22" i="115"/>
  <c r="I22" i="115" s="1"/>
  <c r="H21" i="115"/>
  <c r="I21" i="115" s="1"/>
  <c r="H19" i="115"/>
  <c r="I19" i="115" s="1"/>
  <c r="H18" i="115"/>
  <c r="I18" i="115" s="1"/>
  <c r="H17" i="115"/>
  <c r="I17" i="115" s="1"/>
  <c r="H16" i="115"/>
  <c r="I16" i="115" s="1"/>
  <c r="H15" i="115"/>
  <c r="I15" i="115" s="1"/>
  <c r="H13" i="115"/>
  <c r="I13" i="115" s="1"/>
  <c r="H12" i="115"/>
  <c r="I12" i="115" s="1"/>
  <c r="H11" i="115"/>
  <c r="I11" i="115" s="1"/>
  <c r="H10" i="115"/>
  <c r="I10" i="115" s="1"/>
  <c r="G25" i="132"/>
  <c r="G13" i="132"/>
  <c r="F28" i="132"/>
  <c r="D26" i="199"/>
  <c r="C26" i="199"/>
  <c r="F27" i="264"/>
  <c r="E27" i="264"/>
  <c r="C27" i="264"/>
  <c r="B27" i="264"/>
  <c r="D26" i="264"/>
  <c r="G26" i="264" s="1"/>
  <c r="D25" i="264"/>
  <c r="G25" i="264"/>
  <c r="D24" i="264"/>
  <c r="G24" i="264" s="1"/>
  <c r="D23" i="264"/>
  <c r="G23" i="264" s="1"/>
  <c r="D22" i="264"/>
  <c r="G22" i="264" s="1"/>
  <c r="D21" i="264"/>
  <c r="G21" i="264" s="1"/>
  <c r="D20" i="264"/>
  <c r="G20" i="264" s="1"/>
  <c r="D19" i="264"/>
  <c r="G19" i="264" s="1"/>
  <c r="D18" i="264"/>
  <c r="G18" i="264" s="1"/>
  <c r="D17" i="264"/>
  <c r="G17" i="264" s="1"/>
  <c r="D16" i="264"/>
  <c r="G16" i="264" s="1"/>
  <c r="D15" i="264"/>
  <c r="G15" i="264" s="1"/>
  <c r="D14" i="264"/>
  <c r="G14" i="264" s="1"/>
  <c r="D13" i="264"/>
  <c r="G13" i="264"/>
  <c r="D12" i="264"/>
  <c r="G12" i="264" s="1"/>
  <c r="D11" i="264"/>
  <c r="G11" i="264" s="1"/>
  <c r="D10" i="264"/>
  <c r="G10" i="264" s="1"/>
  <c r="D9" i="264"/>
  <c r="G9" i="264" s="1"/>
  <c r="D8" i="264"/>
  <c r="G8" i="264" s="1"/>
  <c r="D7" i="264"/>
  <c r="G7" i="264" s="1"/>
  <c r="E27" i="263"/>
  <c r="D27" i="263"/>
  <c r="C27" i="263"/>
  <c r="N32" i="122"/>
  <c r="F8" i="239"/>
  <c r="C8" i="239" s="1"/>
  <c r="F9" i="239"/>
  <c r="E9" i="239" s="1"/>
  <c r="F10" i="239"/>
  <c r="E10" i="239" s="1"/>
  <c r="F11" i="239"/>
  <c r="E11" i="239" s="1"/>
  <c r="F12" i="239"/>
  <c r="E12" i="239" s="1"/>
  <c r="F13" i="239"/>
  <c r="C13" i="239" s="1"/>
  <c r="F14" i="239"/>
  <c r="C14" i="239" s="1"/>
  <c r="F15" i="239"/>
  <c r="C15" i="239" s="1"/>
  <c r="F16" i="239"/>
  <c r="C16" i="239" s="1"/>
  <c r="F17" i="239"/>
  <c r="C17" i="239" s="1"/>
  <c r="F18" i="239"/>
  <c r="C18" i="239" s="1"/>
  <c r="F19" i="239"/>
  <c r="C19" i="239" s="1"/>
  <c r="F20" i="239"/>
  <c r="E20" i="239" s="1"/>
  <c r="F21" i="239"/>
  <c r="C21" i="239" s="1"/>
  <c r="F7" i="239"/>
  <c r="E7" i="239" s="1"/>
  <c r="B23" i="238"/>
  <c r="F26" i="260"/>
  <c r="E26" i="260"/>
  <c r="D26" i="260"/>
  <c r="C26" i="260"/>
  <c r="B26" i="260"/>
  <c r="D27" i="107"/>
  <c r="F27" i="107"/>
  <c r="G27" i="107"/>
  <c r="I27" i="107"/>
  <c r="H27" i="107"/>
  <c r="N37" i="122"/>
  <c r="B26" i="93"/>
  <c r="N14" i="122"/>
  <c r="N15" i="122"/>
  <c r="N10" i="122"/>
  <c r="N11" i="122"/>
  <c r="N12" i="122"/>
  <c r="N13" i="122"/>
  <c r="C16" i="122"/>
  <c r="D16" i="122"/>
  <c r="E16" i="122"/>
  <c r="F16" i="122"/>
  <c r="G16" i="122"/>
  <c r="H16" i="122"/>
  <c r="I16" i="122"/>
  <c r="J16" i="122"/>
  <c r="K16" i="122"/>
  <c r="L16" i="122"/>
  <c r="M16" i="122"/>
  <c r="B16" i="122"/>
  <c r="N9" i="122"/>
  <c r="N8" i="122"/>
  <c r="N12" i="121"/>
  <c r="B26" i="124"/>
  <c r="C26" i="105"/>
  <c r="D26" i="105"/>
  <c r="E26" i="105"/>
  <c r="F26" i="244"/>
  <c r="E26" i="244"/>
  <c r="D26" i="244"/>
  <c r="C26" i="244"/>
  <c r="B26" i="244"/>
  <c r="G25" i="244"/>
  <c r="G24" i="244"/>
  <c r="G23" i="244"/>
  <c r="G22" i="244"/>
  <c r="G21" i="244"/>
  <c r="G20" i="244"/>
  <c r="G19" i="244"/>
  <c r="G18" i="244"/>
  <c r="G17" i="244"/>
  <c r="G16" i="244"/>
  <c r="G15" i="244"/>
  <c r="G14" i="244"/>
  <c r="G13" i="244"/>
  <c r="G12" i="244"/>
  <c r="G11" i="244"/>
  <c r="G10" i="244"/>
  <c r="G9" i="244"/>
  <c r="G8" i="244"/>
  <c r="G7" i="244"/>
  <c r="G6" i="244"/>
  <c r="F16" i="243"/>
  <c r="D16" i="243"/>
  <c r="C16" i="243"/>
  <c r="B16" i="243"/>
  <c r="E15" i="243"/>
  <c r="E13" i="243"/>
  <c r="E12" i="243"/>
  <c r="E11" i="243"/>
  <c r="E10" i="243"/>
  <c r="E9" i="243"/>
  <c r="E8" i="243"/>
  <c r="E7" i="243"/>
  <c r="E6" i="243"/>
  <c r="D7" i="93"/>
  <c r="E7" i="93" s="1"/>
  <c r="D8" i="93"/>
  <c r="E8" i="93" s="1"/>
  <c r="D9" i="93"/>
  <c r="E9" i="93" s="1"/>
  <c r="D10" i="93"/>
  <c r="E10" i="93" s="1"/>
  <c r="D11" i="93"/>
  <c r="E11" i="93" s="1"/>
  <c r="D12" i="93"/>
  <c r="E12" i="93" s="1"/>
  <c r="D13" i="93"/>
  <c r="E13" i="93" s="1"/>
  <c r="D14" i="93"/>
  <c r="E14" i="93" s="1"/>
  <c r="D15" i="93"/>
  <c r="E15" i="93" s="1"/>
  <c r="D16" i="93"/>
  <c r="E16" i="93" s="1"/>
  <c r="D17" i="93"/>
  <c r="E17" i="93" s="1"/>
  <c r="D18" i="93"/>
  <c r="E18" i="93" s="1"/>
  <c r="D19" i="93"/>
  <c r="E19" i="93" s="1"/>
  <c r="D20" i="93"/>
  <c r="E20" i="93" s="1"/>
  <c r="D21" i="93"/>
  <c r="E21" i="93" s="1"/>
  <c r="D22" i="93"/>
  <c r="E22" i="93" s="1"/>
  <c r="D23" i="93"/>
  <c r="E23" i="93" s="1"/>
  <c r="D24" i="93"/>
  <c r="E24" i="93" s="1"/>
  <c r="D25" i="93"/>
  <c r="E25" i="93" s="1"/>
  <c r="D6" i="93"/>
  <c r="E6" i="93" s="1"/>
  <c r="F14" i="91"/>
  <c r="C16" i="134"/>
  <c r="D16" i="134"/>
  <c r="E16" i="134"/>
  <c r="F16" i="134"/>
  <c r="G16" i="134"/>
  <c r="H16" i="134"/>
  <c r="I16" i="134"/>
  <c r="B16" i="134"/>
  <c r="J15" i="134"/>
  <c r="F17" i="129"/>
  <c r="G15" i="129" s="1"/>
  <c r="L24" i="128"/>
  <c r="J24" i="128"/>
  <c r="B28" i="138"/>
  <c r="C28" i="138"/>
  <c r="I7" i="234"/>
  <c r="I8" i="234"/>
  <c r="I9" i="234"/>
  <c r="I10" i="234"/>
  <c r="I11" i="234"/>
  <c r="I12" i="234"/>
  <c r="I13" i="234"/>
  <c r="I14" i="234"/>
  <c r="I15" i="234"/>
  <c r="I16" i="234"/>
  <c r="I17" i="234"/>
  <c r="I18" i="234"/>
  <c r="I19" i="234"/>
  <c r="I20" i="234"/>
  <c r="I21" i="234"/>
  <c r="I22" i="234"/>
  <c r="I23" i="234"/>
  <c r="I24" i="234"/>
  <c r="I25" i="234"/>
  <c r="I6" i="234"/>
  <c r="I15" i="96"/>
  <c r="D22" i="239"/>
  <c r="B22" i="239"/>
  <c r="F23" i="238"/>
  <c r="G23" i="238"/>
  <c r="E9" i="238"/>
  <c r="E10" i="238"/>
  <c r="E11" i="238"/>
  <c r="E12" i="238"/>
  <c r="E13" i="238"/>
  <c r="E14" i="238"/>
  <c r="E15" i="238"/>
  <c r="E16" i="238"/>
  <c r="E17" i="238"/>
  <c r="E18" i="238"/>
  <c r="E19" i="238"/>
  <c r="E20" i="238"/>
  <c r="E21" i="238"/>
  <c r="E22" i="238"/>
  <c r="E8" i="238"/>
  <c r="D23" i="238"/>
  <c r="C23" i="238"/>
  <c r="B15" i="140"/>
  <c r="C26" i="137"/>
  <c r="D6" i="104"/>
  <c r="G6" i="104"/>
  <c r="J7" i="134"/>
  <c r="J8" i="134"/>
  <c r="J9" i="134"/>
  <c r="J10" i="134"/>
  <c r="J11" i="134"/>
  <c r="J12" i="134"/>
  <c r="J13" i="134"/>
  <c r="J14" i="134"/>
  <c r="J6" i="134"/>
  <c r="D14" i="112"/>
  <c r="E14" i="112" s="1"/>
  <c r="D17" i="98"/>
  <c r="E17" i="98" s="1"/>
  <c r="D9" i="112"/>
  <c r="E9" i="112" s="1"/>
  <c r="E26" i="234"/>
  <c r="D26" i="234"/>
  <c r="C26" i="234"/>
  <c r="B26" i="234"/>
  <c r="I26" i="234" s="1"/>
  <c r="E13" i="145"/>
  <c r="D13" i="145"/>
  <c r="C13" i="145"/>
  <c r="B13" i="145"/>
  <c r="C15" i="140"/>
  <c r="D13" i="112"/>
  <c r="E13" i="112" s="1"/>
  <c r="D12" i="112"/>
  <c r="D11" i="112"/>
  <c r="D16" i="98"/>
  <c r="E16" i="98" s="1"/>
  <c r="D15" i="98"/>
  <c r="E15" i="98" s="1"/>
  <c r="D14" i="98"/>
  <c r="E14" i="98" s="1"/>
  <c r="D12" i="98"/>
  <c r="E12" i="98" s="1"/>
  <c r="D11" i="98"/>
  <c r="E11" i="98" s="1"/>
  <c r="E11" i="112"/>
  <c r="E26" i="126"/>
  <c r="C26" i="126"/>
  <c r="B26" i="126"/>
  <c r="G26" i="105"/>
  <c r="F26" i="105"/>
  <c r="H20" i="96"/>
  <c r="G20" i="96"/>
  <c r="F20" i="96"/>
  <c r="E20" i="96"/>
  <c r="D20" i="96"/>
  <c r="C20" i="96"/>
  <c r="B20" i="96"/>
  <c r="I19" i="96"/>
  <c r="I18" i="96"/>
  <c r="I17" i="96"/>
  <c r="I16" i="96"/>
  <c r="I14" i="96"/>
  <c r="I13" i="96"/>
  <c r="I12" i="96"/>
  <c r="I11" i="96"/>
  <c r="I10" i="96"/>
  <c r="I9" i="96"/>
  <c r="I8" i="96"/>
  <c r="I7" i="96"/>
  <c r="E21" i="95"/>
  <c r="C21" i="95"/>
  <c r="B21" i="95"/>
  <c r="F20" i="95"/>
  <c r="D20" i="95"/>
  <c r="F19" i="95"/>
  <c r="D19" i="95"/>
  <c r="F18" i="95"/>
  <c r="D18" i="95"/>
  <c r="F17" i="95"/>
  <c r="D17" i="95"/>
  <c r="F16" i="95"/>
  <c r="D16" i="95"/>
  <c r="F15" i="95"/>
  <c r="D15" i="95"/>
  <c r="F14" i="95"/>
  <c r="D14" i="95"/>
  <c r="F13" i="95"/>
  <c r="D13" i="95"/>
  <c r="F12" i="95"/>
  <c r="D12" i="95"/>
  <c r="F11" i="95"/>
  <c r="D11" i="95"/>
  <c r="F10" i="95"/>
  <c r="D10" i="95"/>
  <c r="F9" i="95"/>
  <c r="D9" i="95"/>
  <c r="F8" i="95"/>
  <c r="D8" i="95"/>
  <c r="G9" i="132"/>
  <c r="G10" i="132"/>
  <c r="G12" i="132"/>
  <c r="G14" i="132"/>
  <c r="G16" i="132"/>
  <c r="G17" i="132"/>
  <c r="G18" i="132"/>
  <c r="G19" i="132"/>
  <c r="G20" i="132"/>
  <c r="G21" i="132"/>
  <c r="G22" i="132"/>
  <c r="G23" i="132"/>
  <c r="G24" i="132"/>
  <c r="G26" i="132"/>
  <c r="G27" i="132"/>
  <c r="C26" i="92"/>
  <c r="D26" i="92"/>
  <c r="E26" i="92"/>
  <c r="B26" i="92"/>
  <c r="F7" i="92"/>
  <c r="F8" i="92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6" i="92"/>
  <c r="C26" i="91"/>
  <c r="D26" i="91"/>
  <c r="E26" i="91"/>
  <c r="B26" i="91"/>
  <c r="F19" i="91"/>
  <c r="F20" i="91"/>
  <c r="F21" i="91"/>
  <c r="F22" i="91"/>
  <c r="F23" i="91"/>
  <c r="F24" i="91"/>
  <c r="F25" i="91"/>
  <c r="F7" i="91"/>
  <c r="F8" i="91"/>
  <c r="F9" i="91"/>
  <c r="F11" i="91"/>
  <c r="F12" i="91"/>
  <c r="F13" i="91"/>
  <c r="F15" i="91"/>
  <c r="F16" i="91"/>
  <c r="F17" i="91"/>
  <c r="F18" i="91"/>
  <c r="F6" i="91"/>
  <c r="D12" i="152"/>
  <c r="D11" i="152"/>
  <c r="D10" i="152"/>
  <c r="D9" i="152"/>
  <c r="D8" i="152"/>
  <c r="D7" i="152"/>
  <c r="D6" i="152"/>
  <c r="D5" i="152"/>
  <c r="R28" i="138"/>
  <c r="Q28" i="138"/>
  <c r="P28" i="138"/>
  <c r="O28" i="138"/>
  <c r="N28" i="138"/>
  <c r="M28" i="138"/>
  <c r="L28" i="138"/>
  <c r="K28" i="138"/>
  <c r="J28" i="138"/>
  <c r="I28" i="138"/>
  <c r="H28" i="138"/>
  <c r="G28" i="138"/>
  <c r="F28" i="138"/>
  <c r="E28" i="138"/>
  <c r="D28" i="138"/>
  <c r="S27" i="138"/>
  <c r="S26" i="138"/>
  <c r="S25" i="138"/>
  <c r="S24" i="138"/>
  <c r="S23" i="138"/>
  <c r="S22" i="138"/>
  <c r="S21" i="138"/>
  <c r="S20" i="138"/>
  <c r="S19" i="138"/>
  <c r="S18" i="138"/>
  <c r="S17" i="138"/>
  <c r="S16" i="138"/>
  <c r="S15" i="138"/>
  <c r="S14" i="138"/>
  <c r="S13" i="138"/>
  <c r="S12" i="138"/>
  <c r="S11" i="138"/>
  <c r="S10" i="138"/>
  <c r="S9" i="138"/>
  <c r="S8" i="138"/>
  <c r="B26" i="137"/>
  <c r="E12" i="133"/>
  <c r="D12" i="133"/>
  <c r="C12" i="133"/>
  <c r="B12" i="133"/>
  <c r="F11" i="133"/>
  <c r="F10" i="133"/>
  <c r="F9" i="133"/>
  <c r="F8" i="133"/>
  <c r="F7" i="133"/>
  <c r="F6" i="133"/>
  <c r="E28" i="132"/>
  <c r="D28" i="132"/>
  <c r="C28" i="132"/>
  <c r="B28" i="132"/>
  <c r="G8" i="132"/>
  <c r="D17" i="129"/>
  <c r="B17" i="129"/>
  <c r="H24" i="128"/>
  <c r="F24" i="128"/>
  <c r="D24" i="128"/>
  <c r="B24" i="128"/>
  <c r="G14" i="127"/>
  <c r="G9" i="127"/>
  <c r="F28" i="121"/>
  <c r="D28" i="121"/>
  <c r="G28" i="115"/>
  <c r="F28" i="115"/>
  <c r="E28" i="115"/>
  <c r="D28" i="115"/>
  <c r="C28" i="115"/>
  <c r="H14" i="115"/>
  <c r="I14" i="115" s="1"/>
  <c r="H9" i="115"/>
  <c r="I9" i="115" s="1"/>
  <c r="H8" i="115"/>
  <c r="C27" i="107"/>
  <c r="F17" i="104"/>
  <c r="E17" i="104"/>
  <c r="G17" i="104" s="1"/>
  <c r="C17" i="104"/>
  <c r="B17" i="104"/>
  <c r="D17" i="104"/>
  <c r="G16" i="104"/>
  <c r="D16" i="104"/>
  <c r="G15" i="104"/>
  <c r="D15" i="104"/>
  <c r="G14" i="104"/>
  <c r="D14" i="104"/>
  <c r="G13" i="104"/>
  <c r="D13" i="104"/>
  <c r="G12" i="104"/>
  <c r="D12" i="104"/>
  <c r="G11" i="104"/>
  <c r="D11" i="104"/>
  <c r="G10" i="104"/>
  <c r="D10" i="104"/>
  <c r="G9" i="104"/>
  <c r="D9" i="104"/>
  <c r="G8" i="104"/>
  <c r="D8" i="104"/>
  <c r="G7" i="104"/>
  <c r="D7" i="104"/>
  <c r="D18" i="103"/>
  <c r="D17" i="103"/>
  <c r="D16" i="103"/>
  <c r="D15" i="103"/>
  <c r="D14" i="103"/>
  <c r="D13" i="103"/>
  <c r="D12" i="103"/>
  <c r="D11" i="103"/>
  <c r="D10" i="103"/>
  <c r="D9" i="103"/>
  <c r="D8" i="103"/>
  <c r="D7" i="103"/>
  <c r="D6" i="103"/>
  <c r="E26" i="102"/>
  <c r="D26" i="102"/>
  <c r="C26" i="102"/>
  <c r="B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F6" i="102"/>
  <c r="F19" i="97"/>
  <c r="D19" i="97"/>
  <c r="C19" i="97"/>
  <c r="B19" i="97"/>
  <c r="C26" i="93"/>
  <c r="E26" i="90"/>
  <c r="D26" i="90"/>
  <c r="C26" i="90"/>
  <c r="B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F6" i="90"/>
  <c r="H28" i="94"/>
  <c r="H28" i="121"/>
  <c r="L28" i="121"/>
  <c r="M28" i="121"/>
  <c r="N8" i="121"/>
  <c r="N9" i="121"/>
  <c r="B28" i="121"/>
  <c r="N13" i="121"/>
  <c r="N14" i="121"/>
  <c r="N15" i="121"/>
  <c r="N16" i="121"/>
  <c r="N17" i="121"/>
  <c r="N20" i="121"/>
  <c r="N21" i="121"/>
  <c r="N24" i="121"/>
  <c r="N26" i="121"/>
  <c r="N10" i="121"/>
  <c r="E28" i="121"/>
  <c r="J28" i="121"/>
  <c r="N18" i="121"/>
  <c r="N22" i="121"/>
  <c r="N25" i="121"/>
  <c r="C28" i="121"/>
  <c r="G28" i="121"/>
  <c r="K28" i="121"/>
  <c r="I28" i="121"/>
  <c r="N19" i="121"/>
  <c r="N23" i="121"/>
  <c r="N11" i="121"/>
  <c r="N27" i="121"/>
  <c r="N28" i="286" l="1"/>
  <c r="T26" i="293"/>
  <c r="B28" i="94"/>
  <c r="D34" i="94" s="1"/>
  <c r="D21" i="95"/>
  <c r="I20" i="96"/>
  <c r="B26" i="105"/>
  <c r="B27" i="263"/>
  <c r="E12" i="129"/>
  <c r="E7" i="129"/>
  <c r="E13" i="129"/>
  <c r="E8" i="129"/>
  <c r="E14" i="129"/>
  <c r="E9" i="129"/>
  <c r="E15" i="129"/>
  <c r="E10" i="129"/>
  <c r="E16" i="129"/>
  <c r="E11" i="129"/>
  <c r="E6" i="129"/>
  <c r="C12" i="129"/>
  <c r="C6" i="129"/>
  <c r="C7" i="129"/>
  <c r="C13" i="129"/>
  <c r="C8" i="129"/>
  <c r="C14" i="129"/>
  <c r="C9" i="129"/>
  <c r="C15" i="129"/>
  <c r="C10" i="129"/>
  <c r="C16" i="129"/>
  <c r="C11" i="129"/>
  <c r="C17" i="129"/>
  <c r="G12" i="129"/>
  <c r="G9" i="129"/>
  <c r="G8" i="129"/>
  <c r="G16" i="129"/>
  <c r="G6" i="129"/>
  <c r="G13" i="129"/>
  <c r="G10" i="129"/>
  <c r="G11" i="129"/>
  <c r="G14" i="129"/>
  <c r="G7" i="129"/>
  <c r="G10" i="128"/>
  <c r="G16" i="128"/>
  <c r="G22" i="128"/>
  <c r="G12" i="128"/>
  <c r="G24" i="128"/>
  <c r="G13" i="128"/>
  <c r="G9" i="128"/>
  <c r="G20" i="128"/>
  <c r="G15" i="128"/>
  <c r="G21" i="128"/>
  <c r="G11" i="128"/>
  <c r="G17" i="128"/>
  <c r="G23" i="128"/>
  <c r="G18" i="128"/>
  <c r="G19" i="128"/>
  <c r="G14" i="128"/>
  <c r="I14" i="128"/>
  <c r="I20" i="128"/>
  <c r="I16" i="128"/>
  <c r="I11" i="128"/>
  <c r="I23" i="128"/>
  <c r="I18" i="128"/>
  <c r="I19" i="128"/>
  <c r="I15" i="128"/>
  <c r="I21" i="128"/>
  <c r="I10" i="128"/>
  <c r="I22" i="128"/>
  <c r="I17" i="128"/>
  <c r="I12" i="128"/>
  <c r="I24" i="128"/>
  <c r="I13" i="128"/>
  <c r="I9" i="128"/>
  <c r="K12" i="128"/>
  <c r="K18" i="128"/>
  <c r="K24" i="128"/>
  <c r="K20" i="128"/>
  <c r="K15" i="128"/>
  <c r="K10" i="128"/>
  <c r="K22" i="128"/>
  <c r="K11" i="128"/>
  <c r="K23" i="128"/>
  <c r="K13" i="128"/>
  <c r="K19" i="128"/>
  <c r="K9" i="128"/>
  <c r="K14" i="128"/>
  <c r="K21" i="128"/>
  <c r="K16" i="128"/>
  <c r="K17" i="128"/>
  <c r="C14" i="128"/>
  <c r="C20" i="128"/>
  <c r="C10" i="128"/>
  <c r="C22" i="128"/>
  <c r="C17" i="128"/>
  <c r="C18" i="128"/>
  <c r="C13" i="128"/>
  <c r="C9" i="128"/>
  <c r="C15" i="128"/>
  <c r="C21" i="128"/>
  <c r="C16" i="128"/>
  <c r="C11" i="128"/>
  <c r="C23" i="128"/>
  <c r="C12" i="128"/>
  <c r="C24" i="128"/>
  <c r="C19" i="128"/>
  <c r="M10" i="128"/>
  <c r="M16" i="128"/>
  <c r="M22" i="128"/>
  <c r="M18" i="128"/>
  <c r="M19" i="128"/>
  <c r="M14" i="128"/>
  <c r="M15" i="128"/>
  <c r="M11" i="128"/>
  <c r="M17" i="128"/>
  <c r="M23" i="128"/>
  <c r="M12" i="128"/>
  <c r="M24" i="128"/>
  <c r="M13" i="128"/>
  <c r="M9" i="128"/>
  <c r="M20" i="128"/>
  <c r="M21" i="128"/>
  <c r="E12" i="128"/>
  <c r="E18" i="128"/>
  <c r="E24" i="128"/>
  <c r="E14" i="128"/>
  <c r="E16" i="128"/>
  <c r="E22" i="128"/>
  <c r="E17" i="128"/>
  <c r="E13" i="128"/>
  <c r="E19" i="128"/>
  <c r="E9" i="128"/>
  <c r="E20" i="128"/>
  <c r="E15" i="128"/>
  <c r="E21" i="128"/>
  <c r="E10" i="128"/>
  <c r="E11" i="128"/>
  <c r="E23" i="128"/>
  <c r="G26" i="234"/>
  <c r="F26" i="234"/>
  <c r="H26" i="234" s="1"/>
  <c r="H6" i="234"/>
  <c r="H22" i="234"/>
  <c r="H16" i="234"/>
  <c r="H10" i="234"/>
  <c r="H20" i="234"/>
  <c r="H14" i="234"/>
  <c r="H8" i="234"/>
  <c r="H25" i="234"/>
  <c r="H19" i="234"/>
  <c r="H13" i="234"/>
  <c r="H24" i="234"/>
  <c r="H18" i="234"/>
  <c r="H12" i="234"/>
  <c r="H23" i="234"/>
  <c r="H17" i="234"/>
  <c r="H11" i="234"/>
  <c r="D26" i="126"/>
  <c r="M28" i="289"/>
  <c r="D18" i="98"/>
  <c r="E23" i="238"/>
  <c r="E19" i="239"/>
  <c r="E18" i="239"/>
  <c r="C12" i="239"/>
  <c r="C7" i="239"/>
  <c r="E21" i="239"/>
  <c r="C20" i="239"/>
  <c r="E17" i="239"/>
  <c r="E16" i="239"/>
  <c r="E15" i="239"/>
  <c r="E14" i="239"/>
  <c r="E13" i="239"/>
  <c r="C11" i="239"/>
  <c r="C10" i="239"/>
  <c r="F22" i="239"/>
  <c r="E22" i="239" s="1"/>
  <c r="C9" i="239"/>
  <c r="E8" i="239"/>
  <c r="J16" i="134"/>
  <c r="D26" i="93"/>
  <c r="E26" i="93" s="1"/>
  <c r="D15" i="112"/>
  <c r="N31" i="122"/>
  <c r="E12" i="112"/>
  <c r="N35" i="122"/>
  <c r="N28" i="122"/>
  <c r="N48" i="122"/>
  <c r="N24" i="122"/>
  <c r="H25" i="268"/>
  <c r="F33" i="102"/>
  <c r="E26" i="283"/>
  <c r="F12" i="133"/>
  <c r="F26" i="91"/>
  <c r="F26" i="90"/>
  <c r="G11" i="132"/>
  <c r="G28" i="132" s="1"/>
  <c r="N28" i="121"/>
  <c r="H28" i="115"/>
  <c r="I28" i="115" s="1"/>
  <c r="C29" i="115" s="1"/>
  <c r="G13" i="283"/>
  <c r="F26" i="283"/>
  <c r="F26" i="102"/>
  <c r="F26" i="92"/>
  <c r="G26" i="244"/>
  <c r="F21" i="95"/>
  <c r="S28" i="138"/>
  <c r="G27" i="264"/>
  <c r="D27" i="264"/>
  <c r="E16" i="243"/>
  <c r="H15" i="292"/>
  <c r="I15" i="292"/>
  <c r="E16" i="292" s="1"/>
  <c r="I8" i="115"/>
  <c r="N16" i="122"/>
  <c r="E17" i="129" l="1"/>
  <c r="G17" i="129"/>
  <c r="C22" i="239"/>
  <c r="G16" i="292"/>
  <c r="B16" i="292"/>
  <c r="H16" i="292"/>
  <c r="C16" i="292"/>
  <c r="F16" i="292"/>
  <c r="I16" i="292"/>
  <c r="G26" i="283"/>
  <c r="D16" i="292"/>
  <c r="I29" i="115"/>
  <c r="B29" i="115"/>
  <c r="G29" i="115"/>
  <c r="E29" i="115"/>
  <c r="D29" i="115"/>
  <c r="F29" i="115"/>
  <c r="H29" i="115"/>
</calcChain>
</file>

<file path=xl/comments1.xml><?xml version="1.0" encoding="utf-8"?>
<comments xmlns="http://schemas.openxmlformats.org/spreadsheetml/2006/main">
  <authors>
    <author>Abdulaziz Ismail Abu Husayn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Abdulaziz Ismail Abu Husayn:</t>
        </r>
        <r>
          <rPr>
            <sz val="9"/>
            <color indexed="81"/>
            <rFont val="Tahoma"/>
            <family val="2"/>
          </rPr>
          <t xml:space="preserve">
فحوص</t>
        </r>
      </text>
    </comment>
  </commentList>
</comments>
</file>

<file path=xl/sharedStrings.xml><?xml version="1.0" encoding="utf-8"?>
<sst xmlns="http://schemas.openxmlformats.org/spreadsheetml/2006/main" count="4103" uniqueCount="1436">
  <si>
    <t>سعودي S</t>
  </si>
  <si>
    <t>الرياض</t>
  </si>
  <si>
    <t>Riyadh</t>
  </si>
  <si>
    <t>Makkah</t>
  </si>
  <si>
    <t>جدة</t>
  </si>
  <si>
    <t>Jeddah</t>
  </si>
  <si>
    <t>الطائف</t>
  </si>
  <si>
    <t>Ta`if</t>
  </si>
  <si>
    <t>Medinah</t>
  </si>
  <si>
    <t>القصيم</t>
  </si>
  <si>
    <t>Qaseem</t>
  </si>
  <si>
    <t>Eastern</t>
  </si>
  <si>
    <t>الأحساء</t>
  </si>
  <si>
    <t>Al-Ahsa</t>
  </si>
  <si>
    <t>حفر الباطن</t>
  </si>
  <si>
    <t>Hafr Al-Baten</t>
  </si>
  <si>
    <t>عسير</t>
  </si>
  <si>
    <t>Aseer</t>
  </si>
  <si>
    <t>Bishah</t>
  </si>
  <si>
    <t>تبوك</t>
  </si>
  <si>
    <t>Tabouk</t>
  </si>
  <si>
    <t>حائل</t>
  </si>
  <si>
    <t>Ha`il</t>
  </si>
  <si>
    <t>Northern</t>
  </si>
  <si>
    <t>جازان</t>
  </si>
  <si>
    <t>Jazan</t>
  </si>
  <si>
    <t>نجران</t>
  </si>
  <si>
    <t>Najran</t>
  </si>
  <si>
    <t>Al-Bahah</t>
  </si>
  <si>
    <t>الجوف</t>
  </si>
  <si>
    <t>Al-Jouf</t>
  </si>
  <si>
    <t>القريات</t>
  </si>
  <si>
    <t>Qurayyat</t>
  </si>
  <si>
    <t>القنفذة</t>
  </si>
  <si>
    <t>Qunfudah</t>
  </si>
  <si>
    <t>المجموع</t>
  </si>
  <si>
    <t>Total</t>
  </si>
  <si>
    <t>Region</t>
  </si>
  <si>
    <t>مكة المكرمة</t>
  </si>
  <si>
    <t>الشرقية</t>
  </si>
  <si>
    <t>بيشة</t>
  </si>
  <si>
    <t>Ha'il</t>
  </si>
  <si>
    <t>الحدود الشمالية</t>
  </si>
  <si>
    <t>الباحة</t>
  </si>
  <si>
    <t>Al- Bahah</t>
  </si>
  <si>
    <t xml:space="preserve"> Total</t>
  </si>
  <si>
    <t xml:space="preserve"> </t>
  </si>
  <si>
    <t>%</t>
  </si>
  <si>
    <t>Year</t>
  </si>
  <si>
    <t xml:space="preserve">وزارة الصحة </t>
  </si>
  <si>
    <t>وزارة الصحة</t>
  </si>
  <si>
    <t>الجهات الحكومية الأخرى</t>
  </si>
  <si>
    <t>الإجمالي</t>
  </si>
  <si>
    <t>عدد المستشفيات</t>
  </si>
  <si>
    <t>عدد الأسرة</t>
  </si>
  <si>
    <t>Other governmental sector</t>
  </si>
  <si>
    <t>Private sector</t>
  </si>
  <si>
    <t xml:space="preserve">المجموع </t>
  </si>
  <si>
    <t xml:space="preserve">Total </t>
  </si>
  <si>
    <t>جراحة عامة</t>
  </si>
  <si>
    <t>General Surgery</t>
  </si>
  <si>
    <t>Orthopedics</t>
  </si>
  <si>
    <t>مسالك بولية</t>
  </si>
  <si>
    <t>Urology</t>
  </si>
  <si>
    <t>Neurosurgery</t>
  </si>
  <si>
    <t>أنف وأذن وحنجرة</t>
  </si>
  <si>
    <t>عيون</t>
  </si>
  <si>
    <t>Ophthalmology</t>
  </si>
  <si>
    <t>نساء وولادة</t>
  </si>
  <si>
    <t>OBS/GYN</t>
  </si>
  <si>
    <t>Pediatrics</t>
  </si>
  <si>
    <t>Psychiatry</t>
  </si>
  <si>
    <t>Emergency</t>
  </si>
  <si>
    <t>أخرى</t>
  </si>
  <si>
    <t>Others</t>
  </si>
  <si>
    <t>سعودي</t>
  </si>
  <si>
    <t>NS</t>
  </si>
  <si>
    <t>ذكور</t>
  </si>
  <si>
    <t>سعودي  S</t>
  </si>
  <si>
    <t>التخصص</t>
  </si>
  <si>
    <t>سعودي
Saudi</t>
  </si>
  <si>
    <t>غير سعودي
Non-Saudi</t>
  </si>
  <si>
    <t>الإجمالي
Total</t>
  </si>
  <si>
    <t>ذكر
Male</t>
  </si>
  <si>
    <t>أنثى
Female</t>
  </si>
  <si>
    <t>أطفال</t>
  </si>
  <si>
    <t>Eye</t>
  </si>
  <si>
    <t>Surgery</t>
  </si>
  <si>
    <t>عظام</t>
  </si>
  <si>
    <t>Faciodental</t>
  </si>
  <si>
    <t>فك وأسنان</t>
  </si>
  <si>
    <t>E.N.T</t>
  </si>
  <si>
    <t xml:space="preserve">الأحساء             </t>
  </si>
  <si>
    <t>نسبة السعوديين</t>
  </si>
  <si>
    <t>إناث</t>
  </si>
  <si>
    <t>F</t>
  </si>
  <si>
    <t>M</t>
  </si>
  <si>
    <t xml:space="preserve">مستشفيات الهيئه الملكية بالجبيل وينبع </t>
  </si>
  <si>
    <t xml:space="preserve">الخدمات الطبية بالحرس الوطني </t>
  </si>
  <si>
    <t>Al-Baha</t>
  </si>
  <si>
    <t>ENT</t>
  </si>
  <si>
    <t xml:space="preserve">الرياض </t>
  </si>
  <si>
    <t xml:space="preserve">جدة </t>
  </si>
  <si>
    <t xml:space="preserve">الطائف </t>
  </si>
  <si>
    <t xml:space="preserve">المدينة المنورة </t>
  </si>
  <si>
    <t xml:space="preserve">القصيم </t>
  </si>
  <si>
    <t xml:space="preserve"> Qaseem</t>
  </si>
  <si>
    <t xml:space="preserve">الشرقية </t>
  </si>
  <si>
    <t xml:space="preserve">الأحساء </t>
  </si>
  <si>
    <t xml:space="preserve">عسير </t>
  </si>
  <si>
    <t xml:space="preserve">تبوك </t>
  </si>
  <si>
    <t xml:space="preserve"> Ha`il</t>
  </si>
  <si>
    <t xml:space="preserve">الحدود الشمالية </t>
  </si>
  <si>
    <t xml:space="preserve">نجران </t>
  </si>
  <si>
    <t xml:space="preserve"> Najran</t>
  </si>
  <si>
    <t xml:space="preserve">الباحة </t>
  </si>
  <si>
    <t xml:space="preserve">القريات </t>
  </si>
  <si>
    <t>-</t>
  </si>
  <si>
    <t>Pediatric Surgery</t>
  </si>
  <si>
    <t>الرياض
Riyadh</t>
  </si>
  <si>
    <t>أسباب أخرى</t>
  </si>
  <si>
    <t xml:space="preserve">حفر الباطن </t>
  </si>
  <si>
    <t xml:space="preserve">جازان </t>
  </si>
  <si>
    <t xml:space="preserve">الجوف </t>
  </si>
  <si>
    <t>الحالات</t>
  </si>
  <si>
    <t>Cases</t>
  </si>
  <si>
    <t>حفرالباطن</t>
  </si>
  <si>
    <t>No. of cases</t>
  </si>
  <si>
    <t>النشاط</t>
  </si>
  <si>
    <t>Activity</t>
  </si>
  <si>
    <t>العدد</t>
  </si>
  <si>
    <t>جدول  4-1</t>
  </si>
  <si>
    <t xml:space="preserve">عدد الزيارات </t>
  </si>
  <si>
    <t>جدول 4-2</t>
  </si>
  <si>
    <t>Table 4-2</t>
  </si>
  <si>
    <t>Qurrayat</t>
  </si>
  <si>
    <t>جدول 4-3</t>
  </si>
  <si>
    <t>Table 4-3</t>
  </si>
  <si>
    <t>جدول 4-4</t>
  </si>
  <si>
    <t>Table 4-4</t>
  </si>
  <si>
    <t>جدول 4-5</t>
  </si>
  <si>
    <t>Table 4-5</t>
  </si>
  <si>
    <t>زيارات مراجعي العيادات الخارجية</t>
  </si>
  <si>
    <t xml:space="preserve">سعودي </t>
  </si>
  <si>
    <t xml:space="preserve">غير سعودي </t>
  </si>
  <si>
    <t xml:space="preserve"> Al-Bahah</t>
  </si>
  <si>
    <t>جدول 4-6</t>
  </si>
  <si>
    <t>Table 4-6</t>
  </si>
  <si>
    <t>OPD</t>
  </si>
  <si>
    <t xml:space="preserve">القنفذة </t>
  </si>
  <si>
    <t xml:space="preserve">إجمالي الزيارات  </t>
  </si>
  <si>
    <t>متوسط عدد الزيارات لكل فرد من السكان في السنة</t>
  </si>
  <si>
    <t>جدول 4-7</t>
  </si>
  <si>
    <t>Table 4-7</t>
  </si>
  <si>
    <t>Administrative Region</t>
  </si>
  <si>
    <t>الحالات التي تم إسعافها ونقلها للمستشفيات</t>
  </si>
  <si>
    <t xml:space="preserve">مراكزالإسعاف </t>
  </si>
  <si>
    <t xml:space="preserve">سيارات الإسعاف  </t>
  </si>
  <si>
    <t xml:space="preserve">First aid centers  </t>
  </si>
  <si>
    <t xml:space="preserve">Ambulances </t>
  </si>
  <si>
    <t>المنطقة الإدارية</t>
  </si>
  <si>
    <t>عدد المراكز</t>
  </si>
  <si>
    <t>متوسط عدد الحالات للمركز</t>
  </si>
  <si>
    <t>عدد السيارت</t>
  </si>
  <si>
    <t xml:space="preserve"> متوسط عدد الحالات للسيارة</t>
  </si>
  <si>
    <t>No. of   centers</t>
  </si>
  <si>
    <t>No .of Ambulances</t>
  </si>
  <si>
    <t xml:space="preserve"> Jazan</t>
  </si>
  <si>
    <t xml:space="preserve">جدول 4-8 </t>
  </si>
  <si>
    <t>Table 4-8</t>
  </si>
  <si>
    <t xml:space="preserve">  المنطقة الإدارية</t>
  </si>
  <si>
    <t xml:space="preserve">  نوع الحالة </t>
  </si>
  <si>
    <t>حوادث طرق</t>
  </si>
  <si>
    <t>مشاجرة</t>
  </si>
  <si>
    <t>سقوط</t>
  </si>
  <si>
    <t>حروق</t>
  </si>
  <si>
    <t>غرق</t>
  </si>
  <si>
    <t>حوادث أخرى</t>
  </si>
  <si>
    <t>الأمراض</t>
  </si>
  <si>
    <t>Road accidents</t>
  </si>
  <si>
    <t>Altercation</t>
  </si>
  <si>
    <t>falls</t>
  </si>
  <si>
    <t>Burns</t>
  </si>
  <si>
    <t>Drowning</t>
  </si>
  <si>
    <t>Other accidents</t>
  </si>
  <si>
    <t>Diseases</t>
  </si>
  <si>
    <t xml:space="preserve"> عسير</t>
  </si>
  <si>
    <t>Al -Bahah</t>
  </si>
  <si>
    <t>جدول 4-9</t>
  </si>
  <si>
    <t>Table  4-9</t>
  </si>
  <si>
    <t xml:space="preserve">Year </t>
  </si>
  <si>
    <t>jazan</t>
  </si>
  <si>
    <t xml:space="preserve"> الباحة</t>
  </si>
  <si>
    <t>جدول 4-10</t>
  </si>
  <si>
    <t>Table 4-10</t>
  </si>
  <si>
    <t xml:space="preserve">الجهات الحكومية الأخرى </t>
  </si>
  <si>
    <t>% سعودي</t>
  </si>
  <si>
    <t>S %</t>
  </si>
  <si>
    <t xml:space="preserve"> S</t>
  </si>
  <si>
    <t>…</t>
  </si>
  <si>
    <t xml:space="preserve">مستشفيات أرامكو </t>
  </si>
  <si>
    <t xml:space="preserve">الخدمات الطبية بالخطوط السعودية </t>
  </si>
  <si>
    <t>...</t>
  </si>
  <si>
    <t>جدول 4-13</t>
  </si>
  <si>
    <t>Table 4-13</t>
  </si>
  <si>
    <t>القطاع</t>
  </si>
  <si>
    <t>Sector</t>
  </si>
  <si>
    <t>جدول 4-14</t>
  </si>
  <si>
    <t>Table 4-14</t>
  </si>
  <si>
    <t>جدول 4-15</t>
  </si>
  <si>
    <t>Table 4-15</t>
  </si>
  <si>
    <t>المضاعفات</t>
  </si>
  <si>
    <t>Complications</t>
  </si>
  <si>
    <t>سعودية</t>
  </si>
  <si>
    <t>غير سعودية</t>
  </si>
  <si>
    <t>Saudi</t>
  </si>
  <si>
    <t>Non-Saudi</t>
  </si>
  <si>
    <t>حالات النزف - قبل الولادة</t>
  </si>
  <si>
    <t>Vaginal Bleeding (Antepartum)</t>
  </si>
  <si>
    <t>حالات النزف - أثناء الولادة</t>
  </si>
  <si>
    <t>Vaginal Bleeding (Intrapartum)</t>
  </si>
  <si>
    <t>حالات النزف - بعد الولادة</t>
  </si>
  <si>
    <t>Vaginal Bleeding (Post Partum)</t>
  </si>
  <si>
    <t>ارتفاع ضغط الدم -  مشخص قبل الحمل</t>
  </si>
  <si>
    <t xml:space="preserve"> Hypertension (Diagnosed before Pregnancy)</t>
  </si>
  <si>
    <t>ارتفاع ضغط الدم - مع تسمم الحمل</t>
  </si>
  <si>
    <t>Gestational Hypertension (Pre-eclampsia)</t>
  </si>
  <si>
    <t>ارتفاع ضغط الدم - مع تسمم الحمل مصحوباً بتشنجات</t>
  </si>
  <si>
    <t>Gestational Hypertension (Eclampsia)</t>
  </si>
  <si>
    <t xml:space="preserve">داء السكري - مشخص قبل الحمل </t>
  </si>
  <si>
    <t>Diabetes Mellitus (Diagnosed before Pregnancy)</t>
  </si>
  <si>
    <t>داء السكري - سكر مصاحب للحمل</t>
  </si>
  <si>
    <t>Gestational Diabetes Mellitus</t>
  </si>
  <si>
    <t>أنيميا مصاحبة للحمل</t>
  </si>
  <si>
    <t xml:space="preserve"> Anemia With Pregnancy</t>
  </si>
  <si>
    <t xml:space="preserve">التهاب المسالك البولية المصاحب للحمل </t>
  </si>
  <si>
    <t xml:space="preserve"> Pregnancy with UTI </t>
  </si>
  <si>
    <t>حالات الربو المصاحب للحمل</t>
  </si>
  <si>
    <t xml:space="preserve"> Pregnancy with Bronchial Asthma</t>
  </si>
  <si>
    <t>أمراض القلب المصاحبة للحمل</t>
  </si>
  <si>
    <t xml:space="preserve"> Heart Disease with Pregnancy</t>
  </si>
  <si>
    <t>اضطرابات بالأوردة مصاحب للحمل</t>
  </si>
  <si>
    <t xml:space="preserve"> Venous Disorder with Pregnancy</t>
  </si>
  <si>
    <t>جدول 4-16</t>
  </si>
  <si>
    <t>Table 4-16</t>
  </si>
  <si>
    <t xml:space="preserve">المراجعون </t>
  </si>
  <si>
    <t>Outpatients</t>
  </si>
  <si>
    <t>المنومون</t>
  </si>
  <si>
    <t>Inpatients</t>
  </si>
  <si>
    <t>جديد
New</t>
  </si>
  <si>
    <t>متردد
Repeated</t>
  </si>
  <si>
    <t>المجموع
Total</t>
  </si>
  <si>
    <t>F00-F09</t>
  </si>
  <si>
    <t xml:space="preserve">الاضطرابات العقلية العضوية    </t>
  </si>
  <si>
    <t>Organic, including symptomatic, mental disorders</t>
  </si>
  <si>
    <t>F10-F19</t>
  </si>
  <si>
    <t>الاضطرابات العقلية والسلوكية نتيجة استخدام مواد مؤثرة نفسيا</t>
  </si>
  <si>
    <t>Mental &amp; behavioural disorders due to psychoactive substance abuse</t>
  </si>
  <si>
    <t>F20-F29</t>
  </si>
  <si>
    <t xml:space="preserve">الفصام والاضطرابات فصامية النمط  </t>
  </si>
  <si>
    <t>Schizophrenia, schizotypal &amp; delusional disorders</t>
  </si>
  <si>
    <t>F30-F39</t>
  </si>
  <si>
    <t>اضطرابات المزاج (الوجدانية )</t>
  </si>
  <si>
    <t>Mood (affective) disorders</t>
  </si>
  <si>
    <t>F40-F48</t>
  </si>
  <si>
    <t>الاضطرابات العصابية والمرتبطة بالكرب</t>
  </si>
  <si>
    <t>Neurotic, stress-related &amp; somatoform disorders</t>
  </si>
  <si>
    <t>F50-F59</t>
  </si>
  <si>
    <t>المتلازمات السلوكية المرتبطة باضطرابات في وظائف الأعضاء</t>
  </si>
  <si>
    <t>Behavioural syndromes associated with physiological disturbanances &amp; physical factors</t>
  </si>
  <si>
    <t>F60-F69</t>
  </si>
  <si>
    <t>اضطرابات فى شخصية وسلوكيات البالغ</t>
  </si>
  <si>
    <t>Disorders of adult personality &amp; behaviour</t>
  </si>
  <si>
    <t>F70-F79</t>
  </si>
  <si>
    <t>التخلف العقلي</t>
  </si>
  <si>
    <t>Mental retardation</t>
  </si>
  <si>
    <t>F80-F89</t>
  </si>
  <si>
    <t>Disorders of psychological  development</t>
  </si>
  <si>
    <t>F90-F98</t>
  </si>
  <si>
    <t>اضطرابات سلوكية وعاطفية بدايتها فى الطفولة والمراهقة</t>
  </si>
  <si>
    <t>Behavioural &amp; emotional disorders with onset usually occurring in childhood &amp;adolescence</t>
  </si>
  <si>
    <t>F99</t>
  </si>
  <si>
    <t>اضطرابات عقلية غير محددة</t>
  </si>
  <si>
    <t>Unspecified mental disorders</t>
  </si>
  <si>
    <t>المصدر: الإدارة العامة للصحة النفسية والاجتماعية</t>
  </si>
  <si>
    <t>جدول 4-17</t>
  </si>
  <si>
    <t>Table 4-17</t>
  </si>
  <si>
    <t>الجنس Sex</t>
  </si>
  <si>
    <t>طفل
Child</t>
  </si>
  <si>
    <t xml:space="preserve">Nationality     الجنسية </t>
  </si>
  <si>
    <t>ذكر 
Male</t>
  </si>
  <si>
    <t>غيرسعودي
Non-Saudi</t>
  </si>
  <si>
    <t>يشمل عيادات الأسنان بالمستشفيات ومراكز طب الأسنان ومراكز الرعاية الصحية الأولية</t>
  </si>
  <si>
    <t>Include dental clinics in the hospitals, dental centers and PHC</t>
  </si>
  <si>
    <t>المصدر: الإدارة العامة لطب الأسنان</t>
  </si>
  <si>
    <t>Source: General Directorate for Dentistry</t>
  </si>
  <si>
    <t>جدول 4-18</t>
  </si>
  <si>
    <t>Table 4-18</t>
  </si>
  <si>
    <t>غير سعودي (له أهلية العلاج)</t>
  </si>
  <si>
    <t>غير سعودي (ليس له أهلية العلاج)</t>
  </si>
  <si>
    <t>إجمالي غير سعودي</t>
  </si>
  <si>
    <t>إجمالي المنومين</t>
  </si>
  <si>
    <t>Total Inpatients</t>
  </si>
  <si>
    <t>Saudi %</t>
  </si>
  <si>
    <t>Qurrayyat</t>
  </si>
  <si>
    <t>المصدر: مركز الإحالات الطبية</t>
  </si>
  <si>
    <t>Source: MRC</t>
  </si>
  <si>
    <t>جدول 4-19</t>
  </si>
  <si>
    <t>Table 4-19</t>
  </si>
  <si>
    <t>مرضى الإقامة الطويلة</t>
  </si>
  <si>
    <t>معدل دوران السرير / الشهر</t>
  </si>
  <si>
    <t>متوسط مدة الإقامة باليوم</t>
  </si>
  <si>
    <t>العناية المركزة لحديثي الولادة
NICU</t>
  </si>
  <si>
    <t>العناية المركزة للأطفال
PICU</t>
  </si>
  <si>
    <t>العناية المركزة للكبار
ICU</t>
  </si>
  <si>
    <t>BTR / month</t>
  </si>
  <si>
    <t>ALOS (days)</t>
  </si>
  <si>
    <t>No. of inpatients</t>
  </si>
  <si>
    <t>جدول 4-23</t>
  </si>
  <si>
    <t>Table 4-23</t>
  </si>
  <si>
    <t xml:space="preserve">القطاع </t>
  </si>
  <si>
    <t xml:space="preserve">القطاع الخاص </t>
  </si>
  <si>
    <t xml:space="preserve">متوسط عدد حالات الدخول لكل 100 شخص </t>
  </si>
  <si>
    <t xml:space="preserve">Average no. of admissions per 100 persons </t>
  </si>
  <si>
    <t xml:space="preserve">ولادات </t>
  </si>
  <si>
    <t xml:space="preserve">ولادات غير طبيعية </t>
  </si>
  <si>
    <t>Abnormal deliveries</t>
  </si>
  <si>
    <t xml:space="preserve">مجموع </t>
  </si>
  <si>
    <t xml:space="preserve">طبيعية </t>
  </si>
  <si>
    <t>الفنتوز</t>
  </si>
  <si>
    <t>الجفت</t>
  </si>
  <si>
    <t>القيصرية</t>
  </si>
  <si>
    <t xml:space="preserve">أخرى </t>
  </si>
  <si>
    <t xml:space="preserve">الولادات </t>
  </si>
  <si>
    <t xml:space="preserve">Normal </t>
  </si>
  <si>
    <t>Ventouse</t>
  </si>
  <si>
    <t>بالمقعدة</t>
  </si>
  <si>
    <t>Forceps</t>
  </si>
  <si>
    <t>C.S.</t>
  </si>
  <si>
    <t>deliveries</t>
  </si>
  <si>
    <t>Breech</t>
  </si>
  <si>
    <t>المجموع    Total</t>
  </si>
  <si>
    <t>جدول 4-30</t>
  </si>
  <si>
    <t>Table 4-30</t>
  </si>
  <si>
    <t>قلب وصدر وأوعية دموية</t>
  </si>
  <si>
    <t>تجميل</t>
  </si>
  <si>
    <t>مخ وأعصاب</t>
  </si>
  <si>
    <t>Plastic</t>
  </si>
  <si>
    <t>Table 4-31</t>
  </si>
  <si>
    <t>القسم</t>
  </si>
  <si>
    <t>Section</t>
  </si>
  <si>
    <t>Table 4-33</t>
  </si>
  <si>
    <t>خلع الأسنان اللبنية</t>
  </si>
  <si>
    <t>خلع الأسنان الدائمة</t>
  </si>
  <si>
    <t>إجمالي حالات خلع الأسنان</t>
  </si>
  <si>
    <t>جراحة الفك والأسنان</t>
  </si>
  <si>
    <t>Decidious teeth extraction</t>
  </si>
  <si>
    <t>Permanent teeth extraction</t>
  </si>
  <si>
    <t>Total teeth extraction cases</t>
  </si>
  <si>
    <t>يشمل عيادات وأقسام الأسنان بالمستشفيات ومراكز طب الأسنان ومراكز الرعاية الصحية الأولية</t>
  </si>
  <si>
    <t>Include dental clinics &amp; departments in the hospitals, dental centers and PHC</t>
  </si>
  <si>
    <t>جدول 4-36</t>
  </si>
  <si>
    <t>البيان</t>
  </si>
  <si>
    <t>Item</t>
  </si>
  <si>
    <t>العيادات الخارجية</t>
  </si>
  <si>
    <t>Outpatient</t>
  </si>
  <si>
    <t>الطوارئ</t>
  </si>
  <si>
    <t>Inpatient</t>
  </si>
  <si>
    <t>العمليات الجراحية</t>
  </si>
  <si>
    <t>الفحوص</t>
  </si>
  <si>
    <t>Investigations</t>
  </si>
  <si>
    <t>بنك العيون</t>
  </si>
  <si>
    <t>Eye Bank</t>
  </si>
  <si>
    <t>جدول 4-37</t>
  </si>
  <si>
    <t>موضع الورم</t>
  </si>
  <si>
    <t>Site</t>
  </si>
  <si>
    <t xml:space="preserve">عدد الحالات </t>
  </si>
  <si>
    <t>العدد .No</t>
  </si>
  <si>
    <t>ثدى</t>
  </si>
  <si>
    <t>Breast</t>
  </si>
  <si>
    <t>الغدة الدرقية</t>
  </si>
  <si>
    <t>Thyroid gland</t>
  </si>
  <si>
    <t>NHL-lymph</t>
  </si>
  <si>
    <t>سرطان الدم</t>
  </si>
  <si>
    <t>Leukaemia</t>
  </si>
  <si>
    <t>الرئة</t>
  </si>
  <si>
    <t>Lung</t>
  </si>
  <si>
    <t xml:space="preserve">الفم </t>
  </si>
  <si>
    <t>Oral cavity</t>
  </si>
  <si>
    <t>الكبد</t>
  </si>
  <si>
    <t>Liver</t>
  </si>
  <si>
    <t xml:space="preserve">المبيض </t>
  </si>
  <si>
    <t>Ovary</t>
  </si>
  <si>
    <t>المرئ</t>
  </si>
  <si>
    <t>Oesophagus</t>
  </si>
  <si>
    <t>البلعوم الأنفي</t>
  </si>
  <si>
    <t>Nasopharynx</t>
  </si>
  <si>
    <t>الدماغ والجهاز العصبي المركزي</t>
  </si>
  <si>
    <t>Brain &amp; C.N.S</t>
  </si>
  <si>
    <t>المثانة</t>
  </si>
  <si>
    <t>Bladder</t>
  </si>
  <si>
    <t>الأنسجة الرقيقة</t>
  </si>
  <si>
    <t>Soft tissue</t>
  </si>
  <si>
    <t>سرطان هود جنكنز</t>
  </si>
  <si>
    <t>Hodgkin`s</t>
  </si>
  <si>
    <t>Table 4-38</t>
  </si>
  <si>
    <t xml:space="preserve">موضع الورم </t>
  </si>
  <si>
    <t xml:space="preserve">العدد  .No </t>
  </si>
  <si>
    <t xml:space="preserve">النسبة  % </t>
  </si>
  <si>
    <t xml:space="preserve">سرطان الدم </t>
  </si>
  <si>
    <t>Thyroid glands</t>
  </si>
  <si>
    <t>الغدد الليمفاوية</t>
  </si>
  <si>
    <t>Lymph nodes</t>
  </si>
  <si>
    <t>الدماغ</t>
  </si>
  <si>
    <t>Brain</t>
  </si>
  <si>
    <t xml:space="preserve">العين </t>
  </si>
  <si>
    <t>العظام والغضروف</t>
  </si>
  <si>
    <t>Bone&amp; Cartilage</t>
  </si>
  <si>
    <t>الكلى</t>
  </si>
  <si>
    <t>Kidney</t>
  </si>
  <si>
    <t xml:space="preserve">البلعوم الأنفي </t>
  </si>
  <si>
    <t>Table 4-39</t>
  </si>
  <si>
    <t xml:space="preserve">جهات حكومية أخرى  </t>
  </si>
  <si>
    <t>قطاع خاص</t>
  </si>
  <si>
    <t>ذكور   M</t>
  </si>
  <si>
    <t>اناث F</t>
  </si>
  <si>
    <t xml:space="preserve">غير سعودي  NS </t>
  </si>
  <si>
    <t>Table 4-41</t>
  </si>
  <si>
    <t>علاج طبيعي</t>
  </si>
  <si>
    <t>علاج وظيفي</t>
  </si>
  <si>
    <t>أطراف إصطناعية وأجهزة تعويضية</t>
  </si>
  <si>
    <t>Physiotherapy</t>
  </si>
  <si>
    <t xml:space="preserve">الرياض      </t>
  </si>
  <si>
    <t xml:space="preserve">جدة                              </t>
  </si>
  <si>
    <t>Al-Ta'yif</t>
  </si>
  <si>
    <t xml:space="preserve">المدينة المنورة          </t>
  </si>
  <si>
    <t xml:space="preserve"> Al-Ahsa </t>
  </si>
  <si>
    <t>Hafr Al-Batin</t>
  </si>
  <si>
    <t xml:space="preserve">بيشة                      </t>
  </si>
  <si>
    <t>Tabok</t>
  </si>
  <si>
    <t>Northern Border</t>
  </si>
  <si>
    <t>Jouf</t>
  </si>
  <si>
    <t>Al-Qurayat</t>
  </si>
  <si>
    <t>سبب الإصابة</t>
  </si>
  <si>
    <t>Cause of Injury</t>
  </si>
  <si>
    <t>الحوادث المرورية</t>
  </si>
  <si>
    <t>Road Traffic Accidents</t>
  </si>
  <si>
    <t>الحوادث الأخرى</t>
  </si>
  <si>
    <t>Other Accidents</t>
  </si>
  <si>
    <t>داء السكري</t>
  </si>
  <si>
    <t>Diabetes Mellitus</t>
  </si>
  <si>
    <t>الغرغرينا (غير داء السكري)</t>
  </si>
  <si>
    <t>Gangrene other than D.M.</t>
  </si>
  <si>
    <t>الأورام السرطانية</t>
  </si>
  <si>
    <t>Cancer</t>
  </si>
  <si>
    <t>جلسات العلاج</t>
  </si>
  <si>
    <t>Sessions of treatment</t>
  </si>
  <si>
    <t>فئة العمر (بالسنة)</t>
  </si>
  <si>
    <t>عدد الأطفال</t>
  </si>
  <si>
    <t>بالعيادات</t>
  </si>
  <si>
    <t>بالعلاج الطبيعي</t>
  </si>
  <si>
    <t>بالعلاج الوظيفي</t>
  </si>
  <si>
    <t>النطق</t>
  </si>
  <si>
    <t>بعيادة الأسنان</t>
  </si>
  <si>
    <t>بالمدرسة</t>
  </si>
  <si>
    <t>النفسية</t>
  </si>
  <si>
    <t>الورشة الطبية</t>
  </si>
  <si>
    <t>العظام</t>
  </si>
  <si>
    <t>الخدمة الاجتماعية</t>
  </si>
  <si>
    <t>Age group (year)</t>
  </si>
  <si>
    <t>Clinics</t>
  </si>
  <si>
    <t>Occupational  therapy</t>
  </si>
  <si>
    <t>Speach therapy</t>
  </si>
  <si>
    <t>School</t>
  </si>
  <si>
    <t>Orthotics</t>
  </si>
  <si>
    <t>Social services</t>
  </si>
  <si>
    <t xml:space="preserve">المصدر : الجمعية السعودية الخيرية لرعاية الأطفال المعوقين </t>
  </si>
  <si>
    <t>* Average  sessions / child.</t>
  </si>
  <si>
    <t>Source: Saudi Society of Caring Handicapped Children</t>
  </si>
  <si>
    <t>الفحوص المخبرية</t>
  </si>
  <si>
    <t>جدول 4-46</t>
  </si>
  <si>
    <t>Table 4-46</t>
  </si>
  <si>
    <t>جدول 4-47</t>
  </si>
  <si>
    <t>المناعة 
Immunology</t>
  </si>
  <si>
    <t>الطفيليات 
Parasitology</t>
  </si>
  <si>
    <t>البول 
Urine</t>
  </si>
  <si>
    <t>البكتيريا 
Bacteriology</t>
  </si>
  <si>
    <t>الهرمونات 
Hormones</t>
  </si>
  <si>
    <t>الكيمياء الحيوية 
Biochemistry</t>
  </si>
  <si>
    <t>السموم 
Toxicology</t>
  </si>
  <si>
    <t>المصل 
Serology</t>
  </si>
  <si>
    <t>الوراثة 
Genetics</t>
  </si>
  <si>
    <t>اللشريح النسيجي
Histopathology</t>
  </si>
  <si>
    <t>أمراض الدم 
Hematology</t>
  </si>
  <si>
    <t>الجزيئات الحيوية
Molecular Biology</t>
  </si>
  <si>
    <t>الدرن
TB</t>
  </si>
  <si>
    <t>فحوصات خدمات نقل الدم
Blood Bank Service Tests</t>
  </si>
  <si>
    <t>أخرى 
Others</t>
  </si>
  <si>
    <t>جدول 4-48</t>
  </si>
  <si>
    <t xml:space="preserve">النشاط </t>
  </si>
  <si>
    <t xml:space="preserve">Activity </t>
  </si>
  <si>
    <t>Medical Rehabilitation</t>
  </si>
  <si>
    <t>جدول 4-49</t>
  </si>
  <si>
    <t>Table 4-51</t>
  </si>
  <si>
    <t>عدد العينات البيولوجية</t>
  </si>
  <si>
    <t>عدد عينات المضبوطات</t>
  </si>
  <si>
    <t>إجمالي عدد العينات</t>
  </si>
  <si>
    <t>عدد الاختبارات</t>
  </si>
  <si>
    <t>No. of Centers</t>
  </si>
  <si>
    <t>No. of Biological Samples</t>
  </si>
  <si>
    <t xml:space="preserve">No. of Samples of seized items </t>
  </si>
  <si>
    <t>Total No. of Samples</t>
  </si>
  <si>
    <t>No. of Tests</t>
  </si>
  <si>
    <t>جدول 4-52</t>
  </si>
  <si>
    <t>Table 4-52</t>
  </si>
  <si>
    <t>جدول 4-53</t>
  </si>
  <si>
    <t>Table 4-53</t>
  </si>
  <si>
    <t>جدول 4-54</t>
  </si>
  <si>
    <t>عدد بنوك الدم</t>
  </si>
  <si>
    <t xml:space="preserve">عدد الفحوص </t>
  </si>
  <si>
    <t xml:space="preserve">عدد المتبرعين </t>
  </si>
  <si>
    <t xml:space="preserve">عدد طلبات نقل الدم </t>
  </si>
  <si>
    <t>Table 4-55</t>
  </si>
  <si>
    <t>حالات الأحياء</t>
  </si>
  <si>
    <t>إبداء الرأي الفني</t>
  </si>
  <si>
    <t>كشف ظاهري</t>
  </si>
  <si>
    <t>تشريح جثة</t>
  </si>
  <si>
    <t>External Examination</t>
  </si>
  <si>
    <t>Autopsy</t>
  </si>
  <si>
    <t>Living Cases</t>
  </si>
  <si>
    <t>Expert Opinion</t>
  </si>
  <si>
    <t>Grand Total</t>
  </si>
  <si>
    <t>Table 4-57</t>
  </si>
  <si>
    <t>القضايا المعروضة على الهيئات</t>
  </si>
  <si>
    <t>Referred Cases</t>
  </si>
  <si>
    <t>عدد القرارات الصادرة</t>
  </si>
  <si>
    <t>قضايا مرحلة</t>
  </si>
  <si>
    <t>New Cases</t>
  </si>
  <si>
    <t>No. of Resolutions</t>
  </si>
  <si>
    <t>Table 4-58</t>
  </si>
  <si>
    <t>قرارات الإدانة</t>
  </si>
  <si>
    <t>Resolutions with Convictions</t>
  </si>
  <si>
    <t>قرارات عدم الإدانة</t>
  </si>
  <si>
    <t>Resolutions without Convictions</t>
  </si>
  <si>
    <t>مجموع القرارات المتعلقة بوفيات الأخطاء الطبية</t>
  </si>
  <si>
    <t>No.</t>
  </si>
  <si>
    <t>جدول 4-59</t>
  </si>
  <si>
    <t>Table 4-59</t>
  </si>
  <si>
    <t>أمريكا</t>
  </si>
  <si>
    <t>بريطانيا</t>
  </si>
  <si>
    <t>ألمانيا</t>
  </si>
  <si>
    <t>أسباب البحث الاجتماعي</t>
  </si>
  <si>
    <t>Cause of Social Investigation</t>
  </si>
  <si>
    <t>الاعتداء والعنف</t>
  </si>
  <si>
    <t xml:space="preserve"> Assaults &amp; Violence</t>
  </si>
  <si>
    <t>خروج ضد النصيحة الطبية</t>
  </si>
  <si>
    <t>Discharge Against medical Advice</t>
  </si>
  <si>
    <t xml:space="preserve">أسباب مادية                  </t>
  </si>
  <si>
    <t xml:space="preserve">Financial causes                                  </t>
  </si>
  <si>
    <t>ذوي الإحتياجات الخاصة</t>
  </si>
  <si>
    <t xml:space="preserve">Persons with Special Needs                        </t>
  </si>
  <si>
    <t xml:space="preserve">محاولات إيذاء النفس      </t>
  </si>
  <si>
    <t xml:space="preserve"> Self harm Attempts                   </t>
  </si>
  <si>
    <t>أسباب نفسية وإجتماعية مرتبطة بالمرض</t>
  </si>
  <si>
    <t xml:space="preserve">Sociopsychological Causes Related to the Disease </t>
  </si>
  <si>
    <t xml:space="preserve"> Other Causes  </t>
  </si>
  <si>
    <t>وجبات المرضى</t>
  </si>
  <si>
    <t>وجبات التمريض والمناوبين</t>
  </si>
  <si>
    <t>وجبات المرافقين</t>
  </si>
  <si>
    <t>مجموع الوجبات</t>
  </si>
  <si>
    <t xml:space="preserve">المتوسط اليومي لوجبات المرضى </t>
  </si>
  <si>
    <t>متوسط وجبات المرضى لكل سرير في السنة</t>
  </si>
  <si>
    <t>No. of beds</t>
  </si>
  <si>
    <t>Patients meals</t>
  </si>
  <si>
    <t>Nurses &amp; on duties meals</t>
  </si>
  <si>
    <t>Accompanies meals</t>
  </si>
  <si>
    <t>Total no. of meals</t>
  </si>
  <si>
    <t>Daily average patient meals</t>
  </si>
  <si>
    <t xml:space="preserve"> Percent of  patient  meals / total meals </t>
  </si>
  <si>
    <t xml:space="preserve"> Average  patient      meals /  bed in year</t>
  </si>
  <si>
    <t>مركز طب منزلي</t>
  </si>
  <si>
    <t>عدد العاملين</t>
  </si>
  <si>
    <t>No. of Hospitals</t>
  </si>
  <si>
    <t>Home Health Care Center</t>
  </si>
  <si>
    <t>No. of Manpower</t>
  </si>
  <si>
    <t>الاضطرابات العقلية والسلوكية</t>
  </si>
  <si>
    <t>Indicator</t>
  </si>
  <si>
    <t>المؤشر</t>
  </si>
  <si>
    <t>عدد الاستشارات الطبية</t>
  </si>
  <si>
    <t>متوسط نسبة الرضا (%)</t>
  </si>
  <si>
    <t>فيروسات المرضى
Patients virology</t>
  </si>
  <si>
    <t>عدد الهيئات
No of Committees</t>
  </si>
  <si>
    <t>Total of Dead Cases' Resolutions</t>
  </si>
  <si>
    <t>مؤشر وزارة الصحة</t>
  </si>
  <si>
    <t>MOH Indicator</t>
  </si>
  <si>
    <t>عدد وحدات الدم المنقولة للمرضى</t>
  </si>
  <si>
    <t>الجراحة العامة</t>
  </si>
  <si>
    <t>أمراض النساء والولادة</t>
  </si>
  <si>
    <t>طب وجراحة القلب</t>
  </si>
  <si>
    <t>طب وجراحة العيون</t>
  </si>
  <si>
    <t>الأذن والأنف والحنجرة</t>
  </si>
  <si>
    <t>طب الفم والأسنان</t>
  </si>
  <si>
    <t>الطب النفسي</t>
  </si>
  <si>
    <t>Cardiology &amp; Cardiac Surgery</t>
  </si>
  <si>
    <t>Oral and Dental Medicine</t>
  </si>
  <si>
    <t>Specialty</t>
  </si>
  <si>
    <t>Psychologist</t>
  </si>
  <si>
    <t>وزارة التعليم</t>
  </si>
  <si>
    <t>علاج طبيعي
Physiotherapy</t>
  </si>
  <si>
    <t>تأهيل وظيفي
Occupational Therapy</t>
  </si>
  <si>
    <t>الأطراف الصناعية والأجهزة المساعدة
Prosthesis &amp; Assisting Devices</t>
  </si>
  <si>
    <t>العلاج التنفسي
Respiratory Therapy</t>
  </si>
  <si>
    <t>تأهيل نفسي عصبي
Neuropsychology</t>
  </si>
  <si>
    <t>تأهيل النظر
Vision Therapy</t>
  </si>
  <si>
    <t>أخرى
Others</t>
  </si>
  <si>
    <t>اجمالي عدد الجلسات
Total Sessions</t>
  </si>
  <si>
    <t>نوع الخدمة التأهيلية
Type of Rehabilitation Service</t>
  </si>
  <si>
    <t>PHCs</t>
  </si>
  <si>
    <t>زيارات المراجعين للقطاعات الصحية بالمملكة ومتوسط عدد الزيارات لكل فرد من السكان في الأعوام الخمسة الأخيرة</t>
  </si>
  <si>
    <t xml:space="preserve"> المنومون بمستشفيات القطاعات الصحية بالمملكة في الأعوام الخمسة الأخيرة</t>
  </si>
  <si>
    <t>Inpatients in Health Sectors Hospitals, KSA in the last Five Years</t>
  </si>
  <si>
    <t>الأنشطة والخدمات الرئيسية بمستشفى الملك خالد التخصصي للعيون بالرياض في الأعوام الخمسة الأخيرة</t>
  </si>
  <si>
    <t>Main Activities and Services at King Khaled Eye Specialist Hospital, in the last Five Years</t>
  </si>
  <si>
    <t>12+</t>
  </si>
  <si>
    <t>الفحوص المخبرية وعدد مرضى الفحوص الشعاعية والتأهيل الطبي بوزارة الصحة في الأعوام الخمسة الأخيرة</t>
  </si>
  <si>
    <t>أنشطة بنوك الدم بوزارة الصحة في الأعوام الخمسة الأخيرة</t>
  </si>
  <si>
    <t>التصنيف الدولي</t>
  </si>
  <si>
    <t>ICD-10 Code</t>
  </si>
  <si>
    <t>Cardiac, Chest and Vascular</t>
  </si>
  <si>
    <t>Faciodental Surgery</t>
  </si>
  <si>
    <t xml:space="preserve">عدد الحالات
 No. of cases </t>
  </si>
  <si>
    <t>إجمالي الفحوص</t>
  </si>
  <si>
    <t>Total investigations</t>
  </si>
  <si>
    <t>No. of collected blood units</t>
  </si>
  <si>
    <t>No. of transfused blood units</t>
  </si>
  <si>
    <t>قضايا جديدة</t>
  </si>
  <si>
    <t xml:space="preserve">Long Stay Patients             </t>
  </si>
  <si>
    <t xml:space="preserve"> نسبة وجبات المرضى لمجموع الوجبات</t>
  </si>
  <si>
    <t xml:space="preserve">وزارة التعليم </t>
  </si>
  <si>
    <t>مستشفيات أرامكو</t>
  </si>
  <si>
    <t>Table 4-43</t>
  </si>
  <si>
    <t>المصدر: إدارة جراحات اليوم الواحد</t>
  </si>
  <si>
    <t>Source: Day Surgery Directorate</t>
  </si>
  <si>
    <t>الاستشارات الطبية 937</t>
  </si>
  <si>
    <t>نسبة المكالمات المجابة (%)</t>
  </si>
  <si>
    <t>تطبيق صحة</t>
  </si>
  <si>
    <t>الوصفات الطبية الالكترونية</t>
  </si>
  <si>
    <t>عدد الوصفات الطبية الالكترونية</t>
  </si>
  <si>
    <t>الاستشارات الطبية عبر تويتر</t>
  </si>
  <si>
    <t>Medical Consultations 937</t>
  </si>
  <si>
    <t>Number of Medical Consultations</t>
  </si>
  <si>
    <t>Satisfaction Level (%)</t>
  </si>
  <si>
    <t>% of Answered Calls</t>
  </si>
  <si>
    <t>Medical Consultations Sehha App.</t>
  </si>
  <si>
    <t>Medical Electronic Prescriptions</t>
  </si>
  <si>
    <t>Number Medical Electronic Prescriptions</t>
  </si>
  <si>
    <t>وزارة الموارد البشرية والتنمية الاجتماعية</t>
  </si>
  <si>
    <t>المصدر: الإدارة العامة للتغذية</t>
  </si>
  <si>
    <t>عدد القضايا المرحلة للعام التالي</t>
  </si>
  <si>
    <t>ذ</t>
  </si>
  <si>
    <t>2018G</t>
  </si>
  <si>
    <t>2019G</t>
  </si>
  <si>
    <t>2020G</t>
  </si>
  <si>
    <t xml:space="preserve"> وزارة الرياضة</t>
  </si>
  <si>
    <t xml:space="preserve">وزارة الرياضة </t>
  </si>
  <si>
    <t>المصدر : مستشفى الملك فيصل التخصصي  ومركز الأبحاث</t>
  </si>
  <si>
    <t>Source : King Faisal Specialist Hospital and Research Center</t>
  </si>
  <si>
    <t>المصدر : مستشفى الملك فيصل التخصصي  ومركز الابحاث</t>
  </si>
  <si>
    <t xml:space="preserve"> Source : King Faisal Specialist Hospital and Research Center</t>
  </si>
  <si>
    <t>مستشفى الملك فيصل التخصصي ومركز الأبحاث</t>
  </si>
  <si>
    <t>الخدمات الطبية بوزارة الداخلية</t>
  </si>
  <si>
    <t>USA</t>
  </si>
  <si>
    <t>Germany</t>
  </si>
  <si>
    <t>UK</t>
  </si>
  <si>
    <t>الأورام</t>
  </si>
  <si>
    <t>Tumors</t>
  </si>
  <si>
    <t>Internal Medicine</t>
  </si>
  <si>
    <t>Organ Transplantation</t>
  </si>
  <si>
    <t>أمراض الأطفال</t>
  </si>
  <si>
    <t>Gynecology/Obstetrics</t>
  </si>
  <si>
    <t>الباطنة العامة</t>
  </si>
  <si>
    <t>Medical Consultations, via TWITTER</t>
  </si>
  <si>
    <t>رعاية صحية أولية</t>
  </si>
  <si>
    <t>عيادات خارجية</t>
  </si>
  <si>
    <t>عيادات تطمن</t>
  </si>
  <si>
    <t>العيادات المتنقلة</t>
  </si>
  <si>
    <t>Tataman Clinics</t>
  </si>
  <si>
    <t>Nursing</t>
  </si>
  <si>
    <t>تمريض</t>
  </si>
  <si>
    <t xml:space="preserve">المجموع       </t>
  </si>
  <si>
    <t xml:space="preserve">عدد حالات التنويم </t>
  </si>
  <si>
    <t xml:space="preserve">المجموع         </t>
  </si>
  <si>
    <t xml:space="preserve">عدد مرضى الأشعة </t>
  </si>
  <si>
    <t>No. of Radiology patients</t>
  </si>
  <si>
    <t>No. of Laboratory Investigations</t>
  </si>
  <si>
    <t xml:space="preserve"> عدد الفحوص المخبرية</t>
  </si>
  <si>
    <t xml:space="preserve">المجموع  </t>
  </si>
  <si>
    <t>No. of blood Banks</t>
  </si>
  <si>
    <t>No. of investigations</t>
  </si>
  <si>
    <t>No. of blood donors</t>
  </si>
  <si>
    <t>No. of transfusion requests</t>
  </si>
  <si>
    <t>Other Governmental Sector</t>
  </si>
  <si>
    <t xml:space="preserve">العاصمة المقدسة </t>
  </si>
  <si>
    <t>العاصمة المقدسة</t>
  </si>
  <si>
    <t>Mental &amp; behavioural disorders</t>
  </si>
  <si>
    <t>MoH</t>
  </si>
  <si>
    <t xml:space="preserve">Other Governmental Sector </t>
  </si>
  <si>
    <t xml:space="preserve">Private Sector </t>
  </si>
  <si>
    <t xml:space="preserve">النسبة لإجمالي الولادات </t>
  </si>
  <si>
    <t xml:space="preserve"> % of total  deliveries</t>
  </si>
  <si>
    <t xml:space="preserve">القسم                                                                </t>
  </si>
  <si>
    <t>عدد الزيارات الأولية</t>
  </si>
  <si>
    <t>عدد زيارات المتابعة</t>
  </si>
  <si>
    <t>الخدمات الفنية المساعدة</t>
  </si>
  <si>
    <t>عدد زيارات عيادة الفحص الشامل</t>
  </si>
  <si>
    <t>حالات من عيادة الفحص الأولي</t>
  </si>
  <si>
    <t>حالات متابعة</t>
  </si>
  <si>
    <t>حالات أخرى</t>
  </si>
  <si>
    <t>حالات منومين</t>
  </si>
  <si>
    <t>عدد الحالات</t>
  </si>
  <si>
    <t>متوسط مدة الاقامة</t>
  </si>
  <si>
    <t>عدد الاجراءات الجراحية</t>
  </si>
  <si>
    <t>عدد الحالات الجراحية</t>
  </si>
  <si>
    <t>الفحوص الشعاعية</t>
  </si>
  <si>
    <t>اختبارات الجهاز التنفسي</t>
  </si>
  <si>
    <t xml:space="preserve">  التصوير العيني </t>
  </si>
  <si>
    <t>عدد الجراحات</t>
  </si>
  <si>
    <t xml:space="preserve">    قائمة الانتظار    </t>
  </si>
  <si>
    <t>Technical Ancillary Services</t>
  </si>
  <si>
    <t>Cases from screening clinic</t>
  </si>
  <si>
    <t>Follow-up</t>
  </si>
  <si>
    <t>Admissions</t>
  </si>
  <si>
    <t>Average length of stay</t>
  </si>
  <si>
    <t>Surgical procedures</t>
  </si>
  <si>
    <t>Surgery cases</t>
  </si>
  <si>
    <t xml:space="preserve"> Laboratory tests</t>
  </si>
  <si>
    <t xml:space="preserve"> Radiology procedures</t>
  </si>
  <si>
    <t>Respiratory therapy procedures</t>
  </si>
  <si>
    <t xml:space="preserve"> Ophthalmic photography </t>
  </si>
  <si>
    <t>Surgeries</t>
  </si>
  <si>
    <t xml:space="preserve">Waiting list    </t>
  </si>
  <si>
    <t>عدد أجهزة الغسيل الكلوي</t>
  </si>
  <si>
    <t>عدد مرضى التنقية الدموية</t>
  </si>
  <si>
    <t xml:space="preserve"> عدد  مرضى التنقية البريتونية </t>
  </si>
  <si>
    <t>M.o.H.</t>
  </si>
  <si>
    <t>مستشفيات وزارة الصحة</t>
  </si>
  <si>
    <t xml:space="preserve">مستشفيات الجهات الحكومية الأخرى </t>
  </si>
  <si>
    <t>مستشفيات القطاع الخاص</t>
  </si>
  <si>
    <t xml:space="preserve"> M.o.H. Hospitals</t>
  </si>
  <si>
    <t xml:space="preserve">   Other Governmental Sector Hospitals</t>
  </si>
  <si>
    <t>Private Sector Hospitals</t>
  </si>
  <si>
    <t>عدد الفحوص المخبرية</t>
  </si>
  <si>
    <t>Laboratory Investigations</t>
  </si>
  <si>
    <t>No. of Medical Rehabilitation Cases</t>
  </si>
  <si>
    <t>عدد حالات التأهيل الطبي</t>
  </si>
  <si>
    <t xml:space="preserve"> No. of Radiology Cases</t>
  </si>
  <si>
    <t xml:space="preserve">عدد الفحوص  </t>
  </si>
  <si>
    <t xml:space="preserve"> No. of  Investigations</t>
  </si>
  <si>
    <t xml:space="preserve">    No. of  Collected Blood Units</t>
  </si>
  <si>
    <t>No. of Transfused Blood Units</t>
  </si>
  <si>
    <t>Average No. of Cases/center</t>
  </si>
  <si>
    <t>Average No. of cases / Ambulance</t>
  </si>
  <si>
    <t>No. of Cases</t>
  </si>
  <si>
    <t>المنطقة الصحية</t>
  </si>
  <si>
    <t xml:space="preserve">المنطقة الصحية </t>
  </si>
  <si>
    <t>زيارات المراجعين لمراكز الرعاية الصحية الأولية والعيادات الخارجية بمستشفيات وزارة الصحة حسب المنطقة الصحية في الأعوام الخمسة الأخيرة</t>
  </si>
  <si>
    <t xml:space="preserve">جراحات اليوم الواحد  بوزارة الصحة حسب المنطقة الصحية  لعام 2020م. </t>
  </si>
  <si>
    <t>Health Region</t>
  </si>
  <si>
    <t xml:space="preserve">Health Region </t>
  </si>
  <si>
    <t>Day Surgery  by Health Region, MoH, 2020G.</t>
  </si>
  <si>
    <t>PHCC Clinics</t>
  </si>
  <si>
    <t>Mobile Clinics</t>
  </si>
  <si>
    <t>المنطقة  الإدارية</t>
  </si>
  <si>
    <t>الحالات الإسعافية المنقولة بواسطة هيئة الهلال الأحمر السعودي حسب المنطقة الإدارية في الأعوام الخمسة الأخيرة</t>
  </si>
  <si>
    <t>Armed Forces Medical Services</t>
  </si>
  <si>
    <t>National Guard Medical Services</t>
  </si>
  <si>
    <t>Ministry of Interior Medical Services</t>
  </si>
  <si>
    <t>King Faisal Specialist Hospital</t>
  </si>
  <si>
    <t>King Faisal Specialist Hospital&amp;R.C.</t>
  </si>
  <si>
    <t>Royal Commission Hospitals</t>
  </si>
  <si>
    <t>ARAMCO Hospitals</t>
  </si>
  <si>
    <t>Ministry of Sports</t>
  </si>
  <si>
    <t>Ministry of Education</t>
  </si>
  <si>
    <t>Ministry of Education.</t>
  </si>
  <si>
    <t>Ministry of Human Resources and Social Development</t>
  </si>
  <si>
    <t>Saudi Airlines Medical Services</t>
  </si>
  <si>
    <t>المؤسسة العامة لتحلية المياه المالحة</t>
  </si>
  <si>
    <t>Saline Water Conversion Corporation</t>
  </si>
  <si>
    <t xml:space="preserve">No. of Renal Dialysis Centers  </t>
  </si>
  <si>
    <t>No. of Haemodialysis Machines</t>
  </si>
  <si>
    <t>No. of  Haemodialysis Patients</t>
  </si>
  <si>
    <t xml:space="preserve"> No. of Peritoneodialysis Patients</t>
  </si>
  <si>
    <t>عدد مراكز الغسيل الكلوي</t>
  </si>
  <si>
    <t>علاج السمع والتخاطب والبلع</t>
  </si>
  <si>
    <t>Hearing, Speech &amp; Swallowing Therapy</t>
  </si>
  <si>
    <t>علاج السمع والتخاطب والبلع
Hearing/ Speech/Swallowing Therapy</t>
  </si>
  <si>
    <t>No. of Radiology Patients</t>
  </si>
  <si>
    <t xml:space="preserve">الفيروسات بنك الدم
Virology in Blood Bank </t>
  </si>
  <si>
    <t>عدد مرضى الأشعة</t>
  </si>
  <si>
    <t>عدد وحدات الدم المتبرع بها</t>
  </si>
  <si>
    <t>... بيانات غير متوفرة</t>
  </si>
  <si>
    <t>. . . Non available data</t>
  </si>
  <si>
    <t>حالات وفيات    Dead Cases</t>
  </si>
  <si>
    <t xml:space="preserve">Laboratory investigations </t>
  </si>
  <si>
    <t>متوسط عدد الجلسات لكل طفل *</t>
  </si>
  <si>
    <t>Occupational Therapy</t>
  </si>
  <si>
    <t>Orthotics and Prosthetic</t>
  </si>
  <si>
    <t xml:space="preserve"> الجنس                           </t>
  </si>
  <si>
    <t xml:space="preserve"> الجنسية      </t>
  </si>
  <si>
    <t>Nationality</t>
  </si>
  <si>
    <t xml:space="preserve"> Sex</t>
  </si>
  <si>
    <t xml:space="preserve">المدينة المنورة                            </t>
  </si>
  <si>
    <t xml:space="preserve">     Madinah</t>
  </si>
  <si>
    <t xml:space="preserve">جدة                                           </t>
  </si>
  <si>
    <t xml:space="preserve">    Jeddah</t>
  </si>
  <si>
    <t xml:space="preserve">   الرياض                                   </t>
  </si>
  <si>
    <t xml:space="preserve">   Riyadh      </t>
  </si>
  <si>
    <t xml:space="preserve">العيادات الخارجية – متوسط وقت الانتظار للموعد (بالايام) </t>
  </si>
  <si>
    <t>Outpatient - Waiting Time for an Appointment (in days)</t>
  </si>
  <si>
    <t>قسم الطوارئ – نسبة المرضى الذين انهيت اجراءاتهم خلال 4 ساعات</t>
  </si>
  <si>
    <t>Emergency Deparment - % of Patients Disposed in 4 Hours</t>
  </si>
  <si>
    <t>Order to Scan Times for MRI and CT</t>
  </si>
  <si>
    <t>جدول</t>
  </si>
  <si>
    <t xml:space="preserve">الباب الرابع: الأنشطة والخدمات الصحية </t>
  </si>
  <si>
    <t>صفحة</t>
  </si>
  <si>
    <t>Table</t>
  </si>
  <si>
    <t>Chapter IV : Health Activities and Services</t>
  </si>
  <si>
    <t>Page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</si>
  <si>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</si>
  <si>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</si>
  <si>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</si>
  <si>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</si>
  <si>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</si>
  <si>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</si>
  <si>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</si>
  <si>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</si>
  <si>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</si>
  <si>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</si>
  <si>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</si>
  <si>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</si>
  <si>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</si>
  <si>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</si>
  <si>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</si>
  <si>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</si>
  <si>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</si>
  <si>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</si>
  <si>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</si>
  <si>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</si>
  <si>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</si>
  <si>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</si>
  <si>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</si>
  <si>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</si>
  <si>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</si>
  <si>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</si>
  <si>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</si>
  <si>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</si>
  <si>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</si>
  <si>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</si>
  <si>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</si>
  <si>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</si>
  <si>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</si>
  <si>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</si>
  <si>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</si>
  <si>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</si>
  <si>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</si>
  <si>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</si>
  <si>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</si>
  <si>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4-41</t>
  </si>
  <si>
    <t>4-42</t>
  </si>
  <si>
    <t>4-43</t>
  </si>
  <si>
    <t>4-44</t>
  </si>
  <si>
    <t>4-45</t>
  </si>
  <si>
    <t>4-46</t>
  </si>
  <si>
    <t>4-47</t>
  </si>
  <si>
    <t>4-48</t>
  </si>
  <si>
    <t>4-49</t>
  </si>
  <si>
    <t>4-50</t>
  </si>
  <si>
    <t>4-51</t>
  </si>
  <si>
    <t>4-52</t>
  </si>
  <si>
    <t>4-53</t>
  </si>
  <si>
    <t>4-54</t>
  </si>
  <si>
    <t>4-55</t>
  </si>
  <si>
    <t>4-56</t>
  </si>
  <si>
    <t>4-57</t>
  </si>
  <si>
    <t>4-58</t>
  </si>
  <si>
    <t>4-59</t>
  </si>
  <si>
    <t>جامعة القصيم</t>
  </si>
  <si>
    <t>جامعة نورة</t>
  </si>
  <si>
    <t>King Faisal Specialist Hospital &amp; R.C.</t>
  </si>
  <si>
    <t>جامعة الملك عبدالعزيز</t>
  </si>
  <si>
    <t>جامعة نجران</t>
  </si>
  <si>
    <t>التخصصي جدة</t>
  </si>
  <si>
    <t>المدينة</t>
  </si>
  <si>
    <t>حالات الأورام الخبيثة التي سجلت بمستشفى الملك فيصل التخصصي ومركز الأبحاث حسب موضع الورم والجنس لعام 2021م.</t>
  </si>
  <si>
    <t>Hospitals</t>
  </si>
  <si>
    <t xml:space="preserve"> Health Practitioners </t>
  </si>
  <si>
    <t>عدد المواعيد الافتراضية</t>
  </si>
  <si>
    <t xml:space="preserve">Number of Virtual Appointments </t>
  </si>
  <si>
    <t>Number of Beneficiaries</t>
  </si>
  <si>
    <t>Total Facilities</t>
  </si>
  <si>
    <t>المستشفيات</t>
  </si>
  <si>
    <t>مراكز الرعاية الصحية الأولية</t>
  </si>
  <si>
    <t>المراكز المتخصصة</t>
  </si>
  <si>
    <t>Specilized Centres</t>
  </si>
  <si>
    <t>إجمالي المرافق</t>
  </si>
  <si>
    <t>عدد الممارسين الصحيين</t>
  </si>
  <si>
    <t>عدد المستفيدين من الخدمة</t>
  </si>
  <si>
    <t>Hematology</t>
  </si>
  <si>
    <t>2021G</t>
  </si>
  <si>
    <t>جامعة الطائف</t>
  </si>
  <si>
    <t>العيادات الافتراضية</t>
  </si>
  <si>
    <t>Virtual Clinics</t>
  </si>
  <si>
    <t>Covid-19 Vaccination</t>
  </si>
  <si>
    <t>لقاحات كوفيد-19</t>
  </si>
  <si>
    <t xml:space="preserve"> الفحص الاستكشافي لطلبة المدارس </t>
  </si>
  <si>
    <t>عدد الطلبة المستفيدين من الخدمة</t>
  </si>
  <si>
    <t>نوع الخدمة
Type of Service</t>
  </si>
  <si>
    <t>فحص الالتحاق بالصف الاول ابتدائي</t>
  </si>
  <si>
    <t>Enrollment Examination for the 1st Grade Primary School</t>
  </si>
  <si>
    <t>Exploratory Examination for School Students</t>
  </si>
  <si>
    <t>المرافق الصحية
Health Facilities</t>
  </si>
  <si>
    <t>سعود</t>
  </si>
  <si>
    <t>فهد</t>
  </si>
  <si>
    <t>خالد</t>
  </si>
  <si>
    <t>عبدالله</t>
  </si>
  <si>
    <t>الاجمالي</t>
  </si>
  <si>
    <t>مجموع</t>
  </si>
  <si>
    <t>نسبة مراجعي الرعاية الصحية الأولية إلى مجموع المراجعين</t>
  </si>
  <si>
    <t>اضطرابات النماء النفسي</t>
  </si>
  <si>
    <t> 430</t>
  </si>
  <si>
    <t>194 </t>
  </si>
  <si>
    <t> 82</t>
  </si>
  <si>
    <t> 148</t>
  </si>
  <si>
    <t> 149</t>
  </si>
  <si>
    <t> 47</t>
  </si>
  <si>
    <t> 0</t>
  </si>
  <si>
    <t> 263</t>
  </si>
  <si>
    <t>45 </t>
  </si>
  <si>
    <t> 2531</t>
  </si>
  <si>
    <t> 438</t>
  </si>
  <si>
    <t>257 </t>
  </si>
  <si>
    <t> 104</t>
  </si>
  <si>
    <t> 132</t>
  </si>
  <si>
    <t> 318</t>
  </si>
  <si>
    <t> 25</t>
  </si>
  <si>
    <t> 10</t>
  </si>
  <si>
    <t> 960</t>
  </si>
  <si>
    <t>0 </t>
  </si>
  <si>
    <t>2244 </t>
  </si>
  <si>
    <t xml:space="preserve">إيطاليا </t>
  </si>
  <si>
    <t xml:space="preserve">فرنسا </t>
  </si>
  <si>
    <t>اسبانيا</t>
  </si>
  <si>
    <t>Italy</t>
  </si>
  <si>
    <t>France</t>
  </si>
  <si>
    <t>Spain</t>
  </si>
  <si>
    <t xml:space="preserve">التأهيل الطبي / الأعصاب </t>
  </si>
  <si>
    <t>جراحة تجميل ( ترميم )</t>
  </si>
  <si>
    <t xml:space="preserve">جراحة عمود فقري </t>
  </si>
  <si>
    <t xml:space="preserve">أمراض دم </t>
  </si>
  <si>
    <t xml:space="preserve">جراحة عظام </t>
  </si>
  <si>
    <t xml:space="preserve">جراحة أعصاب </t>
  </si>
  <si>
    <t xml:space="preserve">مسالك بولية </t>
  </si>
  <si>
    <t xml:space="preserve">زراعة نخاع </t>
  </si>
  <si>
    <t>Bone Marrow Transplant</t>
  </si>
  <si>
    <t xml:space="preserve">زراعة قلب / رئة </t>
  </si>
  <si>
    <t>الهيئة الملكية الجبيل</t>
  </si>
  <si>
    <t>الهيئة الملكية ينبع</t>
  </si>
  <si>
    <t>The Holy Capital</t>
  </si>
  <si>
    <t>YearMonth</t>
  </si>
  <si>
    <t>Waiting Time for 3rd Appointment (Days)</t>
  </si>
  <si>
    <t>Waiting Time in days</t>
  </si>
  <si>
    <t>% Disposed patients within 4 Hrs</t>
  </si>
  <si>
    <t>Disposed%of Patients,%</t>
  </si>
  <si>
    <t>Year Month</t>
  </si>
  <si>
    <t xml:space="preserve">Average Length of Stay </t>
  </si>
  <si>
    <t xml:space="preserve"> Average Length of Stay, days</t>
  </si>
  <si>
    <t>With Covid-19</t>
  </si>
  <si>
    <t>Without Covid-19</t>
  </si>
  <si>
    <t>Waiting Time, Days</t>
  </si>
  <si>
    <t>Machine Utilization</t>
  </si>
  <si>
    <t>Utilization, %</t>
  </si>
  <si>
    <t>MRI</t>
  </si>
  <si>
    <t>Order to Scan Time( Hours)</t>
  </si>
  <si>
    <t>CT</t>
  </si>
  <si>
    <t>Inpatient Average Length of Stay (in days)</t>
  </si>
  <si>
    <t xml:space="preserve"> متوسط مدة الإقامة للمرضى داخل المستشفى (بالأيام)</t>
  </si>
  <si>
    <t xml:space="preserve"> متوسط مدة الإقامة في العناية الحرجة (بالأيام)</t>
  </si>
  <si>
    <t>Critical Care Average Length of Stay (in days)</t>
  </si>
  <si>
    <t>Operating Room - Surgical Waiting Time (in days)</t>
  </si>
  <si>
    <t>Radiology Machines Utilization Rate (%)</t>
  </si>
  <si>
    <t>Order to Scan Times for MRI and CT (in hours)</t>
  </si>
  <si>
    <t xml:space="preserve"> غرفة العمليات – متوسط وقت انتظار الجراحة (بالأيام)</t>
  </si>
  <si>
    <t>معدل استخدام أجهزة الأشعة (%)</t>
  </si>
  <si>
    <t>جامعة الملك سعود</t>
  </si>
  <si>
    <t xml:space="preserve"> الفترة الزمنية بين طلب وإجراء أشعة الرنين المغناطيسي والتصوير المقطعي (بالساعات)</t>
  </si>
  <si>
    <t>الدمام</t>
  </si>
  <si>
    <t>ارامكو الاحساء</t>
  </si>
  <si>
    <t>الظهران</t>
  </si>
  <si>
    <t>الحرس</t>
  </si>
  <si>
    <t>الاحساء</t>
  </si>
  <si>
    <t>جدول 4-29</t>
  </si>
  <si>
    <t>Table 4-29</t>
  </si>
  <si>
    <t>معدل إشغال الأسرة %</t>
  </si>
  <si>
    <t>BOR %</t>
  </si>
  <si>
    <t>معدل إشغال العنايات المركزة %
BOR for ICUs</t>
  </si>
  <si>
    <t xml:space="preserve">معدل إشغال العنايات المركزة %
BOR for ICUs </t>
  </si>
  <si>
    <t>حالات الأطفال بتشخيص الأورام المحولين الي مستشفى الملك فيصل التخصصي ومركز الأبحاث حسب موضع الورم عام 2021م.</t>
  </si>
  <si>
    <t xml:space="preserve"> Cases of Tumours among Children Referred to King Faisal Specialist Hospital by Site, 2021G.</t>
  </si>
  <si>
    <t>جدول 4-11</t>
  </si>
  <si>
    <t>Table 4-11</t>
  </si>
  <si>
    <t>Inpatients of the Private Sector  by Health Region and Nationality, 2021G</t>
  </si>
  <si>
    <t>Visits to Polyclinics and  Hospitals of the Private Sector  by Health Region and Nationality, 2021G</t>
  </si>
  <si>
    <t>زيارات المراجعين للمجمعات والمستشفيات بالقطاع الخاص  حسب المنطقة الصحية والجنسية عام 2021م</t>
  </si>
  <si>
    <t>المنومون بمستشفيات القطاع الخاص  حسب المنطقة الصحية والجنسية عام 2021م</t>
  </si>
  <si>
    <t>التدخلات الجراحية بالقطاع الخاص حسب المنطقة الصحية والقسم لعام 2021م.</t>
  </si>
  <si>
    <t>Surgical Interventions in the Private Sector by Health Region and Hospital Sections, 2020G.</t>
  </si>
  <si>
    <t>الفحوص المخبرية وعدد مرضى الفحوص الشعاعية بالقطاع الخاص حسب المنطقة الصحية عام 2021م.</t>
  </si>
  <si>
    <t>Laboratory Investigations and Radiology patients in the Private Sector by Health Region, 2021G.</t>
  </si>
  <si>
    <t>صحة الفم</t>
  </si>
  <si>
    <t>أمراض اللثة</t>
  </si>
  <si>
    <t>الخلع وجراحات الفم البسيطة</t>
  </si>
  <si>
    <t>الأطفال</t>
  </si>
  <si>
    <t>التقويم</t>
  </si>
  <si>
    <t>التركيبات</t>
  </si>
  <si>
    <t>الأشعة</t>
  </si>
  <si>
    <t>علاج الجذور</t>
  </si>
  <si>
    <t>متحركة</t>
  </si>
  <si>
    <t>ثابتة</t>
  </si>
  <si>
    <t>خارج الفم</t>
  </si>
  <si>
    <t xml:space="preserve">داخل الفم </t>
  </si>
  <si>
    <t>الحشو</t>
  </si>
  <si>
    <t>Prosthodontics</t>
  </si>
  <si>
    <t>X-Ray</t>
  </si>
  <si>
    <t>Dental Hygiene</t>
  </si>
  <si>
    <t>Periodontics</t>
  </si>
  <si>
    <t>Pediatric Dentistry</t>
  </si>
  <si>
    <t>Orthodontics</t>
  </si>
  <si>
    <t>Endodontics</t>
  </si>
  <si>
    <t>Restorative Dentistry</t>
  </si>
  <si>
    <t>Removable</t>
  </si>
  <si>
    <t>Fixed</t>
  </si>
  <si>
    <t>Extra Oral</t>
  </si>
  <si>
    <t>Intra Oral</t>
  </si>
  <si>
    <t>Minor Oral Surgery</t>
  </si>
  <si>
    <t>مراجعو عيادات مراكز الرعاية الصحية الأولية</t>
  </si>
  <si>
    <t>المراجعون</t>
  </si>
  <si>
    <t>التدخلات الجراحية</t>
  </si>
  <si>
    <t>فحوص المختبر</t>
  </si>
  <si>
    <t>مرضى الفحوص الشعاعية</t>
  </si>
  <si>
    <t>Surgical Interventions</t>
  </si>
  <si>
    <t>Radiology Investigation Patients</t>
  </si>
  <si>
    <t>الخدمات المقدمة من الإدارة العامة لمراكز الاتصال خلال الأعوام الأربعة الأخيرة</t>
  </si>
  <si>
    <t>تحويل</t>
  </si>
  <si>
    <t>C.S</t>
  </si>
  <si>
    <t>King Faisal Specialist HospitalR.C.</t>
  </si>
  <si>
    <t xml:space="preserve">المجموع    </t>
  </si>
  <si>
    <t xml:space="preserve">النسبة لاجمالي الولادات  </t>
  </si>
  <si>
    <t>% of total deliveries</t>
  </si>
  <si>
    <t>جدول 4-12</t>
  </si>
  <si>
    <t>Table 4-12</t>
  </si>
  <si>
    <t>جدول 4-20</t>
  </si>
  <si>
    <t>Table 4-20</t>
  </si>
  <si>
    <t>جدول 4-21</t>
  </si>
  <si>
    <t>Table 4-21</t>
  </si>
  <si>
    <t>جدول 4-22</t>
  </si>
  <si>
    <t>Table 4-22</t>
  </si>
  <si>
    <t>جدول 4-26</t>
  </si>
  <si>
    <t>Table 4-26</t>
  </si>
  <si>
    <t>جدول 4-27</t>
  </si>
  <si>
    <t>Table 4-27</t>
  </si>
  <si>
    <t>جدول 4-28</t>
  </si>
  <si>
    <t xml:space="preserve"> جدول 4-32</t>
  </si>
  <si>
    <t>Table 4-32</t>
  </si>
  <si>
    <t>Table 4-34</t>
  </si>
  <si>
    <t>Table 4-40</t>
  </si>
  <si>
    <t>جدول 4-43</t>
  </si>
  <si>
    <t>جدول 4-45</t>
  </si>
  <si>
    <t>Table 4-48</t>
  </si>
  <si>
    <t>جدول 4-50</t>
  </si>
  <si>
    <t>جدول 4-51</t>
  </si>
  <si>
    <t>Table 4-54</t>
  </si>
  <si>
    <t>جدول 4-56</t>
  </si>
  <si>
    <t>Table 4-56</t>
  </si>
  <si>
    <t>4-20</t>
  </si>
  <si>
    <t>الخدمات الصحية بالقطاع الخاص  حسب المنطقة الصحية والجنسية عام 2020م</t>
  </si>
  <si>
    <t>Health Services in the Private Sector  by Health Region and Nationality, 2020G</t>
  </si>
  <si>
    <t>مستشفيات الرعاية المديدة</t>
  </si>
  <si>
    <t>Long-term care hospitals</t>
  </si>
  <si>
    <t>General Hospitals Having Long-term care</t>
  </si>
  <si>
    <t>مستشفيات عامة بها رعاية مديدة</t>
  </si>
  <si>
    <t>Long-term care Beds</t>
  </si>
  <si>
    <t>أسرة الرعاية المديدة</t>
  </si>
  <si>
    <t>الأسرة النشطة</t>
  </si>
  <si>
    <t>المرضى المنومون</t>
  </si>
  <si>
    <t xml:space="preserve"> المستشفيات</t>
  </si>
  <si>
    <t>Active Beds</t>
  </si>
  <si>
    <t>Total Long-term Beds</t>
  </si>
  <si>
    <t>إجمالي المرضى المنومين</t>
  </si>
  <si>
    <t>إجمالي أسرة الرعاية المديدة</t>
  </si>
  <si>
    <t>جدول 4-32</t>
  </si>
  <si>
    <t>المنطقة المحيلة</t>
  </si>
  <si>
    <t>Referred from</t>
  </si>
  <si>
    <t>المنطقة المستقبلة</t>
  </si>
  <si>
    <t>Referred to</t>
  </si>
  <si>
    <t>جدول 4-35</t>
  </si>
  <si>
    <t>Table 4-37</t>
  </si>
  <si>
    <t>جدول 4-40</t>
  </si>
  <si>
    <t>جدول 4-42</t>
  </si>
  <si>
    <t>Table 4-45</t>
  </si>
  <si>
    <t>Table 4-50</t>
  </si>
  <si>
    <t>جدول 4-58</t>
  </si>
  <si>
    <t>PHCs' Encounters  and Outpatients in MOH Hospitals by Health Region in the last Five Years</t>
  </si>
  <si>
    <t>Encounters to Various Health Sectors &amp; Average No. of Encounters Per Person in the last Five Years</t>
  </si>
  <si>
    <t>PHC Encounters</t>
  </si>
  <si>
    <t>OPD Encounters</t>
  </si>
  <si>
    <t xml:space="preserve">  PHC Encounters as % of total Encounters</t>
  </si>
  <si>
    <t>Total Encounters</t>
  </si>
  <si>
    <t xml:space="preserve"> Average no. of Encounters / person / year</t>
  </si>
  <si>
    <t xml:space="preserve">No. of Encounters </t>
  </si>
  <si>
    <t>Average  no. of  Encounters per person/year</t>
  </si>
  <si>
    <t>No. of Encounters</t>
  </si>
  <si>
    <t>Initial Encounters</t>
  </si>
  <si>
    <t>Follow-up Encounters</t>
  </si>
  <si>
    <t>Screening clinic Encounters</t>
  </si>
  <si>
    <t>PHCs' Encounters  and Outpatients in MoH Hospitals by Health Region in the last Five Years</t>
  </si>
  <si>
    <t>Cases Offered First Aid and Transported by Ambulances of Saudi Red Crescent Authority by Administrative Region in the last Five Years</t>
  </si>
  <si>
    <t>Cases offered first aid, Transported to hospitals</t>
  </si>
  <si>
    <t>لمفوما ( غير نوعية هودجكن)</t>
  </si>
  <si>
    <t>Cases of Malignant Tumours Registered at King Faisal Specialist Hospital and Research Center by Site and Sex, 2021G.</t>
  </si>
  <si>
    <t>Laboratory Investigations and Number of  Radiology  &amp; Physiotherapy patients at MoH Facilities, in the last Five Years</t>
  </si>
  <si>
    <t>Activities at MoH  Blood Banks  in the last Five Years</t>
  </si>
  <si>
    <t>Ongoing Cases to the next year</t>
  </si>
  <si>
    <t>Ongoing Cases</t>
  </si>
  <si>
    <t xml:space="preserve"> Services Provided by General Directorate for Call Centers in the Last Four Years.</t>
  </si>
  <si>
    <t>مراكز ومرضى الغسيل الكلوي حسب القطاعات الصحية عام 2021م.</t>
  </si>
  <si>
    <t xml:space="preserve"> Renal Dialysis Centers and Patients by Health Sectors, 2021G.</t>
  </si>
  <si>
    <t>مرضى التنقية الدموية حسب القطاعات الصحية والجنسية والجنس عام 2021م.</t>
  </si>
  <si>
    <t xml:space="preserve"> Haemodialysis Patients by Health Sector  , Sex and Nationality, 2021G.</t>
  </si>
  <si>
    <t>زيارات المراجعين للمستوصفات والعيادات الخارجية بمستشفيات الجهات الحكومية الأخرى  حسب الجنسية عام 2022م</t>
  </si>
  <si>
    <t>OPD Encounters at  Other Governmental Sector Hospitals and Polyclinics by Nationality, 2022G.</t>
  </si>
  <si>
    <t xml:space="preserve">  المنومون بمستشفيات الجهات الحكومية الأخرى حسب  الجنسية  2022م</t>
  </si>
  <si>
    <t>Inpatients in Other Governmental Sector Hospitals by Nationality, 2022G</t>
  </si>
  <si>
    <t>التدخلات الجراحية بمستشفيات الجهات الحكومية الأخرى حسب القسم لعام 2022م</t>
  </si>
  <si>
    <t>Surgical Interventions at Other Governmental Sector Hospitals by Section, 2022G</t>
  </si>
  <si>
    <t>الولادات بمستشفيات الجهات الحكومية الأخرى حسب نوع الولادة عام 2022م</t>
  </si>
  <si>
    <t>خدمات  التأهيل  بالجهات الحكومية الأخرى عام 2022م</t>
  </si>
  <si>
    <t>Medical Rehabilitation  Cases at Other Governmental Sector, 2022G.</t>
  </si>
  <si>
    <t>الفحوص المخبرية والشعاعية بالجهات الحكومية الأخرى عام 2022م</t>
  </si>
  <si>
    <t>Laboratory  and Radiology Investigations at Other Governmental Sector, 2022G</t>
  </si>
  <si>
    <t>أنشطة بنوك الدم بالجهات الحكومية الأخرى لعام 2022م</t>
  </si>
  <si>
    <t>Activities of Blood Banks at  Other Governmental Sector, 2022G</t>
  </si>
  <si>
    <t>زيارات الرعاية الصحية الأولية</t>
  </si>
  <si>
    <t>Deliveries at Other Governmental Sector Hospitals by Type of Delivery, 2022G</t>
  </si>
  <si>
    <t>Laboratory Investigations and Number of  Radiology &amp; Physiotherapy patients at MoH Facilities, in the last Five Years</t>
  </si>
  <si>
    <t>Activities at MoH Blood Banks in the last Five Years</t>
  </si>
  <si>
    <t>خدمات الصحة المدرسية حسب نوع الخدمة والمنطقة الصحية لعام 2022م</t>
  </si>
  <si>
    <t>School Health Services by Type of Service and Health Region, 2022G</t>
  </si>
  <si>
    <t>التواصل لمتابعة  الحالات المكتشفة في برنامج الفحص الاستكشافي</t>
  </si>
  <si>
    <t>Contact for Followup of  Detected Cases from  Exploratory Screening Program</t>
  </si>
  <si>
    <t>عدد المستشفيات المنفذة لبرنامج الرعاية الصحية المنزلية بوزارة الصحة والعاملين وعدد المستفيدين حسب المنطقة الصحية لعام 2022م</t>
  </si>
  <si>
    <t>Number of MoH Hospitals Implementing Home Health Care Program, Manpower and Beneficiaries by Health Region, 2022G</t>
  </si>
  <si>
    <t>عدد الحالات تحت الخدمة نهاية 2022</t>
  </si>
  <si>
    <t>Number of cases under service (end of 2022)</t>
  </si>
  <si>
    <t>عدد المستفيدين التراكمي نهاية عام 2022</t>
  </si>
  <si>
    <t>Cumulative number of Beneficiaries by the end of 2022</t>
  </si>
  <si>
    <t>Males</t>
  </si>
  <si>
    <t>Females</t>
  </si>
  <si>
    <t>الولادات بمستشفيات وزارة الصحة حسب المنطقة الصحية ونوع الولادة عام 2022م.</t>
  </si>
  <si>
    <t>Deliveries in MOH Hospitals by Health Region and Type of Delivery, 2022G.</t>
  </si>
  <si>
    <t>Live Births</t>
  </si>
  <si>
    <t>المواليد الأحياء</t>
  </si>
  <si>
    <t>الخدمات الطبية بالقوات المسلحة</t>
  </si>
  <si>
    <t>2022-Jan</t>
  </si>
  <si>
    <t>2022-Feb</t>
  </si>
  <si>
    <t>2022-Mar</t>
  </si>
  <si>
    <t>2022-Apr</t>
  </si>
  <si>
    <t>2022-May</t>
  </si>
  <si>
    <t>2022-Jun</t>
  </si>
  <si>
    <t>2022-Jul</t>
  </si>
  <si>
    <t>2022-Aug</t>
  </si>
  <si>
    <t>2022-Sep</t>
  </si>
  <si>
    <t>2022-Oct</t>
  </si>
  <si>
    <t>2022-Nov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</si>
  <si>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</si>
  <si>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</si>
  <si>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</si>
  <si>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</si>
  <si>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</si>
  <si>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</si>
  <si>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</si>
  <si>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</si>
  <si>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</si>
  <si>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</si>
  <si>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</si>
  <si>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</si>
  <si>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Albaha</t>
  </si>
  <si>
    <t>أعداد العينات والاختبارات التي أجريت بمراكز مراقبة السموم والكيمياء الطبية الشرعية بوزارة الصحة  حسب المنطقة الصحية لعام 2022م.</t>
  </si>
  <si>
    <t>Number of Samples and Tests Conducted at MoH Poison Control and Forensic Chemistry Centers, by Health Region, 2022G.</t>
  </si>
  <si>
    <t>المرضى  المنومون بمستشفيات الرعاية المديدة وأسرة الرعاية المديدة بالمستشفيات العامة بوزارة الصحة حسب المنطقة الصحية عام 2022م.</t>
  </si>
  <si>
    <t>Inpatients at Long-term Hospitals and Long-term Beds of General Hospitals of MoH by Health Region, 2022G.</t>
  </si>
  <si>
    <t>خدمات مركز رعاية وتأهيل الأطفال ذوي الإعاقة حسب العمر خلال عام 2022</t>
  </si>
  <si>
    <t>Services of Rehabilitation Center for Children with Disability by Age, 2022G</t>
  </si>
  <si>
    <t>التدخل المبكر</t>
  </si>
  <si>
    <t>Early Intervention</t>
  </si>
  <si>
    <t>Dental clinic</t>
  </si>
  <si>
    <t>الحالات المعروضة على مراكز الطب الشرعي بوزارة الصحة حسب المنطقة الصحية وطبيعة الفحص الطبي الشرعي لعام 2022</t>
  </si>
  <si>
    <t>Cases of MoH Forensic Medicine Centers by Health Region and Different Examinations, 2022G.</t>
  </si>
  <si>
    <t>First Aid Centers and Ambulances of the Saudi Red Crescent Authority  by Administrative Region, 2022G.</t>
  </si>
  <si>
    <t>مراكز الإسعاف والسيارات التابعة لهيئة الهلال الأحمر السعودي حسب المنطقة الإدارية  عام 2022م.</t>
  </si>
  <si>
    <t xml:space="preserve">  Type of the case</t>
  </si>
  <si>
    <t xml:space="preserve">   المرضى والمصابون الذين تم إسعافهم ونقلهم إلى المستشفيات بواسطة هيئة الهلال الأحمر السعودي حسب المنطقة الإدارية ونوع الحالة عام 2022م</t>
  </si>
  <si>
    <t>Patients and Casualties Offered First Aid and Transported by Saudi Red Crescent Authority Ambulances by  Administrative Region and Type of Case, 2022G.</t>
  </si>
  <si>
    <t>زيارات واستشارات الرعاية الصحية الأولية بوزارة الصحة حسب المنطقة الصحية عام 2022م.</t>
  </si>
  <si>
    <t>MoH PHC  Encounters and Consultations by Health Region, 2022G.</t>
  </si>
  <si>
    <t>زيارات المراجعين  للرعاية الصحية الأولية والعيادات الخارجية بمستشفيات وزارة الصحة حسب المنطقة الصحية عام 2022م</t>
  </si>
  <si>
    <t>PHCs' Encounters and Outpatients of MOH Hospitals by Health Region, 2022G.</t>
  </si>
  <si>
    <t>2022G</t>
  </si>
  <si>
    <t>الفحوص المخبرية بمستشفيات وزارة الصحة حسب المنطقة الصحية ونوع الفحص لعام 2022م.</t>
  </si>
  <si>
    <t>Laboratory investigations at MoH Hospitals by Health Region and Type of investigations, 2022G.</t>
  </si>
  <si>
    <t>زيارات مراجعي الطوارئ المرضية بمستشفيات وزارة الصحة حسب الجنس والجنسية والمنطقة الصحية عام 2022م.</t>
  </si>
  <si>
    <t>Medical Emergency Encounters in the MOH Hospitals by Sex, Nationality  and Health Region, 2022G.</t>
  </si>
  <si>
    <t>402,727</t>
  </si>
  <si>
    <t>زيارات المراجعين لعيادات السكرى بمستشفيات وزارة الصحة حسب الجنس والجنسية والمنطقة الصحية عام 2022م.</t>
  </si>
  <si>
    <t xml:space="preserve"> Encounters to  Diabetic  Clinics, MOH Hospitals by Sex, Nationality  and Health Region, 2022G.</t>
  </si>
  <si>
    <t>زيارات مراجعي الطوارئ الجراحية بمستشفيات وزارة الصحة حسب الجنس والجنسية والمنطقة الصحية عام 2022م.</t>
  </si>
  <si>
    <t>Surgical Emergency Encounters in the MOH Hospitals by  Sex, Nationality  and Health Region, 2022G.</t>
  </si>
  <si>
    <t>زيارات مراجعي  العيادات الخارجية بمستشفيات وزارة الصحة حسب الجنس والجنسية والمنطقة الصحية عام 2022م.</t>
  </si>
  <si>
    <t xml:space="preserve"> Encounters to Outpatient Clinics in MOH Hospitals by Sex, Nationality  and Health Region, 2022G.</t>
  </si>
  <si>
    <t>العام</t>
  </si>
  <si>
    <t>مضاعفات الحمل والولادة  بمستشفيات وزارة الصحة لعام 2022م.</t>
  </si>
  <si>
    <t>Complications of pregnancy and child birth, MOH Hospitals, 2022G.</t>
  </si>
  <si>
    <t xml:space="preserve">زيارات ما بعد البتر لمراكز وأقسام التأهيل الطبي بوزارة الصحة حسب الجنس والجنسية وسبب الإصابة لعام  2022م. </t>
  </si>
  <si>
    <t>Post-Amputation Encounters to Medical Rehabilitation Centers &amp; Departments at MoH Facilities by Sex, Nationality and Cause of Injury, 2022G.</t>
  </si>
  <si>
    <t>المرضى المحالون إلى أقسام الخدمة الاجتماعية بمستشفيات وزارة الصحة حسب أسباب البحث الاجتماعي والجنس عام 2022م.</t>
  </si>
  <si>
    <t>Cases Referred to Social Service Departements at MOH Hospitals, According to Cause of Social Investigation and Sex, 2022G.</t>
  </si>
  <si>
    <t>المراجعون والمنومون في أقسام الصحة النفسية بوزارة الصحة حسب المجموعات المرضية للتصنيف الدولي للأمراض (ICD-10 ) عام 2022م.</t>
  </si>
  <si>
    <t xml:space="preserve"> Outpatients and Inpatients in Mental Health Departments, MOH, According to Main Disease Groups of ICD-10, 2022G.      </t>
  </si>
  <si>
    <t>أنشطة بنوك الدم بوزارة الصحة حسب المنطقة الصحية عام 2022م.</t>
  </si>
  <si>
    <t>Activities at MoH Blood Banks by Health Region, 2022G.</t>
  </si>
  <si>
    <t>Non Saudi (Legible)</t>
  </si>
  <si>
    <t>Non Saudi (Illegible)</t>
  </si>
  <si>
    <t>Total Non Saudi</t>
  </si>
  <si>
    <t>عدد زيارات مراكز وأقسام التأهيل الطبي بوزارة الصحة عام 2022م.</t>
  </si>
  <si>
    <t>Number of Encounters to Medical Rehabilitation Centers and Departments, MOH, 2022G.</t>
  </si>
  <si>
    <t>التدخلات الجراحية بمستشفيات وزارة الصحة حسب المنطقة الصحية والقسم لعام 2022م.</t>
  </si>
  <si>
    <t>Surgical Interventions at MoH Hospitals by Health Region and Hospital Sections, 2022G.</t>
  </si>
  <si>
    <t>الفحوص المخبرية وعدد مرضى الفحوص الشعاعية بمستشفيات وزارة الصحة حسب المنطقة الصحية عام 2022م.</t>
  </si>
  <si>
    <t>Laboratory Investigations and Radiology patients at MoH Hospitals by Health Region, 2022G.</t>
  </si>
  <si>
    <t>موارد وأنشطة الطب الاتصالي بوزارة الصحة حسب المنطقة الصحية لعام 2022م</t>
  </si>
  <si>
    <t>Resources and Activities of Telemedicine at MoH by Health Regions, 2022G</t>
  </si>
  <si>
    <t>الخدمات المقدمة من الإدارة العامة لمراكز الاتصال خلال الأعوام الخمسة الأخيرة</t>
  </si>
  <si>
    <t xml:space="preserve"> Services Provided by General Directorate for Call Centers in the Last Five Years.</t>
  </si>
  <si>
    <t xml:space="preserve">المؤشرات </t>
  </si>
  <si>
    <t xml:space="preserve">مركز اتصال صحة ٩٣٧ </t>
  </si>
  <si>
    <t>رضا المستفيد عن الخدمات ٪</t>
  </si>
  <si>
    <t>Beneficiary satisfaction with Services%</t>
  </si>
  <si>
    <t>رضا المستفيد عن اغلاق البلاغات ٪</t>
  </si>
  <si>
    <t>Beneficiary Satisfaction with Communications%</t>
  </si>
  <si>
    <t xml:space="preserve">مستوى الخدمة للبلاغات  ٪ </t>
  </si>
  <si>
    <t>Ticket Service Level %</t>
  </si>
  <si>
    <t xml:space="preserve">مركز اتصال خدمات الموظفين </t>
  </si>
  <si>
    <t>مستوى الخدمة للبلاغات  ٪</t>
  </si>
  <si>
    <t>Service Level%</t>
  </si>
  <si>
    <t>مستوى رضا المستفيد للبلاغات ٪</t>
  </si>
  <si>
    <t xml:space="preserve">مركز اتصال خدمات الاعمال </t>
  </si>
  <si>
    <t>رضا المستفيد عن البلاغات ٪</t>
  </si>
  <si>
    <t>مستوى الخدمة للبلاغات ٪</t>
  </si>
  <si>
    <t>مستوى رضا المستفيد عن المكالمات ٪</t>
  </si>
  <si>
    <t>Beneficiary Satisfaction level</t>
  </si>
  <si>
    <t>المصدر: الإدارة العامة لمراكز الإتصال</t>
  </si>
  <si>
    <t>Riyadh Cluster I</t>
  </si>
  <si>
    <t>Riyadh Cluster III</t>
  </si>
  <si>
    <t>Riyadh Cluster II</t>
  </si>
  <si>
    <t xml:space="preserve"> التجمع الثاني بالرياض</t>
  </si>
  <si>
    <t xml:space="preserve"> التجمع الأول بالرياض</t>
  </si>
  <si>
    <t xml:space="preserve"> التجمع الثالث بالرياض</t>
  </si>
  <si>
    <t>الحالات التي تمت إحالتها إلى المستشفيات الحكومية العامة أو التخصصية حسب المنطقة المحيلة والمستقبلة عام 2022م.</t>
  </si>
  <si>
    <t>Cases Referred to  Governmental General or Specialist Hospitals by Source and Destination Region , 2022G.</t>
  </si>
  <si>
    <t>المكالمات الواردة</t>
  </si>
  <si>
    <t xml:space="preserve">8.9M </t>
  </si>
  <si>
    <t xml:space="preserve">4.2M </t>
  </si>
  <si>
    <t xml:space="preserve">3.2M </t>
  </si>
  <si>
    <t xml:space="preserve">2.8M </t>
  </si>
  <si>
    <t xml:space="preserve">2M </t>
  </si>
  <si>
    <t xml:space="preserve">549K </t>
  </si>
  <si>
    <t xml:space="preserve">979K </t>
  </si>
  <si>
    <t xml:space="preserve">1M </t>
  </si>
  <si>
    <t>1M</t>
  </si>
  <si>
    <t xml:space="preserve">2.5M </t>
  </si>
  <si>
    <t xml:space="preserve">7.5M </t>
  </si>
  <si>
    <t xml:space="preserve">117K </t>
  </si>
  <si>
    <t>831K</t>
  </si>
  <si>
    <t xml:space="preserve">73K </t>
  </si>
  <si>
    <t>142K</t>
  </si>
  <si>
    <t xml:space="preserve">261K </t>
  </si>
  <si>
    <t>210K</t>
  </si>
  <si>
    <t xml:space="preserve">467K </t>
  </si>
  <si>
    <t>513K</t>
  </si>
  <si>
    <t xml:space="preserve">المكالمات الواردة </t>
  </si>
  <si>
    <t xml:space="preserve">3K </t>
  </si>
  <si>
    <t xml:space="preserve">5K </t>
  </si>
  <si>
    <t>7K</t>
  </si>
  <si>
    <t xml:space="preserve">Indicators of the General Directorate for Call Centers, 2022G.  </t>
  </si>
  <si>
    <t xml:space="preserve">مؤشرات الإدارة العامة لمراكز الاتصال لعام 2022م </t>
  </si>
  <si>
    <t>Indicators</t>
  </si>
  <si>
    <t>Health Call Center 937</t>
  </si>
  <si>
    <t>حجز المواعيد</t>
  </si>
  <si>
    <t>البلاغات</t>
  </si>
  <si>
    <t>الاستشارات الطبية</t>
  </si>
  <si>
    <t>عدد التفاعلات في قناة توتير</t>
  </si>
  <si>
    <t>عدد التفاعلات في البريد الالكتروني</t>
  </si>
  <si>
    <t>عدد التفاعلات في الوتساب</t>
  </si>
  <si>
    <t>Incoming Calls</t>
  </si>
  <si>
    <t>Book Appointments</t>
  </si>
  <si>
    <t>Complaints</t>
  </si>
  <si>
    <t>Medical Consultations</t>
  </si>
  <si>
    <t>Number of Interactions in e-mail</t>
  </si>
  <si>
    <t>Number of Interactions in WhatsApp</t>
  </si>
  <si>
    <t>Number of Interactions in twitter</t>
  </si>
  <si>
    <t xml:space="preserve">24.0M </t>
  </si>
  <si>
    <t xml:space="preserve">37.0M </t>
  </si>
  <si>
    <t>20.0M</t>
  </si>
  <si>
    <t xml:space="preserve">2.0M </t>
  </si>
  <si>
    <t xml:space="preserve">11.0M </t>
  </si>
  <si>
    <t>6.0M</t>
  </si>
  <si>
    <t>Employee Services Call Center</t>
  </si>
  <si>
    <t>Incoming calls</t>
  </si>
  <si>
    <t>Business Services Call Center</t>
  </si>
  <si>
    <t>Source: General Directorate for Call Centers</t>
  </si>
  <si>
    <t>الحالات التي أرسلت للعلاج بالخارج من قبل الهيئات الطبية حسب الدولة والحالة الطبية عام  2022م.</t>
  </si>
  <si>
    <t>Cases Referred Abroad for Treatment by Specialty and Country, 2022G.</t>
  </si>
  <si>
    <t>Plastic and Reconstructive Surgery</t>
  </si>
  <si>
    <t>Orthopedic Surgery</t>
  </si>
  <si>
    <t>Spinal Surgery</t>
  </si>
  <si>
    <t>يوم واحد</t>
  </si>
  <si>
    <t>عدد الهيئات الصحية الشرعية وعدد قضايا الأخطاء الطبية المعروضة عليها  حسب المنطقة الصحية لعام 2022م.</t>
  </si>
  <si>
    <t>Number of Medico Legal Committees and Number of  Referred Medical Malpractice Cases by Health Region in 2022G.</t>
  </si>
  <si>
    <t>قضايا الوفيات الناتجة عن الأخطاء الطبية الصادرة عن الهيئات الصحية الشرعية تبعا للإدانة من عدمها عام 2022م.</t>
  </si>
  <si>
    <t>Distribution of Resolutions of Medical Malpractice Death Cases Issued by the Medico Legal Committees according to Convictions, 2022G.</t>
  </si>
  <si>
    <t>بعض المؤشرات المختارة عن خدمات مستشفيات وزارة الصحة (50 سرير) حسب المنطقة الصحية عام 2022م.</t>
  </si>
  <si>
    <t>Some Selected Indicators of MOH Hospital Services (50 beds) by Health Region, 2022G.</t>
  </si>
  <si>
    <t>المؤشرات المختارة عن خدمات مستشفيات وزارة الصحة (100 سرير فأكثر) حسب المنطقة الصحية عام 2022م.</t>
  </si>
  <si>
    <t>Selected Indicators of MOH Hospital Services (100+ beds) by Health Region, 2022G.</t>
  </si>
  <si>
    <t>المنومون بمستشفيات وزارة الصحة حسب المنطقة الصحية والجنسية عام 2022م.</t>
  </si>
  <si>
    <t>Inpatients at MoH Hospitals by Health Region and Nationality, 2022G.</t>
  </si>
  <si>
    <t>بعض المؤشرات المختارة عن خدمات مستشفيات الصحة النفسية والرعاية المديدة والتأهيل بوزارة الصحة حسب المنطقة الصحية عام 2022م.</t>
  </si>
  <si>
    <t>Some Selected Indicators of MOH Psychiatric, Long Term Care and Rehabilitation Hospitals by Health Region, 2022G.</t>
  </si>
  <si>
    <t>جامعة الامام محمد</t>
  </si>
  <si>
    <t>جامعة طيبة</t>
  </si>
  <si>
    <t>الجامعة الاسلامية</t>
  </si>
  <si>
    <t>زيارات المراجعين لعيادات الأسنان بوزارة الصحة حسب الجنس والجنسية والمنطقة الصحية عام 2022م</t>
  </si>
  <si>
    <t xml:space="preserve"> Encounters to Dental Clinics, MOH by Sex, Nationality and Health Region, 2022G.</t>
  </si>
  <si>
    <t>الخدمات الرئيسية للأسنان بمراكز طب الأسنان بوزارة الصحة حسب نوع الخدمة والمنطقة الصحية عام 2022م.</t>
  </si>
  <si>
    <t>Main Dental Services in Dental Centers, MoH by Type of Service and Health Region, 2022G.</t>
  </si>
  <si>
    <t>العمليات الجراحية للفك والأسنان وحالات الخلع بوزارة الصحة حسب المنطقة الصحية عام 2022م.</t>
  </si>
  <si>
    <t>Oral Surgery and Teeth Extraction at  MoH Facilities by Health Region, 2022G.</t>
  </si>
  <si>
    <t>Live Births at  the Private Sector by Gender, 2022G.</t>
  </si>
  <si>
    <t>المواليدالأحياء بالقطاع الخاص حسب الجنس عام 2022م</t>
  </si>
  <si>
    <t>2022-Dec</t>
  </si>
  <si>
    <t>عدد الوجبات التقريبي لمستحقي التغذية في مستشفيات وزارة الصحة حسب المنطقة الصحية لعام 2022م.</t>
  </si>
  <si>
    <t>Approximate No. of Meals Served in MoH Hospitals by Health Region, 2022G.</t>
  </si>
  <si>
    <t>Medical Emergency Encounters in the MoH Hospitals by  Sex, Nationality  and Health Region, 2022G.</t>
  </si>
  <si>
    <t>Surgical Emergency Encounters in the MoH Hospitals by  Sex, Nationality  and Health Region, 2022G.</t>
  </si>
  <si>
    <t xml:space="preserve"> Encounters to Outpatient Clinics in MoH Hospitals by  Sex, Nationality  and Health Region, 2022G.</t>
  </si>
  <si>
    <t>PHCs' Encounters and Outpatients of MoH Hospitals by Health Region, 2022G.</t>
  </si>
  <si>
    <t>Patients and Casualties Offered First Aid and Transported by Saudi Red Crescent Authority Ambulances by  Administrative Region and Type of Case  , 2022G.</t>
  </si>
  <si>
    <t xml:space="preserve"> Encounters to  Diabetic  Clinics, MoH Hospitals by  Sex, Nationality  and Health Region, 2022G.</t>
  </si>
  <si>
    <t>Complications of pregnancy and child birth , MoH Hospitals, 2022G.</t>
  </si>
  <si>
    <t xml:space="preserve"> Outpatients and Inpatients in Mental Health Departments, MoH, According to Main Disease Groups of ICD-10, 2022G.      </t>
  </si>
  <si>
    <t xml:space="preserve"> Encounters to Dental Clinics, MoH by Sex, Nationality and Health Region, 2022G.</t>
  </si>
  <si>
    <t>Oral Surgery and Teeth Extraction at  MoH  Facilities by Health Region, 2022G.</t>
  </si>
  <si>
    <t>Inpatients at MoH Hospitals  by Health Region and Nationality, 2022G.</t>
  </si>
  <si>
    <t>Inpatients at Long-term Hospitals and Long-term Beds of General Hospitals  of MoH by Health Region, 2022G.</t>
  </si>
  <si>
    <t>Selected Indicators of MoH Hospital Services (100+ beds) by Health Region, 2022G.</t>
  </si>
  <si>
    <t>Some Selected Indicators of MoH Hospital Services (50 beds) by Health Region, 2022G.</t>
  </si>
  <si>
    <t>Some Selected Indicators of MoH Psychiatric, Long Term Care and Rehabilitation Hospitals by Health Region, 2022G.</t>
  </si>
  <si>
    <t>Deliveries in MoH Hospitals by Health Region and Type of Delivery, 2022G.</t>
  </si>
  <si>
    <t>Deliveries at Other Governmental Sector Hospitals by Type of Delivery , 2022G</t>
  </si>
  <si>
    <t>المواليد بالقطاع الخاص حسب حالة المولود عام 2022م</t>
  </si>
  <si>
    <t>Births at  the Private Sector by Birth Status, 2022G.</t>
  </si>
  <si>
    <t>Number of Encounters to Medical Rehabilitation Centers and Departments, MoH, 2022G.</t>
  </si>
  <si>
    <t>Post-Amputation Encounters to Medical Rehabilitation Centers&amp; Departments at MoH Facilities by Sex, Nationality and Cause of Injury, 2022G.</t>
  </si>
  <si>
    <t>خدمات مركز رعاية وتأهيل الأطفال ذوي الإعاقة حسب العمر خلال عام 2022م</t>
  </si>
  <si>
    <t>Services of Rehabilitation Center for  Children with Disability,  by Age , 2022G</t>
  </si>
  <si>
    <t>Activities at MoH Blood Banks ,  by Health Region, 2022G.</t>
  </si>
  <si>
    <t>Cases Referred  Abroad for Treatment by  Specialty and Country, 2022G.</t>
  </si>
  <si>
    <t>Cases Referred to Social Service  Departements at  MOH Hospitals , According to Cause of Social Investigation and Sex, 2022G.</t>
  </si>
  <si>
    <t>Number of MoH Hospitals Implementing Home Health Care Program, Manpower and Beneficiaries by Health Region, 2022</t>
  </si>
  <si>
    <t xml:space="preserve">استشارات الإدارة العامة لمراكز الاتصال حسب نوع الاستشارة عام 2022م </t>
  </si>
  <si>
    <t xml:space="preserve"> Consultations at General Directorate for Call Centers by Type of Consultation, 2022G.  </t>
  </si>
  <si>
    <t>اسنان</t>
  </si>
  <si>
    <t>تنويم</t>
  </si>
  <si>
    <t>مختبر</t>
  </si>
  <si>
    <t>ادوية</t>
  </si>
  <si>
    <t>اشعة</t>
  </si>
  <si>
    <t>المدينة المنورة</t>
  </si>
  <si>
    <t>الخدمات الصحية بالقطاع الخاص  حسب المنطقة الإدارية عام 2022م</t>
  </si>
  <si>
    <t>Health Services in the Private Sector by Administrative Regions, 2022G</t>
  </si>
  <si>
    <t xml:space="preserve">المنطقة الإدارية </t>
  </si>
  <si>
    <t>Dental</t>
  </si>
  <si>
    <t>Laboratory</t>
  </si>
  <si>
    <t>Drugs</t>
  </si>
  <si>
    <t>Radiology</t>
  </si>
  <si>
    <t>المصدر: مجلس الضمان الصحي</t>
  </si>
  <si>
    <t>Source: Council of Health Insurance</t>
  </si>
  <si>
    <t>جدول  4- 24</t>
  </si>
  <si>
    <t>Table  4-24</t>
  </si>
  <si>
    <t>جدول 4-25</t>
  </si>
  <si>
    <t>Table 4-25</t>
  </si>
  <si>
    <t>جدول4-30</t>
  </si>
  <si>
    <t>جدول 4-31</t>
  </si>
  <si>
    <t>جدول  4-33</t>
  </si>
  <si>
    <t>جدول 4-34</t>
  </si>
  <si>
    <t>Table  4-35</t>
  </si>
  <si>
    <t>Table 4-36</t>
  </si>
  <si>
    <t xml:space="preserve">جدول 4-38 </t>
  </si>
  <si>
    <t>جدول 4-39</t>
  </si>
  <si>
    <t>جدول 4-41</t>
  </si>
  <si>
    <t>Table  4-42</t>
  </si>
  <si>
    <t xml:space="preserve"> جدول  4-44</t>
  </si>
  <si>
    <t>Table 4-44</t>
  </si>
  <si>
    <t>Table  4-47</t>
  </si>
  <si>
    <t>Table 4-49</t>
  </si>
  <si>
    <t xml:space="preserve"> جدول  4-55</t>
  </si>
  <si>
    <t>جدول 4-57</t>
  </si>
  <si>
    <t>حالات الأورام الخبيثة التي سجلت بمستشفى الملك فيصل التخصصي ومركز الأبحاث حسب موضع الورم والجنس لعام 2022م.</t>
  </si>
  <si>
    <t>Cases of Malignant Tumours Registered at King Faisal Specialist Hospital and Research Center by Site and Sex, 2022G.</t>
  </si>
  <si>
    <t>حالات الأطفال بتشخيص الأورام المحولين الي مستشفى الملك فيصل التخصصي ومركز الأبحاث حسب موضع الورم عام 2022م.</t>
  </si>
  <si>
    <t xml:space="preserve"> Cases of Tumours among Children Referred to King Faisal Specialist Hospital by Site, 2022G.</t>
  </si>
  <si>
    <t>جدة
Jeddah</t>
  </si>
  <si>
    <t xml:space="preserve"> المدينة المنورة
Madinah</t>
  </si>
  <si>
    <t xml:space="preserve">الخدمات الطبية بالقوات المسلحة </t>
  </si>
  <si>
    <t>مستشفيات القوات المسلحة</t>
  </si>
  <si>
    <t>عدد الجلسات 
No. of sessions</t>
  </si>
  <si>
    <t>مؤشرات أداء الصحة</t>
  </si>
  <si>
    <t>ADAA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</si>
</sst>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ر.س.‏&quot;\ * #,##0.00_-;_-&quot;ر.س.‏&quot;\ * #,##0.00\-;_-&quot;ر.س.‏&quot;\ * &quot;-&quot;??_-;_-@_-"/>
    <numFmt numFmtId="165" formatCode="0.0"/>
    <numFmt numFmtId="166" formatCode="0;0;\-"/>
    <numFmt numFmtId="167" formatCode="0.0%"/>
    <numFmt numFmtId="168" formatCode="#,##0.000_);[Red]\(#,##0.000\)"/>
    <numFmt numFmtId="169" formatCode="_-* #,##0.00_-;_-* #,##0.00\-;_-* &quot;-&quot;??_-;_-@_-"/>
    <numFmt numFmtId="170" formatCode="#,##0.0"/>
  </numFmts>
  <fonts count="2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abic Transparent"/>
      <charset val="178"/>
    </font>
    <font>
      <sz val="10"/>
      <color indexed="8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  <scheme val="minor"/>
    </font>
    <font>
      <sz val="10"/>
      <name val="MS Sans Serif"/>
      <family val="2"/>
      <charset val="178"/>
    </font>
    <font>
      <b/>
      <sz val="12"/>
      <name val="Tahoma (Arabic)"/>
      <family val="2"/>
      <charset val="178"/>
    </font>
    <font>
      <sz val="12"/>
      <name val="Tahoma (Arabic)"/>
      <family val="2"/>
      <charset val="178"/>
    </font>
    <font>
      <sz val="11"/>
      <name val="Tahoma (Arabic)"/>
      <family val="2"/>
      <charset val="178"/>
    </font>
    <font>
      <sz val="10"/>
      <name val="Tahoma (Arabic)"/>
      <family val="2"/>
      <charset val="178"/>
    </font>
    <font>
      <sz val="11"/>
      <name val="Arial (Arabic)"/>
      <charset val="178"/>
    </font>
    <font>
      <b/>
      <sz val="10"/>
      <name val="Arial"/>
      <family val="2"/>
    </font>
    <font>
      <sz val="10"/>
      <name val="MS Sans Serif"/>
      <charset val="178"/>
    </font>
    <font>
      <sz val="14"/>
      <name val="Simplified Arabic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78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78"/>
    </font>
    <font>
      <sz val="12"/>
      <name val="Simplified Arabic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Cambria"/>
      <family val="1"/>
      <scheme val="major"/>
    </font>
    <font>
      <b/>
      <sz val="14"/>
      <name val="Times New Roman"/>
      <family val="1"/>
    </font>
    <font>
      <b/>
      <sz val="14"/>
      <name val="Cambria"/>
      <family val="1"/>
      <scheme val="major"/>
    </font>
    <font>
      <sz val="10"/>
      <name val="Geneva"/>
      <charset val="178"/>
    </font>
    <font>
      <sz val="12"/>
      <name val="جêزة"/>
      <charset val="178"/>
    </font>
    <font>
      <sz val="12"/>
      <name val="Cambria"/>
      <family val="1"/>
      <scheme val="major"/>
    </font>
    <font>
      <b/>
      <sz val="10"/>
      <name val="Arial (Arabic)"/>
    </font>
    <font>
      <sz val="11"/>
      <name val="Calibri"/>
      <family val="2"/>
      <charset val="178"/>
      <scheme val="minor"/>
    </font>
    <font>
      <sz val="12"/>
      <name val="Arabic Transparent"/>
      <charset val="178"/>
    </font>
    <font>
      <sz val="11"/>
      <name val="Symbol"/>
      <family val="1"/>
      <charset val="2"/>
    </font>
    <font>
      <sz val="10"/>
      <color rgb="FFFF0000"/>
      <name val="MS Sans Serif"/>
      <family val="2"/>
      <charset val="178"/>
    </font>
    <font>
      <sz val="14"/>
      <name val="Symbol"/>
      <family val="1"/>
      <charset val="2"/>
    </font>
    <font>
      <sz val="11"/>
      <color rgb="FF006100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theme="1"/>
      <name val="Arial"/>
      <family val="2"/>
    </font>
    <font>
      <sz val="10"/>
      <color rgb="FFFF0000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  <charset val="178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z val="12"/>
      <color rgb="FFFF0000"/>
      <name val="Tahoma (Arabic)"/>
      <family val="2"/>
      <charset val="178"/>
    </font>
    <font>
      <sz val="11"/>
      <color rgb="FFFF0000"/>
      <name val="Tahoma (Arabic)"/>
      <family val="2"/>
      <charset val="178"/>
    </font>
    <font>
      <sz val="12"/>
      <color rgb="FFFF0000"/>
      <name val="Arial (Arabic)"/>
      <family val="2"/>
      <charset val="178"/>
    </font>
    <font>
      <sz val="14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color rgb="FFFF0000"/>
      <name val="Times New Roman"/>
      <family val="1"/>
      <charset val="178"/>
    </font>
    <font>
      <b/>
      <sz val="14"/>
      <color theme="1"/>
      <name val="Calibri"/>
      <family val="2"/>
      <scheme val="minor"/>
    </font>
    <font>
      <b/>
      <sz val="10"/>
      <name val="MS Sans Serif"/>
      <family val="2"/>
      <charset val="178"/>
    </font>
    <font>
      <b/>
      <sz val="11"/>
      <name val="Times New Roman"/>
      <family val="1"/>
      <charset val="178"/>
    </font>
    <font>
      <b/>
      <sz val="11"/>
      <name val="Calibri"/>
      <family val="2"/>
      <scheme val="minor"/>
    </font>
    <font>
      <sz val="11"/>
      <name val="Arial (Arabic)"/>
      <family val="2"/>
      <charset val="178"/>
    </font>
    <font>
      <sz val="9"/>
      <name val="Arial (Arabic)"/>
      <charset val="178"/>
    </font>
    <font>
      <b/>
      <sz val="11"/>
      <name val="MS Sans Serif"/>
      <family val="2"/>
      <charset val="178"/>
    </font>
    <font>
      <sz val="11"/>
      <name val="MS Sans Serif"/>
      <family val="2"/>
      <charset val="178"/>
    </font>
    <font>
      <sz val="12"/>
      <name val="Arial"/>
      <family val="2"/>
    </font>
    <font>
      <b/>
      <sz val="12"/>
      <color rgb="FFFF0000"/>
      <name val="Times New Roman"/>
      <family val="1"/>
      <charset val="178"/>
    </font>
    <font>
      <b/>
      <sz val="10"/>
      <color theme="1"/>
      <name val="Times New Roman"/>
      <family val="1"/>
    </font>
    <font>
      <b/>
      <sz val="10"/>
      <color theme="1"/>
      <name val="Cambria"/>
      <family val="1"/>
      <scheme val="major"/>
    </font>
    <font>
      <b/>
      <sz val="10"/>
      <color theme="1"/>
      <name val="Times New Roman"/>
      <family val="1"/>
      <charset val="178"/>
    </font>
    <font>
      <b/>
      <sz val="10"/>
      <color rgb="FFFF0000"/>
      <name val="Cambria"/>
      <family val="1"/>
      <scheme val="major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0"/>
      <name val="MS Sans Serif"/>
      <charset val="178"/>
    </font>
    <font>
      <b/>
      <sz val="12"/>
      <name val="Cambria"/>
      <family val="1"/>
      <scheme val="major"/>
    </font>
    <font>
      <b/>
      <sz val="11"/>
      <name val="Symbol"/>
      <family val="1"/>
      <charset val="2"/>
    </font>
    <font>
      <sz val="18"/>
      <name val="Tahoma (Arabic)"/>
      <charset val="178"/>
    </font>
    <font>
      <b/>
      <sz val="14"/>
      <name val="Symbol"/>
      <family val="1"/>
      <charset val="2"/>
    </font>
    <font>
      <b/>
      <sz val="26"/>
      <name val="Times New Roman"/>
      <family val="1"/>
    </font>
    <font>
      <b/>
      <sz val="14"/>
      <name val="MS Sans Serif"/>
      <family val="2"/>
      <charset val="178"/>
    </font>
    <font>
      <b/>
      <sz val="12"/>
      <name val="Symbol"/>
      <family val="1"/>
      <charset val="2"/>
    </font>
    <font>
      <b/>
      <sz val="11"/>
      <name val="Calibri"/>
      <family val="2"/>
      <charset val="178"/>
      <scheme val="minor"/>
    </font>
    <font>
      <sz val="14"/>
      <name val="Arial"/>
      <family val="2"/>
    </font>
    <font>
      <b/>
      <sz val="16"/>
      <name val="Tahoma (Arabic)"/>
      <family val="2"/>
      <charset val="178"/>
    </font>
    <font>
      <b/>
      <sz val="11"/>
      <color theme="1"/>
      <name val="Arial"/>
      <family val="2"/>
    </font>
    <font>
      <sz val="14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b/>
      <sz val="9"/>
      <name val="Simplified Arabic Fixed"/>
      <family val="3"/>
      <charset val="178"/>
    </font>
    <font>
      <b/>
      <sz val="11"/>
      <name val="Tahoma (Arabic)"/>
      <family val="2"/>
      <charset val="178"/>
    </font>
    <font>
      <b/>
      <sz val="16"/>
      <name val="Arial (Arabic)"/>
      <charset val="178"/>
    </font>
    <font>
      <b/>
      <sz val="22"/>
      <color theme="0"/>
      <name val="Tahoma (Arabic)"/>
    </font>
    <font>
      <b/>
      <sz val="20"/>
      <name val="Tahoma (Arabic)"/>
      <family val="2"/>
      <charset val="178"/>
    </font>
    <font>
      <sz val="18"/>
      <color theme="0"/>
      <name val="Times New Roman"/>
      <family val="1"/>
    </font>
    <font>
      <b/>
      <sz val="8"/>
      <color theme="0"/>
      <name val="MS Sans Serif"/>
      <family val="2"/>
      <charset val="178"/>
    </font>
    <font>
      <b/>
      <sz val="8"/>
      <color theme="0"/>
      <name val="Times New Roman"/>
      <family val="1"/>
    </font>
    <font>
      <b/>
      <sz val="11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6"/>
      <name val="Simplified Arabic"/>
      <family val="1"/>
    </font>
    <font>
      <b/>
      <sz val="18"/>
      <color theme="0"/>
      <name val="Tahoma (Arabic)"/>
    </font>
    <font>
      <b/>
      <sz val="16"/>
      <color theme="0"/>
      <name val="Tahoma (Arabic)"/>
    </font>
    <font>
      <sz val="12"/>
      <color theme="0"/>
      <name val="Arabic Transparent"/>
      <charset val="178"/>
    </font>
    <font>
      <b/>
      <sz val="14"/>
      <name val="Tahoma (Arabic)"/>
      <family val="2"/>
      <charset val="178"/>
    </font>
    <font>
      <sz val="20"/>
      <color theme="0"/>
      <name val="Times New Roman"/>
      <family val="1"/>
    </font>
    <font>
      <b/>
      <sz val="12"/>
      <color theme="0"/>
      <name val="Arabic Transparent"/>
    </font>
    <font>
      <b/>
      <sz val="12"/>
      <name val="Arabic Transparent"/>
    </font>
    <font>
      <b/>
      <sz val="24"/>
      <color theme="0"/>
      <name val="Tahoma (Arabic)"/>
    </font>
    <font>
      <b/>
      <sz val="14"/>
      <color theme="0"/>
      <name val="Tahoma (Arabic)"/>
    </font>
    <font>
      <sz val="14"/>
      <color theme="0"/>
      <name val="Symbol"/>
      <family val="1"/>
      <charset val="2"/>
    </font>
    <font>
      <b/>
      <sz val="10"/>
      <color theme="0"/>
      <name val="Arabic Transparent"/>
    </font>
    <font>
      <b/>
      <sz val="8"/>
      <name val="MS Sans Serif"/>
      <family val="2"/>
      <charset val="178"/>
    </font>
    <font>
      <b/>
      <sz val="16"/>
      <name val="Tahoma (Arabic)"/>
    </font>
    <font>
      <b/>
      <sz val="18"/>
      <name val="Tahoma (Arabic)"/>
    </font>
    <font>
      <sz val="16"/>
      <name val="Times New Roman"/>
      <family val="1"/>
    </font>
    <font>
      <b/>
      <sz val="14"/>
      <color theme="0"/>
      <name val="Arabic Transparent"/>
    </font>
    <font>
      <sz val="12"/>
      <name val="Symbol"/>
      <family val="1"/>
      <charset val="2"/>
    </font>
    <font>
      <sz val="12"/>
      <color theme="0"/>
      <name val="Arabic Transparent"/>
    </font>
    <font>
      <sz val="14"/>
      <color theme="0"/>
      <name val="Arabic Transparent"/>
    </font>
    <font>
      <b/>
      <sz val="14"/>
      <color theme="0"/>
      <name val="Times New Roman"/>
      <family val="1"/>
    </font>
    <font>
      <b/>
      <sz val="20"/>
      <color theme="0"/>
      <name val="Tahoma (Arabic)"/>
    </font>
    <font>
      <b/>
      <sz val="16"/>
      <color theme="0"/>
      <name val="Times New Roman"/>
      <family val="1"/>
    </font>
    <font>
      <b/>
      <sz val="20"/>
      <name val="Tahoma (Arabic)"/>
    </font>
    <font>
      <sz val="12"/>
      <color theme="0"/>
      <name val="Symbol"/>
      <family val="1"/>
      <charset val="2"/>
    </font>
    <font>
      <b/>
      <sz val="16"/>
      <name val="Simplified Arabic"/>
      <family val="1"/>
    </font>
    <font>
      <sz val="16"/>
      <name val="Symbol"/>
      <family val="1"/>
      <charset val="2"/>
    </font>
    <font>
      <b/>
      <sz val="18"/>
      <color theme="0"/>
      <name val="Times New Roman"/>
      <family val="1"/>
    </font>
    <font>
      <sz val="14"/>
      <name val="Arabic Transparent"/>
    </font>
    <font>
      <sz val="16"/>
      <color theme="0"/>
      <name val="Times New Roman"/>
      <family val="1"/>
    </font>
    <font>
      <b/>
      <sz val="14"/>
      <name val="Simplified Arabic"/>
      <family val="1"/>
    </font>
    <font>
      <b/>
      <sz val="14"/>
      <name val="Arial"/>
      <family val="2"/>
    </font>
    <font>
      <b/>
      <sz val="14"/>
      <name val="Tahoma (Arabic)"/>
    </font>
    <font>
      <b/>
      <sz val="18"/>
      <color rgb="FFFFFFFF"/>
      <name val="Arial"/>
      <family val="2"/>
    </font>
    <font>
      <sz val="18"/>
      <color rgb="FFFFFFFF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8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Tahoma (Arabic)"/>
      <charset val="178"/>
    </font>
    <font>
      <sz val="14"/>
      <color theme="1"/>
      <name val="Times New Roman"/>
      <family val="1"/>
    </font>
    <font>
      <sz val="14"/>
      <name val="Tahoma (Arabic)"/>
      <family val="2"/>
      <charset val="178"/>
    </font>
    <font>
      <b/>
      <sz val="14"/>
      <color rgb="FFFF0000"/>
      <name val="Tahoma (Arabic)"/>
      <charset val="178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sz val="18"/>
      <color rgb="FFFF0000"/>
      <name val="Tahoma (Arabic)"/>
      <charset val="178"/>
    </font>
    <font>
      <b/>
      <sz val="12"/>
      <name val="Tahoma (Arabic)"/>
      <charset val="178"/>
    </font>
    <font>
      <sz val="14"/>
      <color rgb="FFFF0000"/>
      <name val="Arial (Arabic)"/>
      <charset val="178"/>
    </font>
    <font>
      <sz val="12"/>
      <color rgb="FFFF0000"/>
      <name val="Arial (Arabic)"/>
      <charset val="178"/>
    </font>
    <font>
      <sz val="14"/>
      <color rgb="FFFF0000"/>
      <name val="Times New Roman"/>
      <family val="1"/>
      <charset val="178"/>
    </font>
    <font>
      <sz val="14"/>
      <name val="Calibri"/>
      <family val="2"/>
      <scheme val="minor"/>
    </font>
    <font>
      <sz val="11"/>
      <color rgb="FFFF0000"/>
      <name val="Arial (Arabic)"/>
      <charset val="178"/>
    </font>
    <font>
      <sz val="12"/>
      <name val="Calibri"/>
      <family val="2"/>
      <scheme val="minor"/>
    </font>
    <font>
      <sz val="11"/>
      <name val="Times New Roman"/>
      <family val="1"/>
      <charset val="178"/>
    </font>
    <font>
      <sz val="18"/>
      <color rgb="FFFF0000"/>
      <name val="Times New Roman"/>
      <family val="1"/>
    </font>
    <font>
      <sz val="14"/>
      <color rgb="FFFF0000"/>
      <name val="Tahoma (Arabic)"/>
      <family val="2"/>
      <charset val="178"/>
    </font>
    <font>
      <sz val="16"/>
      <color rgb="FFFF0000"/>
      <name val="Times New Roman"/>
      <family val="1"/>
    </font>
    <font>
      <b/>
      <sz val="13"/>
      <name val="Tahoma (Arabic)"/>
      <charset val="178"/>
    </font>
    <font>
      <sz val="14"/>
      <name val="Times New Roman"/>
      <family val="1"/>
      <charset val="178"/>
    </font>
    <font>
      <sz val="14"/>
      <color rgb="FFFF0000"/>
      <name val="Tahoma (Arabic)"/>
      <charset val="178"/>
    </font>
    <font>
      <sz val="14"/>
      <color rgb="FFFF0000"/>
      <name val="Times New Roman"/>
      <family val="1"/>
    </font>
    <font>
      <sz val="10"/>
      <color rgb="FFFF0000"/>
      <name val="Tahoma (Arabic)"/>
      <family val="2"/>
      <charset val="178"/>
    </font>
    <font>
      <u/>
      <sz val="11"/>
      <color theme="10"/>
      <name val="Calibri"/>
      <family val="2"/>
      <scheme val="minor"/>
    </font>
    <font>
      <b/>
      <sz val="14"/>
      <color rgb="FFFF0000"/>
      <name val="MS Sans Serif"/>
      <family val="2"/>
      <charset val="178"/>
    </font>
    <font>
      <b/>
      <sz val="11"/>
      <color rgb="FFFF0000"/>
      <name val="Times New Roman"/>
      <family val="1"/>
    </font>
    <font>
      <b/>
      <sz val="11"/>
      <color rgb="FFFF0000"/>
      <name val="Times New Roman"/>
      <family val="1"/>
      <charset val="178"/>
    </font>
    <font>
      <sz val="14"/>
      <color rgb="FFFF0000"/>
      <name val="Symbol"/>
      <family val="1"/>
      <charset val="2"/>
    </font>
    <font>
      <b/>
      <sz val="20"/>
      <name val="Times New Roman"/>
      <family val="1"/>
    </font>
    <font>
      <b/>
      <sz val="10"/>
      <color theme="0"/>
      <name val="Times New Roman"/>
      <family val="1"/>
    </font>
    <font>
      <b/>
      <sz val="10"/>
      <name val="Tahoma (Arabic)"/>
      <family val="2"/>
      <charset val="178"/>
    </font>
    <font>
      <b/>
      <sz val="16"/>
      <color theme="0"/>
      <name val="Arabic Transparent"/>
      <charset val="178"/>
    </font>
    <font>
      <b/>
      <sz val="16"/>
      <color theme="0"/>
      <name val="Arabic Transparent"/>
    </font>
    <font>
      <b/>
      <sz val="14"/>
      <name val="Arabic Transparent"/>
      <charset val="178"/>
    </font>
    <font>
      <b/>
      <sz val="10"/>
      <color rgb="FFFF0000"/>
      <name val="MS Sans Serif"/>
      <family val="2"/>
      <charset val="178"/>
    </font>
    <font>
      <b/>
      <sz val="26"/>
      <color theme="0"/>
      <name val="Tahoma (Arabic)"/>
    </font>
    <font>
      <b/>
      <sz val="16"/>
      <color theme="0"/>
      <name val="Symbol"/>
      <family val="1"/>
      <charset val="2"/>
    </font>
    <font>
      <sz val="11"/>
      <color rgb="FFFF0000"/>
      <name val="Calibri"/>
      <family val="2"/>
      <charset val="178"/>
      <scheme val="minor"/>
    </font>
    <font>
      <b/>
      <sz val="11"/>
      <color theme="1"/>
      <name val="Times New Roman"/>
      <family val="1"/>
      <charset val="178"/>
    </font>
    <font>
      <sz val="20"/>
      <name val="Calibri"/>
      <family val="2"/>
      <charset val="178"/>
      <scheme val="minor"/>
    </font>
    <font>
      <sz val="20"/>
      <color rgb="FFFF0000"/>
      <name val="Calibri"/>
      <family val="2"/>
      <charset val="178"/>
      <scheme val="minor"/>
    </font>
    <font>
      <b/>
      <sz val="14"/>
      <color theme="0"/>
      <name val="Arabic Transparent"/>
      <charset val="178"/>
    </font>
    <font>
      <sz val="12"/>
      <color rgb="FFFF0000"/>
      <name val="Simplified Arabic"/>
      <family val="1"/>
    </font>
    <font>
      <b/>
      <sz val="12"/>
      <color rgb="FFFF0000"/>
      <name val="Simplified Arabic"/>
      <family val="1"/>
    </font>
    <font>
      <sz val="11"/>
      <name val="Simplified Arabic"/>
      <family val="1"/>
    </font>
    <font>
      <b/>
      <sz val="12"/>
      <name val="Tahoma (Arabic)"/>
    </font>
    <font>
      <b/>
      <sz val="9"/>
      <color theme="0"/>
      <name val="Times New Roman"/>
      <family val="1"/>
    </font>
    <font>
      <b/>
      <sz val="7"/>
      <color theme="0"/>
      <name val="Times New Roman"/>
      <family val="1"/>
    </font>
    <font>
      <b/>
      <sz val="11"/>
      <color theme="0"/>
      <name val="Arabic Transparent"/>
    </font>
    <font>
      <b/>
      <sz val="9"/>
      <color theme="0"/>
      <name val="Arabic Transparent"/>
    </font>
    <font>
      <b/>
      <sz val="12"/>
      <color theme="0"/>
      <name val="Symbol"/>
      <family val="1"/>
      <charset val="2"/>
    </font>
    <font>
      <sz val="8"/>
      <color rgb="FF595959"/>
      <name val="Arial"/>
      <family val="2"/>
    </font>
    <font>
      <sz val="12"/>
      <color rgb="FFFF0000"/>
      <name val="Calibri"/>
      <family val="2"/>
      <charset val="178"/>
      <scheme val="minor"/>
    </font>
    <font>
      <b/>
      <sz val="11"/>
      <color rgb="FFFF0000"/>
      <name val="Calibri"/>
      <family val="2"/>
      <charset val="178"/>
      <scheme val="minor"/>
    </font>
    <font>
      <b/>
      <sz val="18"/>
      <name val="Tahoma (Arabic)"/>
      <family val="2"/>
      <charset val="178"/>
    </font>
    <font>
      <b/>
      <sz val="16"/>
      <name val="Calibri"/>
      <family val="2"/>
      <scheme val="minor"/>
    </font>
    <font>
      <b/>
      <sz val="10"/>
      <name val="Cambria"/>
      <family val="1"/>
      <scheme val="major"/>
    </font>
    <font>
      <b/>
      <sz val="16"/>
      <color rgb="FFFF0000"/>
      <name val="Calibri"/>
      <family val="2"/>
      <scheme val="minor"/>
    </font>
    <font>
      <b/>
      <sz val="14"/>
      <color theme="0"/>
      <name val="Symbol"/>
      <family val="1"/>
      <charset val="2"/>
    </font>
    <font>
      <b/>
      <sz val="16"/>
      <color rgb="FFFF0000"/>
      <name val="Cambria"/>
      <family val="1"/>
      <scheme val="major"/>
    </font>
    <font>
      <b/>
      <sz val="16"/>
      <color rgb="FFFF0000"/>
      <name val="Times New Roman"/>
      <family val="1"/>
      <charset val="178"/>
    </font>
    <font>
      <b/>
      <sz val="14"/>
      <color rgb="FFFF0000"/>
      <name val="Calibri"/>
      <family val="2"/>
      <scheme val="minor"/>
    </font>
    <font>
      <b/>
      <sz val="18"/>
      <name val="Times New Roman"/>
      <family val="1"/>
    </font>
    <font>
      <b/>
      <sz val="18"/>
      <name val="MS Sans Serif"/>
      <family val="2"/>
      <charset val="178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Symbol"/>
      <family val="1"/>
      <charset val="178"/>
    </font>
    <font>
      <sz val="12"/>
      <name val="Tahoma (Arabic)"/>
    </font>
    <font>
      <b/>
      <sz val="12"/>
      <name val="Arabic Transparent"/>
      <charset val="178"/>
    </font>
    <font>
      <sz val="16"/>
      <name val="Cambria"/>
      <family val="1"/>
      <scheme val="major"/>
    </font>
    <font>
      <b/>
      <sz val="16"/>
      <name val="Arabic Transparent"/>
    </font>
    <font>
      <b/>
      <sz val="16"/>
      <name val="Cambria"/>
      <family val="1"/>
      <scheme val="major"/>
    </font>
    <font>
      <sz val="12"/>
      <name val="Arabic Transparent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6EFCE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E2EFDA"/>
        <bgColor indexed="0"/>
      </patternFill>
    </fill>
    <fill>
      <patternFill patternType="solid">
        <fgColor rgb="FFD6D3B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11">
    <xf numFmtId="0" fontId="0" fillId="0" borderId="0"/>
    <xf numFmtId="0" fontId="6" fillId="0" borderId="0"/>
    <xf numFmtId="0" fontId="8" fillId="0" borderId="1" applyNumberFormat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168" fontId="12" fillId="0" borderId="1" applyNumberFormat="0" applyFill="0" applyBorder="0" applyProtection="0">
      <alignment horizontal="right" vertical="center"/>
    </xf>
    <xf numFmtId="0" fontId="12" fillId="0" borderId="0"/>
    <xf numFmtId="0" fontId="6" fillId="0" borderId="0"/>
    <xf numFmtId="0" fontId="5" fillId="0" borderId="0"/>
    <xf numFmtId="0" fontId="6" fillId="0" borderId="0"/>
    <xf numFmtId="0" fontId="12" fillId="0" borderId="0"/>
    <xf numFmtId="0" fontId="4" fillId="0" borderId="0"/>
    <xf numFmtId="0" fontId="35" fillId="0" borderId="0"/>
    <xf numFmtId="0" fontId="6" fillId="0" borderId="0"/>
    <xf numFmtId="0" fontId="36" fillId="0" borderId="0"/>
    <xf numFmtId="0" fontId="6" fillId="0" borderId="0" applyNumberFormat="0" applyFill="0" applyBorder="0" applyAlignment="0" applyProtection="0"/>
    <xf numFmtId="0" fontId="36" fillId="0" borderId="0"/>
    <xf numFmtId="0" fontId="19" fillId="0" borderId="0"/>
    <xf numFmtId="40" fontId="12" fillId="0" borderId="0" applyFont="0" applyFill="0" applyBorder="0" applyAlignment="0" applyProtection="0"/>
    <xf numFmtId="0" fontId="6" fillId="0" borderId="0"/>
    <xf numFmtId="0" fontId="35" fillId="0" borderId="0"/>
    <xf numFmtId="3" fontId="38" fillId="0" borderId="4" applyFill="0" applyProtection="0">
      <alignment horizontal="center" vertical="center" wrapText="1"/>
    </xf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44" fillId="5" borderId="0" applyNumberFormat="0" applyBorder="0" applyAlignment="0" applyProtection="0"/>
    <xf numFmtId="16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/>
    <xf numFmtId="0" fontId="3" fillId="0" borderId="0"/>
    <xf numFmtId="0" fontId="6" fillId="0" borderId="0"/>
    <xf numFmtId="0" fontId="12" fillId="0" borderId="1" applyNumberFormat="0">
      <alignment horizontal="left"/>
    </xf>
    <xf numFmtId="0" fontId="12" fillId="0" borderId="0"/>
    <xf numFmtId="0" fontId="3" fillId="0" borderId="0"/>
    <xf numFmtId="0" fontId="17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200">
    <xf numFmtId="0" fontId="0" fillId="0" borderId="0" xfId="0"/>
    <xf numFmtId="0" fontId="11" fillId="0" borderId="0" xfId="0" applyFont="1"/>
    <xf numFmtId="0" fontId="22" fillId="0" borderId="0" xfId="49" applyFont="1" applyBorder="1"/>
    <xf numFmtId="0" fontId="25" fillId="0" borderId="0" xfId="49" applyFont="1" applyBorder="1" applyAlignment="1">
      <alignment horizontal="right"/>
    </xf>
    <xf numFmtId="0" fontId="40" fillId="0" borderId="0" xfId="49" applyFont="1" applyBorder="1" applyAlignment="1">
      <alignment vertical="center"/>
    </xf>
    <xf numFmtId="0" fontId="25" fillId="0" borderId="0" xfId="49" applyFont="1" applyBorder="1" applyAlignment="1"/>
    <xf numFmtId="0" fontId="25" fillId="0" borderId="0" xfId="49" applyFont="1"/>
    <xf numFmtId="0" fontId="22" fillId="0" borderId="0" xfId="49" applyFont="1"/>
    <xf numFmtId="0" fontId="12" fillId="0" borderId="0" xfId="49" applyFont="1"/>
    <xf numFmtId="0" fontId="42" fillId="0" borderId="0" xfId="49" applyFont="1" applyAlignment="1">
      <alignment vertical="center"/>
    </xf>
    <xf numFmtId="0" fontId="12" fillId="0" borderId="0" xfId="49" applyFont="1" applyAlignment="1">
      <alignment vertical="center"/>
    </xf>
    <xf numFmtId="0" fontId="25" fillId="0" borderId="0" xfId="49" applyFont="1" applyBorder="1" applyAlignment="1">
      <alignment horizontal="right" vertical="center"/>
    </xf>
    <xf numFmtId="0" fontId="25" fillId="0" borderId="0" xfId="49" applyFont="1" applyBorder="1" applyAlignment="1">
      <alignment horizontal="center" vertical="center"/>
    </xf>
    <xf numFmtId="0" fontId="26" fillId="0" borderId="0" xfId="0" applyFont="1"/>
    <xf numFmtId="0" fontId="22" fillId="0" borderId="0" xfId="0" applyFont="1"/>
    <xf numFmtId="0" fontId="46" fillId="0" borderId="0" xfId="0" applyFont="1" applyAlignment="1">
      <alignment vertical="center"/>
    </xf>
    <xf numFmtId="0" fontId="22" fillId="0" borderId="0" xfId="52" applyFont="1" applyAlignment="1">
      <alignment horizontal="center" vertical="center"/>
    </xf>
    <xf numFmtId="0" fontId="22" fillId="0" borderId="0" xfId="52" applyFont="1" applyAlignment="1">
      <alignment horizontal="center" vertical="center" wrapText="1"/>
    </xf>
    <xf numFmtId="0" fontId="20" fillId="0" borderId="0" xfId="49" applyFont="1" applyAlignment="1">
      <alignment vertical="center"/>
    </xf>
    <xf numFmtId="0" fontId="14" fillId="0" borderId="0" xfId="0" applyFont="1" applyBorder="1" applyAlignment="1">
      <alignment vertical="center"/>
    </xf>
    <xf numFmtId="0" fontId="47" fillId="0" borderId="0" xfId="49" applyFont="1" applyBorder="1"/>
    <xf numFmtId="0" fontId="48" fillId="0" borderId="0" xfId="0" applyFont="1"/>
    <xf numFmtId="0" fontId="49" fillId="0" borderId="0" xfId="0" applyFont="1"/>
    <xf numFmtId="0" fontId="49" fillId="0" borderId="0" xfId="0" applyFont="1" applyBorder="1" applyAlignment="1">
      <alignment vertical="center"/>
    </xf>
    <xf numFmtId="0" fontId="47" fillId="0" borderId="0" xfId="0" applyFont="1"/>
    <xf numFmtId="0" fontId="49" fillId="0" borderId="0" xfId="49" applyFont="1" applyBorder="1" applyAlignment="1">
      <alignment wrapText="1"/>
    </xf>
    <xf numFmtId="0" fontId="50" fillId="0" borderId="0" xfId="0" applyFont="1"/>
    <xf numFmtId="0" fontId="54" fillId="0" borderId="0" xfId="0" applyFont="1"/>
    <xf numFmtId="0" fontId="47" fillId="2" borderId="0" xfId="49" applyFont="1" applyFill="1" applyBorder="1"/>
    <xf numFmtId="0" fontId="60" fillId="0" borderId="0" xfId="0" applyFont="1"/>
    <xf numFmtId="0" fontId="50" fillId="0" borderId="0" xfId="49" applyFont="1" applyBorder="1"/>
    <xf numFmtId="0" fontId="25" fillId="0" borderId="0" xfId="49" applyFont="1" applyBorder="1"/>
    <xf numFmtId="0" fontId="50" fillId="2" borderId="0" xfId="49" applyFont="1" applyFill="1" applyBorder="1"/>
    <xf numFmtId="0" fontId="49" fillId="0" borderId="0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5" fillId="0" borderId="0" xfId="0" applyNumberFormat="1" applyFont="1"/>
    <xf numFmtId="0" fontId="2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1" fillId="0" borderId="0" xfId="0" applyNumberFormat="1" applyFont="1" applyAlignment="1">
      <alignment wrapText="1"/>
    </xf>
    <xf numFmtId="0" fontId="51" fillId="0" borderId="0" xfId="0" applyNumberFormat="1" applyFont="1" applyAlignment="1">
      <alignment horizontal="center" vertical="center" wrapText="1"/>
    </xf>
    <xf numFmtId="3" fontId="48" fillId="0" borderId="0" xfId="0" applyNumberFormat="1" applyFont="1"/>
    <xf numFmtId="0" fontId="55" fillId="0" borderId="0" xfId="49" applyFont="1" applyBorder="1" applyAlignment="1">
      <alignment wrapText="1"/>
    </xf>
    <xf numFmtId="0" fontId="47" fillId="0" borderId="0" xfId="0" applyFont="1" applyAlignment="1">
      <alignment vertical="center" wrapText="1"/>
    </xf>
    <xf numFmtId="3" fontId="14" fillId="0" borderId="0" xfId="0" applyNumberFormat="1" applyFont="1" applyBorder="1" applyAlignment="1">
      <alignment vertical="center"/>
    </xf>
    <xf numFmtId="0" fontId="23" fillId="0" borderId="0" xfId="45" applyFont="1"/>
    <xf numFmtId="0" fontId="23" fillId="0" borderId="0" xfId="45" applyFont="1" applyAlignment="1">
      <alignment wrapText="1"/>
    </xf>
    <xf numFmtId="0" fontId="22" fillId="0" borderId="0" xfId="45" applyFont="1"/>
    <xf numFmtId="0" fontId="22" fillId="0" borderId="0" xfId="35" applyFont="1"/>
    <xf numFmtId="0" fontId="59" fillId="2" borderId="0" xfId="49" applyFont="1" applyFill="1" applyBorder="1"/>
    <xf numFmtId="0" fontId="59" fillId="0" borderId="0" xfId="49" applyFont="1" applyBorder="1"/>
    <xf numFmtId="0" fontId="6" fillId="0" borderId="0" xfId="45" applyFont="1"/>
    <xf numFmtId="0" fontId="6" fillId="0" borderId="0" xfId="45" applyFont="1" applyAlignment="1">
      <alignment vertical="center"/>
    </xf>
    <xf numFmtId="0" fontId="69" fillId="0" borderId="0" xfId="45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wrapText="1"/>
    </xf>
    <xf numFmtId="0" fontId="64" fillId="0" borderId="0" xfId="49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73" fillId="0" borderId="12" xfId="49" applyNumberFormat="1" applyFont="1" applyFill="1" applyBorder="1" applyAlignment="1">
      <alignment horizontal="center" vertical="center"/>
    </xf>
    <xf numFmtId="0" fontId="39" fillId="2" borderId="0" xfId="49" applyFont="1" applyFill="1"/>
    <xf numFmtId="0" fontId="30" fillId="0" borderId="9" xfId="49" applyFont="1" applyFill="1" applyBorder="1" applyAlignment="1">
      <alignment vertical="center"/>
    </xf>
    <xf numFmtId="0" fontId="17" fillId="0" borderId="0" xfId="49" applyFont="1" applyBorder="1"/>
    <xf numFmtId="0" fontId="17" fillId="0" borderId="0" xfId="49" applyFont="1" applyBorder="1" applyAlignment="1">
      <alignment horizontal="left"/>
    </xf>
    <xf numFmtId="0" fontId="75" fillId="0" borderId="0" xfId="49" applyFont="1" applyBorder="1"/>
    <xf numFmtId="1" fontId="75" fillId="0" borderId="0" xfId="49" applyNumberFormat="1" applyFont="1" applyBorder="1"/>
    <xf numFmtId="0" fontId="77" fillId="0" borderId="0" xfId="49" applyFont="1" applyBorder="1" applyAlignment="1">
      <alignment vertical="center"/>
    </xf>
    <xf numFmtId="0" fontId="78" fillId="0" borderId="0" xfId="49" applyFont="1" applyBorder="1" applyAlignment="1">
      <alignment vertical="center"/>
    </xf>
    <xf numFmtId="1" fontId="40" fillId="0" borderId="0" xfId="49" applyNumberFormat="1" applyFont="1" applyBorder="1" applyAlignment="1">
      <alignment vertical="center"/>
    </xf>
    <xf numFmtId="0" fontId="79" fillId="0" borderId="0" xfId="51" applyFont="1" applyAlignment="1">
      <alignment vertical="center"/>
    </xf>
    <xf numFmtId="3" fontId="40" fillId="0" borderId="0" xfId="49" applyNumberFormat="1" applyFont="1" applyBorder="1" applyAlignment="1">
      <alignment vertical="center"/>
    </xf>
    <xf numFmtId="0" fontId="78" fillId="0" borderId="0" xfId="49" applyFont="1" applyBorder="1" applyAlignment="1">
      <alignment vertical="center" readingOrder="1"/>
    </xf>
    <xf numFmtId="0" fontId="78" fillId="0" borderId="0" xfId="49" applyFont="1" applyAlignment="1">
      <alignment vertical="center"/>
    </xf>
    <xf numFmtId="0" fontId="78" fillId="0" borderId="0" xfId="49" applyFont="1" applyBorder="1" applyAlignment="1">
      <alignment horizontal="left" vertical="center"/>
    </xf>
    <xf numFmtId="0" fontId="61" fillId="0" borderId="0" xfId="0" applyNumberFormat="1" applyFont="1" applyAlignment="1">
      <alignment wrapText="1"/>
    </xf>
    <xf numFmtId="0" fontId="61" fillId="0" borderId="0" xfId="0" applyNumberFormat="1" applyFont="1" applyAlignment="1">
      <alignment horizontal="center" wrapText="1"/>
    </xf>
    <xf numFmtId="0" fontId="55" fillId="0" borderId="0" xfId="0" applyNumberFormat="1" applyFont="1" applyAlignment="1">
      <alignment wrapText="1"/>
    </xf>
    <xf numFmtId="0" fontId="80" fillId="0" borderId="0" xfId="0" applyNumberFormat="1" applyFont="1" applyAlignment="1">
      <alignment wrapText="1"/>
    </xf>
    <xf numFmtId="0" fontId="81" fillId="0" borderId="0" xfId="0" applyNumberFormat="1" applyFont="1" applyAlignment="1">
      <alignment wrapText="1"/>
    </xf>
    <xf numFmtId="0" fontId="81" fillId="0" borderId="0" xfId="0" applyNumberFormat="1" applyFont="1" applyAlignment="1">
      <alignment horizontal="center" wrapText="1"/>
    </xf>
    <xf numFmtId="0" fontId="82" fillId="0" borderId="0" xfId="0" applyFont="1" applyBorder="1" applyAlignment="1">
      <alignment horizontal="right" vertical="center" wrapText="1" readingOrder="2"/>
    </xf>
    <xf numFmtId="0" fontId="83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wrapText="1"/>
    </xf>
    <xf numFmtId="0" fontId="81" fillId="0" borderId="0" xfId="0" applyNumberFormat="1" applyFont="1" applyBorder="1" applyAlignment="1">
      <alignment wrapText="1"/>
    </xf>
    <xf numFmtId="0" fontId="81" fillId="0" borderId="0" xfId="0" applyNumberFormat="1" applyFont="1" applyBorder="1" applyAlignment="1">
      <alignment horizontal="center" wrapText="1"/>
    </xf>
    <xf numFmtId="0" fontId="84" fillId="0" borderId="0" xfId="0" applyFont="1" applyBorder="1" applyAlignment="1">
      <alignment horizontal="right" vertical="center" wrapText="1" readingOrder="2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wrapText="1"/>
    </xf>
    <xf numFmtId="0" fontId="61" fillId="0" borderId="0" xfId="0" applyNumberFormat="1" applyFont="1" applyBorder="1" applyAlignment="1">
      <alignment wrapText="1"/>
    </xf>
    <xf numFmtId="0" fontId="61" fillId="0" borderId="0" xfId="0" applyNumberFormat="1" applyFont="1" applyBorder="1" applyAlignment="1">
      <alignment horizontal="center" wrapText="1"/>
    </xf>
    <xf numFmtId="0" fontId="61" fillId="0" borderId="0" xfId="0" applyNumberFormat="1" applyFont="1" applyAlignment="1">
      <alignment horizontal="center" vertical="center" wrapText="1"/>
    </xf>
    <xf numFmtId="0" fontId="81" fillId="0" borderId="0" xfId="0" applyNumberFormat="1" applyFont="1" applyAlignment="1">
      <alignment horizontal="center" vertical="center" wrapText="1"/>
    </xf>
    <xf numFmtId="0" fontId="55" fillId="0" borderId="0" xfId="49" applyFont="1" applyBorder="1"/>
    <xf numFmtId="1" fontId="61" fillId="0" borderId="0" xfId="0" applyNumberFormat="1" applyFont="1" applyAlignment="1">
      <alignment horizontal="center" wrapText="1"/>
    </xf>
    <xf numFmtId="1" fontId="81" fillId="0" borderId="0" xfId="0" applyNumberFormat="1" applyFont="1" applyAlignment="1">
      <alignment horizontal="center" wrapText="1"/>
    </xf>
    <xf numFmtId="0" fontId="29" fillId="0" borderId="0" xfId="49" applyFont="1"/>
    <xf numFmtId="0" fontId="30" fillId="0" borderId="0" xfId="49" applyFont="1"/>
    <xf numFmtId="0" fontId="72" fillId="0" borderId="0" xfId="49" applyFont="1"/>
    <xf numFmtId="0" fontId="11" fillId="2" borderId="0" xfId="0" applyFont="1" applyFill="1"/>
    <xf numFmtId="0" fontId="6" fillId="0" borderId="0" xfId="45" applyFont="1" applyAlignment="1">
      <alignment horizontal="center" vertical="center"/>
    </xf>
    <xf numFmtId="0" fontId="6" fillId="0" borderId="0" xfId="45" applyFont="1" applyAlignment="1">
      <alignment vertical="center" wrapText="1"/>
    </xf>
    <xf numFmtId="0" fontId="74" fillId="0" borderId="0" xfId="0" applyFont="1"/>
    <xf numFmtId="0" fontId="61" fillId="0" borderId="0" xfId="49" applyFont="1" applyBorder="1"/>
    <xf numFmtId="3" fontId="68" fillId="0" borderId="1" xfId="49" applyNumberFormat="1" applyFont="1" applyBorder="1" applyAlignment="1">
      <alignment horizontal="center" vertical="center"/>
    </xf>
    <xf numFmtId="0" fontId="29" fillId="0" borderId="0" xfId="49" applyFont="1" applyBorder="1"/>
    <xf numFmtId="165" fontId="29" fillId="0" borderId="0" xfId="49" applyNumberFormat="1" applyFont="1" applyBorder="1"/>
    <xf numFmtId="0" fontId="30" fillId="0" borderId="0" xfId="49" applyFont="1" applyBorder="1"/>
    <xf numFmtId="0" fontId="30" fillId="0" borderId="0" xfId="49" applyFont="1" applyBorder="1" applyAlignment="1">
      <alignment vertical="center"/>
    </xf>
    <xf numFmtId="0" fontId="70" fillId="0" borderId="0" xfId="49" applyFont="1" applyBorder="1"/>
    <xf numFmtId="0" fontId="31" fillId="0" borderId="0" xfId="49" applyFont="1" applyBorder="1"/>
    <xf numFmtId="0" fontId="31" fillId="0" borderId="0" xfId="49" applyFont="1" applyBorder="1" applyAlignment="1">
      <alignment horizontal="left"/>
    </xf>
    <xf numFmtId="0" fontId="29" fillId="2" borderId="0" xfId="49" applyFont="1" applyFill="1" applyBorder="1"/>
    <xf numFmtId="0" fontId="29" fillId="0" borderId="0" xfId="49" applyFont="1" applyBorder="1" applyAlignment="1"/>
    <xf numFmtId="0" fontId="30" fillId="2" borderId="0" xfId="49" applyFont="1" applyFill="1" applyBorder="1"/>
    <xf numFmtId="0" fontId="85" fillId="2" borderId="0" xfId="49" applyFont="1" applyFill="1" applyBorder="1"/>
    <xf numFmtId="0" fontId="85" fillId="0" borderId="0" xfId="49" applyFont="1" applyBorder="1"/>
    <xf numFmtId="0" fontId="29" fillId="3" borderId="0" xfId="49" applyFont="1" applyFill="1" applyBorder="1"/>
    <xf numFmtId="0" fontId="22" fillId="0" borderId="0" xfId="48" applyFont="1"/>
    <xf numFmtId="0" fontId="22" fillId="0" borderId="0" xfId="48" applyFont="1" applyAlignment="1">
      <alignment vertical="center"/>
    </xf>
    <xf numFmtId="0" fontId="26" fillId="0" borderId="0" xfId="48" applyFont="1" applyFill="1" applyBorder="1" applyAlignment="1">
      <alignment vertical="center"/>
    </xf>
    <xf numFmtId="0" fontId="33" fillId="0" borderId="0" xfId="49" applyFont="1"/>
    <xf numFmtId="0" fontId="33" fillId="0" borderId="0" xfId="49" applyFont="1" applyAlignment="1">
      <alignment horizontal="right" readingOrder="2"/>
    </xf>
    <xf numFmtId="0" fontId="92" fillId="0" borderId="0" xfId="49" applyFont="1"/>
    <xf numFmtId="0" fontId="93" fillId="0" borderId="0" xfId="49" applyFont="1"/>
    <xf numFmtId="1" fontId="29" fillId="0" borderId="0" xfId="49" applyNumberFormat="1" applyFont="1"/>
    <xf numFmtId="0" fontId="29" fillId="0" borderId="0" xfId="49" applyFont="1" applyAlignment="1">
      <alignment wrapText="1"/>
    </xf>
    <xf numFmtId="0" fontId="29" fillId="0" borderId="0" xfId="49" applyFont="1" applyAlignment="1">
      <alignment vertical="justify"/>
    </xf>
    <xf numFmtId="0" fontId="92" fillId="0" borderId="0" xfId="49" applyFont="1" applyAlignment="1">
      <alignment wrapText="1"/>
    </xf>
    <xf numFmtId="0" fontId="30" fillId="0" borderId="0" xfId="49" applyFont="1" applyAlignment="1">
      <alignment wrapText="1"/>
    </xf>
    <xf numFmtId="0" fontId="22" fillId="0" borderId="0" xfId="0" applyFont="1" applyAlignment="1">
      <alignment horizontal="center"/>
    </xf>
    <xf numFmtId="0" fontId="86" fillId="0" borderId="0" xfId="49" applyFont="1" applyBorder="1"/>
    <xf numFmtId="0" fontId="86" fillId="2" borderId="0" xfId="49" applyFont="1" applyFill="1" applyBorder="1"/>
    <xf numFmtId="0" fontId="80" fillId="0" borderId="0" xfId="49" applyFont="1" applyBorder="1"/>
    <xf numFmtId="3" fontId="62" fillId="0" borderId="0" xfId="0" applyNumberFormat="1" applyFont="1" applyAlignment="1">
      <alignment wrapText="1"/>
    </xf>
    <xf numFmtId="3" fontId="30" fillId="0" borderId="0" xfId="49" applyNumberFormat="1" applyFont="1" applyAlignment="1">
      <alignment wrapText="1"/>
    </xf>
    <xf numFmtId="0" fontId="30" fillId="0" borderId="9" xfId="49" applyFont="1" applyFill="1" applyBorder="1" applyAlignment="1">
      <alignment vertical="center" wrapText="1"/>
    </xf>
    <xf numFmtId="0" fontId="72" fillId="0" borderId="0" xfId="49" applyFont="1" applyAlignment="1">
      <alignment wrapText="1"/>
    </xf>
    <xf numFmtId="3" fontId="72" fillId="0" borderId="0" xfId="49" applyNumberFormat="1" applyFont="1" applyAlignment="1">
      <alignment wrapText="1"/>
    </xf>
    <xf numFmtId="0" fontId="30" fillId="0" borderId="0" xfId="49" applyFont="1" applyAlignment="1">
      <alignment horizontal="right" readingOrder="2"/>
    </xf>
    <xf numFmtId="0" fontId="98" fillId="0" borderId="0" xfId="0" applyFont="1" applyAlignment="1">
      <alignment vertical="center"/>
    </xf>
    <xf numFmtId="0" fontId="62" fillId="0" borderId="0" xfId="0" applyFont="1"/>
    <xf numFmtId="0" fontId="33" fillId="0" borderId="0" xfId="49" applyFont="1" applyBorder="1" applyAlignment="1">
      <alignment vertical="center" wrapText="1"/>
    </xf>
    <xf numFmtId="0" fontId="21" fillId="0" borderId="0" xfId="49" applyFont="1" applyBorder="1" applyAlignment="1">
      <alignment vertical="center" wrapText="1"/>
    </xf>
    <xf numFmtId="0" fontId="21" fillId="0" borderId="0" xfId="49" applyFont="1" applyBorder="1" applyAlignment="1">
      <alignment horizontal="center" vertical="center" wrapText="1"/>
    </xf>
    <xf numFmtId="0" fontId="33" fillId="0" borderId="0" xfId="49" applyFont="1" applyBorder="1" applyAlignment="1">
      <alignment vertical="center"/>
    </xf>
    <xf numFmtId="0" fontId="29" fillId="0" borderId="0" xfId="49" applyFont="1" applyBorder="1" applyAlignment="1">
      <alignment vertical="center"/>
    </xf>
    <xf numFmtId="0" fontId="30" fillId="0" borderId="0" xfId="49" applyFont="1" applyBorder="1" applyAlignment="1">
      <alignment horizontal="right" vertical="center"/>
    </xf>
    <xf numFmtId="0" fontId="29" fillId="0" borderId="0" xfId="49" applyFont="1" applyBorder="1" applyAlignment="1">
      <alignment horizontal="right" vertical="center"/>
    </xf>
    <xf numFmtId="0" fontId="29" fillId="0" borderId="0" xfId="49" applyFont="1" applyBorder="1" applyAlignment="1">
      <alignment horizontal="center" vertical="center"/>
    </xf>
    <xf numFmtId="0" fontId="34" fillId="0" borderId="0" xfId="48" applyFont="1" applyAlignment="1">
      <alignment vertical="center"/>
    </xf>
    <xf numFmtId="0" fontId="52" fillId="0" borderId="0" xfId="35" applyFont="1" applyBorder="1"/>
    <xf numFmtId="0" fontId="55" fillId="0" borderId="0" xfId="35" applyFont="1" applyBorder="1"/>
    <xf numFmtId="0" fontId="61" fillId="0" borderId="0" xfId="35" applyFont="1" applyBorder="1"/>
    <xf numFmtId="0" fontId="61" fillId="0" borderId="0" xfId="35" applyFont="1" applyBorder="1" applyAlignment="1">
      <alignment horizontal="left"/>
    </xf>
    <xf numFmtId="3" fontId="76" fillId="0" borderId="12" xfId="49" applyNumberFormat="1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 readingOrder="2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02" fillId="0" borderId="0" xfId="49" applyFont="1" applyBorder="1" applyAlignment="1">
      <alignment horizontal="centerContinuous"/>
    </xf>
    <xf numFmtId="0" fontId="102" fillId="0" borderId="0" xfId="49" applyFont="1" applyBorder="1"/>
    <xf numFmtId="0" fontId="102" fillId="0" borderId="0" xfId="49" applyFont="1" applyBorder="1" applyAlignment="1">
      <alignment horizontal="left"/>
    </xf>
    <xf numFmtId="0" fontId="102" fillId="0" borderId="0" xfId="49" applyFont="1" applyBorder="1" applyAlignment="1">
      <alignment horizontal="center" vertical="center"/>
    </xf>
    <xf numFmtId="0" fontId="102" fillId="0" borderId="0" xfId="49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31" fillId="0" borderId="0" xfId="49" applyFont="1" applyBorder="1" applyAlignment="1"/>
    <xf numFmtId="0" fontId="77" fillId="0" borderId="0" xfId="49" applyFont="1"/>
    <xf numFmtId="3" fontId="37" fillId="0" borderId="1" xfId="49" applyNumberFormat="1" applyFont="1" applyBorder="1" applyAlignment="1">
      <alignment horizontal="center" vertical="center"/>
    </xf>
    <xf numFmtId="0" fontId="103" fillId="0" borderId="0" xfId="49" applyFont="1" applyBorder="1" applyAlignment="1">
      <alignment vertical="center"/>
    </xf>
    <xf numFmtId="3" fontId="73" fillId="0" borderId="12" xfId="47" applyNumberFormat="1" applyFont="1" applyFill="1" applyBorder="1" applyAlignment="1">
      <alignment horizontal="center" vertical="center"/>
    </xf>
    <xf numFmtId="0" fontId="40" fillId="0" borderId="0" xfId="49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3" fontId="106" fillId="6" borderId="12" xfId="36" applyNumberFormat="1" applyFont="1" applyFill="1" applyBorder="1" applyAlignment="1">
      <alignment horizontal="center" vertical="center" wrapText="1"/>
    </xf>
    <xf numFmtId="3" fontId="22" fillId="7" borderId="12" xfId="36" applyNumberFormat="1" applyFont="1" applyFill="1" applyBorder="1" applyAlignment="1">
      <alignment horizontal="center" vertical="center" wrapText="1"/>
    </xf>
    <xf numFmtId="3" fontId="107" fillId="9" borderId="12" xfId="49" applyNumberFormat="1" applyFont="1" applyFill="1" applyBorder="1" applyAlignment="1">
      <alignment horizontal="center" vertical="center"/>
    </xf>
    <xf numFmtId="3" fontId="112" fillId="6" borderId="12" xfId="36" applyNumberFormat="1" applyFont="1" applyFill="1" applyBorder="1" applyAlignment="1">
      <alignment horizontal="center" vertical="center" wrapText="1"/>
    </xf>
    <xf numFmtId="0" fontId="113" fillId="6" borderId="19" xfId="49" applyFont="1" applyFill="1" applyBorder="1" applyAlignment="1">
      <alignment horizontal="center" vertical="center"/>
    </xf>
    <xf numFmtId="0" fontId="113" fillId="6" borderId="12" xfId="49" applyFont="1" applyFill="1" applyBorder="1" applyAlignment="1">
      <alignment horizontal="center" vertical="center"/>
    </xf>
    <xf numFmtId="9" fontId="113" fillId="6" borderId="19" xfId="56" applyFont="1" applyFill="1" applyBorder="1" applyAlignment="1">
      <alignment horizontal="center" vertical="center"/>
    </xf>
    <xf numFmtId="3" fontId="112" fillId="6" borderId="2" xfId="36" applyNumberFormat="1" applyFont="1" applyFill="1" applyBorder="1" applyAlignment="1">
      <alignment vertical="center" wrapText="1"/>
    </xf>
    <xf numFmtId="3" fontId="112" fillId="6" borderId="19" xfId="36" applyNumberFormat="1" applyFont="1" applyFill="1" applyBorder="1" applyAlignment="1">
      <alignment horizontal="center" vertical="center" wrapText="1"/>
    </xf>
    <xf numFmtId="3" fontId="112" fillId="6" borderId="18" xfId="36" applyNumberFormat="1" applyFont="1" applyFill="1" applyBorder="1" applyAlignment="1">
      <alignment horizontal="center" vertical="center" wrapText="1"/>
    </xf>
    <xf numFmtId="3" fontId="112" fillId="6" borderId="16" xfId="36" applyNumberFormat="1" applyFont="1" applyFill="1" applyBorder="1" applyAlignment="1">
      <alignment horizontal="center" vertical="center" wrapText="1"/>
    </xf>
    <xf numFmtId="3" fontId="76" fillId="8" borderId="12" xfId="49" applyNumberFormat="1" applyFont="1" applyFill="1" applyBorder="1" applyAlignment="1">
      <alignment horizontal="center" vertical="center"/>
    </xf>
    <xf numFmtId="0" fontId="117" fillId="6" borderId="12" xfId="49" applyFont="1" applyFill="1" applyBorder="1" applyAlignment="1">
      <alignment horizontal="center" vertical="center"/>
    </xf>
    <xf numFmtId="3" fontId="117" fillId="6" borderId="19" xfId="49" applyNumberFormat="1" applyFont="1" applyFill="1" applyBorder="1" applyAlignment="1">
      <alignment horizontal="center" vertical="center"/>
    </xf>
    <xf numFmtId="3" fontId="117" fillId="6" borderId="18" xfId="49" applyNumberFormat="1" applyFont="1" applyFill="1" applyBorder="1" applyAlignment="1">
      <alignment horizontal="center" vertical="center"/>
    </xf>
    <xf numFmtId="3" fontId="117" fillId="6" borderId="12" xfId="49" applyNumberFormat="1" applyFont="1" applyFill="1" applyBorder="1" applyAlignment="1">
      <alignment horizontal="center" vertical="center"/>
    </xf>
    <xf numFmtId="3" fontId="112" fillId="6" borderId="17" xfId="36" applyNumberFormat="1" applyFont="1" applyFill="1" applyBorder="1" applyAlignment="1">
      <alignment horizontal="center" vertical="center" wrapText="1"/>
    </xf>
    <xf numFmtId="3" fontId="37" fillId="8" borderId="6" xfId="49" applyNumberFormat="1" applyFont="1" applyFill="1" applyBorder="1" applyAlignment="1">
      <alignment horizontal="center" vertical="center"/>
    </xf>
    <xf numFmtId="0" fontId="117" fillId="6" borderId="12" xfId="49" applyFont="1" applyFill="1" applyBorder="1" applyAlignment="1">
      <alignment horizontal="left" vertical="center"/>
    </xf>
    <xf numFmtId="0" fontId="120" fillId="6" borderId="12" xfId="49" applyFont="1" applyFill="1" applyBorder="1" applyAlignment="1">
      <alignment horizontal="center" vertical="center"/>
    </xf>
    <xf numFmtId="3" fontId="73" fillId="8" borderId="12" xfId="47" applyNumberFormat="1" applyFont="1" applyFill="1" applyBorder="1" applyAlignment="1">
      <alignment horizontal="center" vertical="center"/>
    </xf>
    <xf numFmtId="165" fontId="22" fillId="8" borderId="12" xfId="47" applyNumberFormat="1" applyFont="1" applyFill="1" applyBorder="1" applyAlignment="1">
      <alignment horizontal="center" vertical="center"/>
    </xf>
    <xf numFmtId="165" fontId="22" fillId="0" borderId="12" xfId="47" applyNumberFormat="1" applyFont="1" applyFill="1" applyBorder="1" applyAlignment="1">
      <alignment horizontal="center" vertical="center"/>
    </xf>
    <xf numFmtId="3" fontId="30" fillId="7" borderId="12" xfId="36" applyNumberFormat="1" applyFont="1" applyFill="1" applyBorder="1" applyAlignment="1">
      <alignment horizontal="center" vertical="center" wrapText="1"/>
    </xf>
    <xf numFmtId="165" fontId="22" fillId="0" borderId="12" xfId="47" applyNumberFormat="1" applyFont="1" applyFill="1" applyBorder="1" applyAlignment="1">
      <alignment horizontal="center" vertical="center" wrapText="1"/>
    </xf>
    <xf numFmtId="2" fontId="120" fillId="6" borderId="12" xfId="49" applyNumberFormat="1" applyFont="1" applyFill="1" applyBorder="1" applyAlignment="1">
      <alignment horizontal="center" vertical="center"/>
    </xf>
    <xf numFmtId="1" fontId="120" fillId="6" borderId="12" xfId="49" applyNumberFormat="1" applyFont="1" applyFill="1" applyBorder="1" applyAlignment="1">
      <alignment horizontal="center" vertical="center"/>
    </xf>
    <xf numFmtId="3" fontId="30" fillId="7" borderId="8" xfId="36" applyNumberFormat="1" applyFont="1" applyFill="1" applyBorder="1" applyAlignment="1">
      <alignment horizontal="center" vertical="center" wrapText="1"/>
    </xf>
    <xf numFmtId="3" fontId="18" fillId="8" borderId="6" xfId="49" applyNumberFormat="1" applyFont="1" applyFill="1" applyBorder="1" applyAlignment="1">
      <alignment horizontal="center" vertical="center"/>
    </xf>
    <xf numFmtId="3" fontId="18" fillId="8" borderId="11" xfId="49" applyNumberFormat="1" applyFont="1" applyFill="1" applyBorder="1" applyAlignment="1">
      <alignment horizontal="center" vertical="center"/>
    </xf>
    <xf numFmtId="3" fontId="68" fillId="8" borderId="11" xfId="49" applyNumberFormat="1" applyFont="1" applyFill="1" applyBorder="1" applyAlignment="1">
      <alignment horizontal="center" vertical="center"/>
    </xf>
    <xf numFmtId="3" fontId="22" fillId="7" borderId="8" xfId="36" applyNumberFormat="1" applyFont="1" applyFill="1" applyBorder="1" applyAlignment="1">
      <alignment horizontal="center" vertical="center" wrapText="1"/>
    </xf>
    <xf numFmtId="0" fontId="94" fillId="0" borderId="0" xfId="49" applyFont="1" applyBorder="1"/>
    <xf numFmtId="3" fontId="30" fillId="7" borderId="10" xfId="36" applyNumberFormat="1" applyFont="1" applyFill="1" applyBorder="1" applyAlignment="1">
      <alignment horizontal="center" vertical="center" wrapText="1"/>
    </xf>
    <xf numFmtId="3" fontId="43" fillId="8" borderId="12" xfId="49" applyNumberFormat="1" applyFont="1" applyFill="1" applyBorder="1" applyAlignment="1">
      <alignment horizontal="center" vertical="center" wrapText="1"/>
    </xf>
    <xf numFmtId="3" fontId="43" fillId="0" borderId="12" xfId="49" applyNumberFormat="1" applyFont="1" applyBorder="1" applyAlignment="1">
      <alignment horizontal="center" vertical="center" wrapText="1"/>
    </xf>
    <xf numFmtId="3" fontId="43" fillId="0" borderId="12" xfId="49" applyNumberFormat="1" applyFont="1" applyFill="1" applyBorder="1" applyAlignment="1">
      <alignment horizontal="center" vertical="center" wrapText="1"/>
    </xf>
    <xf numFmtId="0" fontId="22" fillId="0" borderId="0" xfId="49" applyFont="1" applyFill="1" applyBorder="1" applyAlignment="1">
      <alignment vertical="center"/>
    </xf>
    <xf numFmtId="3" fontId="91" fillId="8" borderId="12" xfId="49" applyNumberFormat="1" applyFont="1" applyFill="1" applyBorder="1" applyAlignment="1">
      <alignment horizontal="center" vertical="center"/>
    </xf>
    <xf numFmtId="3" fontId="91" fillId="0" borderId="12" xfId="49" applyNumberFormat="1" applyFont="1" applyBorder="1" applyAlignment="1">
      <alignment horizontal="center" vertical="center"/>
    </xf>
    <xf numFmtId="0" fontId="30" fillId="8" borderId="12" xfId="45" applyFont="1" applyFill="1" applyBorder="1" applyAlignment="1">
      <alignment horizontal="center" vertical="center"/>
    </xf>
    <xf numFmtId="0" fontId="30" fillId="0" borderId="12" xfId="45" applyFont="1" applyBorder="1" applyAlignment="1">
      <alignment horizontal="center" vertical="center"/>
    </xf>
    <xf numFmtId="1" fontId="120" fillId="6" borderId="20" xfId="49" applyNumberFormat="1" applyFont="1" applyFill="1" applyBorder="1" applyAlignment="1">
      <alignment horizontal="center" vertical="center"/>
    </xf>
    <xf numFmtId="10" fontId="100" fillId="0" borderId="12" xfId="56" applyNumberFormat="1" applyFont="1" applyBorder="1" applyAlignment="1">
      <alignment horizontal="center" vertical="center"/>
    </xf>
    <xf numFmtId="3" fontId="22" fillId="7" borderId="12" xfId="36" applyNumberFormat="1" applyFont="1" applyFill="1" applyBorder="1" applyAlignment="1">
      <alignment horizontal="center" vertical="center" wrapText="1"/>
    </xf>
    <xf numFmtId="3" fontId="112" fillId="6" borderId="12" xfId="36" applyNumberFormat="1" applyFont="1" applyFill="1" applyBorder="1" applyAlignment="1">
      <alignment horizontal="center" vertical="center" wrapText="1"/>
    </xf>
    <xf numFmtId="3" fontId="110" fillId="6" borderId="12" xfId="36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 readingOrder="1"/>
    </xf>
    <xf numFmtId="165" fontId="120" fillId="6" borderId="12" xfId="49" applyNumberFormat="1" applyFont="1" applyFill="1" applyBorder="1" applyAlignment="1">
      <alignment horizontal="center" vertical="center"/>
    </xf>
    <xf numFmtId="1" fontId="30" fillId="0" borderId="0" xfId="49" applyNumberFormat="1" applyFont="1" applyAlignment="1">
      <alignment wrapText="1"/>
    </xf>
    <xf numFmtId="3" fontId="126" fillId="12" borderId="12" xfId="49" applyNumberFormat="1" applyFont="1" applyFill="1" applyBorder="1" applyAlignment="1">
      <alignment horizontal="center" vertical="center"/>
    </xf>
    <xf numFmtId="0" fontId="108" fillId="9" borderId="12" xfId="49" applyFont="1" applyFill="1" applyBorder="1" applyAlignment="1">
      <alignment horizontal="right" vertical="center"/>
    </xf>
    <xf numFmtId="0" fontId="109" fillId="9" borderId="12" xfId="49" applyFont="1" applyFill="1" applyBorder="1" applyAlignment="1">
      <alignment horizontal="left" vertical="center"/>
    </xf>
    <xf numFmtId="0" fontId="6" fillId="0" borderId="22" xfId="47" applyFont="1" applyBorder="1"/>
    <xf numFmtId="0" fontId="6" fillId="0" borderId="22" xfId="47" applyFont="1" applyBorder="1" applyAlignment="1">
      <alignment vertical="center"/>
    </xf>
    <xf numFmtId="0" fontId="19" fillId="0" borderId="22" xfId="49" applyFont="1" applyBorder="1"/>
    <xf numFmtId="1" fontId="25" fillId="0" borderId="22" xfId="49" applyNumberFormat="1" applyFont="1" applyBorder="1"/>
    <xf numFmtId="3" fontId="6" fillId="0" borderId="22" xfId="47" applyNumberFormat="1" applyFont="1" applyBorder="1"/>
    <xf numFmtId="0" fontId="39" fillId="0" borderId="22" xfId="49" applyFont="1" applyBorder="1"/>
    <xf numFmtId="0" fontId="11" fillId="0" borderId="22" xfId="0" applyFont="1" applyBorder="1"/>
    <xf numFmtId="3" fontId="11" fillId="0" borderId="22" xfId="0" applyNumberFormat="1" applyFont="1" applyBorder="1"/>
    <xf numFmtId="0" fontId="29" fillId="0" borderId="22" xfId="0" applyFont="1" applyBorder="1"/>
    <xf numFmtId="0" fontId="30" fillId="0" borderId="22" xfId="0" applyFont="1" applyBorder="1"/>
    <xf numFmtId="0" fontId="86" fillId="0" borderId="22" xfId="0" applyFont="1" applyBorder="1"/>
    <xf numFmtId="0" fontId="39" fillId="0" borderId="22" xfId="47" applyFont="1" applyBorder="1"/>
    <xf numFmtId="1" fontId="39" fillId="0" borderId="22" xfId="47" applyNumberFormat="1" applyFont="1" applyBorder="1"/>
    <xf numFmtId="2" fontId="39" fillId="0" borderId="22" xfId="47" applyNumberFormat="1" applyFont="1" applyBorder="1"/>
    <xf numFmtId="0" fontId="30" fillId="0" borderId="22" xfId="47" applyFont="1" applyFill="1" applyBorder="1" applyAlignment="1">
      <alignment horizontal="center" vertical="center"/>
    </xf>
    <xf numFmtId="0" fontId="22" fillId="0" borderId="22" xfId="47" applyFont="1" applyFill="1" applyBorder="1" applyAlignment="1">
      <alignment horizontal="center" vertical="center"/>
    </xf>
    <xf numFmtId="0" fontId="22" fillId="0" borderId="22" xfId="47" applyFont="1" applyFill="1" applyBorder="1" applyAlignment="1">
      <alignment horizontal="center" vertical="center" wrapText="1"/>
    </xf>
    <xf numFmtId="0" fontId="30" fillId="0" borderId="22" xfId="47" applyFont="1" applyFill="1" applyBorder="1" applyAlignment="1">
      <alignment horizontal="center" vertical="center" wrapText="1"/>
    </xf>
    <xf numFmtId="0" fontId="0" fillId="0" borderId="22" xfId="0" applyBorder="1"/>
    <xf numFmtId="0" fontId="87" fillId="0" borderId="22" xfId="49" applyFont="1" applyBorder="1"/>
    <xf numFmtId="0" fontId="30" fillId="0" borderId="22" xfId="49" applyFont="1" applyBorder="1" applyAlignment="1">
      <alignment vertical="center"/>
    </xf>
    <xf numFmtId="0" fontId="72" fillId="0" borderId="22" xfId="49" applyFont="1" applyBorder="1"/>
    <xf numFmtId="0" fontId="72" fillId="2" borderId="22" xfId="49" applyFont="1" applyFill="1" applyBorder="1"/>
    <xf numFmtId="0" fontId="90" fillId="0" borderId="22" xfId="47" applyFont="1" applyBorder="1" applyAlignment="1">
      <alignment readingOrder="2"/>
    </xf>
    <xf numFmtId="0" fontId="6" fillId="0" borderId="22" xfId="47" applyFont="1" applyBorder="1" applyAlignment="1"/>
    <xf numFmtId="0" fontId="6" fillId="0" borderId="22" xfId="47" applyFont="1" applyBorder="1" applyAlignment="1">
      <alignment horizontal="left"/>
    </xf>
    <xf numFmtId="0" fontId="25" fillId="0" borderId="22" xfId="49" applyFont="1" applyBorder="1"/>
    <xf numFmtId="2" fontId="39" fillId="0" borderId="22" xfId="49" applyNumberFormat="1" applyFont="1" applyBorder="1"/>
    <xf numFmtId="0" fontId="95" fillId="0" borderId="22" xfId="47" applyFont="1" applyBorder="1"/>
    <xf numFmtId="0" fontId="95" fillId="2" borderId="22" xfId="47" applyFont="1" applyFill="1" applyBorder="1"/>
    <xf numFmtId="0" fontId="6" fillId="0" borderId="22" xfId="47" applyFont="1" applyBorder="1" applyAlignment="1">
      <alignment horizontal="center"/>
    </xf>
    <xf numFmtId="0" fontId="18" fillId="0" borderId="22" xfId="47" applyFont="1" applyBorder="1" applyAlignment="1">
      <alignment vertical="center"/>
    </xf>
    <xf numFmtId="0" fontId="6" fillId="0" borderId="22" xfId="47" applyFont="1" applyBorder="1" applyAlignment="1">
      <alignment horizontal="left" vertical="center"/>
    </xf>
    <xf numFmtId="0" fontId="22" fillId="0" borderId="22" xfId="49" applyFont="1" applyBorder="1" applyAlignment="1">
      <alignment horizontal="center" vertical="center"/>
    </xf>
    <xf numFmtId="0" fontId="22" fillId="0" borderId="22" xfId="45" applyFont="1" applyBorder="1"/>
    <xf numFmtId="0" fontId="96" fillId="0" borderId="22" xfId="47" applyFont="1" applyBorder="1"/>
    <xf numFmtId="0" fontId="99" fillId="0" borderId="22" xfId="47" applyFont="1" applyBorder="1" applyAlignment="1">
      <alignment vertical="center"/>
    </xf>
    <xf numFmtId="0" fontId="65" fillId="0" borderId="22" xfId="47" applyFont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22" xfId="0" applyBorder="1" applyAlignment="1">
      <alignment horizontal="left" wrapText="1"/>
    </xf>
    <xf numFmtId="0" fontId="99" fillId="0" borderId="23" xfId="47" applyFont="1" applyBorder="1" applyAlignment="1">
      <alignment vertical="center"/>
    </xf>
    <xf numFmtId="0" fontId="65" fillId="0" borderId="23" xfId="47" applyFont="1" applyBorder="1" applyAlignment="1">
      <alignment vertical="center"/>
    </xf>
    <xf numFmtId="0" fontId="99" fillId="0" borderId="24" xfId="47" applyFont="1" applyBorder="1" applyAlignment="1">
      <alignment vertical="center"/>
    </xf>
    <xf numFmtId="3" fontId="100" fillId="0" borderId="12" xfId="47" applyNumberFormat="1" applyFont="1" applyBorder="1" applyAlignment="1">
      <alignment horizontal="center" vertical="center"/>
    </xf>
    <xf numFmtId="0" fontId="90" fillId="0" borderId="23" xfId="47" applyFont="1" applyBorder="1" applyAlignment="1">
      <alignment vertical="center" readingOrder="2"/>
    </xf>
    <xf numFmtId="0" fontId="6" fillId="0" borderId="23" xfId="47" applyFont="1" applyBorder="1" applyAlignment="1">
      <alignment vertical="center"/>
    </xf>
    <xf numFmtId="0" fontId="96" fillId="0" borderId="23" xfId="47" applyFont="1" applyBorder="1"/>
    <xf numFmtId="0" fontId="6" fillId="0" borderId="23" xfId="47" applyFont="1" applyBorder="1"/>
    <xf numFmtId="0" fontId="6" fillId="0" borderId="24" xfId="47" applyFont="1" applyBorder="1" applyAlignment="1"/>
    <xf numFmtId="0" fontId="6" fillId="0" borderId="24" xfId="47" applyFont="1" applyBorder="1"/>
    <xf numFmtId="0" fontId="6" fillId="0" borderId="24" xfId="47" applyFont="1" applyBorder="1" applyAlignment="1">
      <alignment horizontal="left"/>
    </xf>
    <xf numFmtId="0" fontId="22" fillId="0" borderId="23" xfId="49" applyFont="1" applyBorder="1" applyAlignment="1">
      <alignment horizontal="center" vertical="center"/>
    </xf>
    <xf numFmtId="0" fontId="22" fillId="0" borderId="23" xfId="45" applyFont="1" applyBorder="1"/>
    <xf numFmtId="0" fontId="0" fillId="0" borderId="23" xfId="0" applyBorder="1"/>
    <xf numFmtId="3" fontId="43" fillId="12" borderId="12" xfId="49" applyNumberFormat="1" applyFont="1" applyFill="1" applyBorder="1" applyAlignment="1">
      <alignment horizontal="center" vertical="center" wrapText="1"/>
    </xf>
    <xf numFmtId="3" fontId="120" fillId="6" borderId="12" xfId="49" applyNumberFormat="1" applyFont="1" applyFill="1" applyBorder="1" applyAlignment="1">
      <alignment horizontal="center" vertical="center"/>
    </xf>
    <xf numFmtId="1" fontId="120" fillId="6" borderId="0" xfId="49" applyNumberFormat="1" applyFont="1" applyFill="1" applyBorder="1" applyAlignment="1">
      <alignment horizontal="center" vertical="center"/>
    </xf>
    <xf numFmtId="1" fontId="120" fillId="6" borderId="9" xfId="49" applyNumberFormat="1" applyFont="1" applyFill="1" applyBorder="1" applyAlignment="1">
      <alignment horizontal="center" vertical="center"/>
    </xf>
    <xf numFmtId="1" fontId="120" fillId="6" borderId="7" xfId="49" applyNumberFormat="1" applyFont="1" applyFill="1" applyBorder="1" applyAlignment="1">
      <alignment horizontal="center" vertical="center"/>
    </xf>
    <xf numFmtId="1" fontId="125" fillId="6" borderId="0" xfId="49" applyNumberFormat="1" applyFont="1" applyFill="1" applyBorder="1" applyAlignment="1">
      <alignment horizontal="center" vertical="center"/>
    </xf>
    <xf numFmtId="3" fontId="33" fillId="7" borderId="12" xfId="36" applyNumberFormat="1" applyFont="1" applyFill="1" applyBorder="1" applyAlignment="1">
      <alignment horizontal="center" vertical="center" wrapText="1"/>
    </xf>
    <xf numFmtId="1" fontId="130" fillId="6" borderId="12" xfId="49" applyNumberFormat="1" applyFont="1" applyFill="1" applyBorder="1" applyAlignment="1">
      <alignment horizontal="center" vertical="center"/>
    </xf>
    <xf numFmtId="3" fontId="110" fillId="6" borderId="16" xfId="36" applyNumberFormat="1" applyFont="1" applyFill="1" applyBorder="1" applyAlignment="1">
      <alignment horizontal="center" vertical="center" wrapText="1"/>
    </xf>
    <xf numFmtId="3" fontId="110" fillId="6" borderId="3" xfId="36" applyNumberFormat="1" applyFont="1" applyFill="1" applyBorder="1" applyAlignment="1">
      <alignment horizontal="center" vertical="center" wrapText="1"/>
    </xf>
    <xf numFmtId="3" fontId="110" fillId="6" borderId="7" xfId="36" applyNumberFormat="1" applyFont="1" applyFill="1" applyBorder="1" applyAlignment="1">
      <alignment horizontal="center" vertical="center" wrapText="1"/>
    </xf>
    <xf numFmtId="3" fontId="110" fillId="6" borderId="2" xfId="36" applyNumberFormat="1" applyFont="1" applyFill="1" applyBorder="1" applyAlignment="1">
      <alignment horizontal="center" vertical="center" wrapText="1"/>
    </xf>
    <xf numFmtId="3" fontId="131" fillId="12" borderId="2" xfId="49" applyNumberFormat="1" applyFont="1" applyFill="1" applyBorder="1" applyAlignment="1">
      <alignment horizontal="center" vertical="center" wrapText="1"/>
    </xf>
    <xf numFmtId="3" fontId="131" fillId="12" borderId="12" xfId="49" applyNumberFormat="1" applyFont="1" applyFill="1" applyBorder="1" applyAlignment="1">
      <alignment horizontal="center" vertical="center" wrapText="1"/>
    </xf>
    <xf numFmtId="3" fontId="43" fillId="12" borderId="2" xfId="49" applyNumberFormat="1" applyFont="1" applyFill="1" applyBorder="1" applyAlignment="1">
      <alignment horizontal="center" vertical="center" wrapText="1"/>
    </xf>
    <xf numFmtId="0" fontId="22" fillId="8" borderId="12" xfId="35" applyFont="1" applyFill="1" applyBorder="1" applyAlignment="1">
      <alignment horizontal="center" vertical="center"/>
    </xf>
    <xf numFmtId="3" fontId="22" fillId="8" borderId="12" xfId="35" applyNumberFormat="1" applyFont="1" applyFill="1" applyBorder="1" applyAlignment="1">
      <alignment horizontal="center" vertical="center"/>
    </xf>
    <xf numFmtId="1" fontId="22" fillId="8" borderId="12" xfId="35" applyNumberFormat="1" applyFont="1" applyFill="1" applyBorder="1" applyAlignment="1">
      <alignment horizontal="center" vertical="center"/>
    </xf>
    <xf numFmtId="9" fontId="22" fillId="8" borderId="12" xfId="35" applyNumberFormat="1" applyFont="1" applyFill="1" applyBorder="1" applyAlignment="1">
      <alignment horizontal="center" vertical="center"/>
    </xf>
    <xf numFmtId="0" fontId="22" fillId="0" borderId="12" xfId="35" applyFont="1" applyBorder="1" applyAlignment="1">
      <alignment horizontal="center" vertical="center"/>
    </xf>
    <xf numFmtId="3" fontId="22" fillId="0" borderId="12" xfId="35" applyNumberFormat="1" applyFont="1" applyBorder="1" applyAlignment="1">
      <alignment horizontal="center" vertical="center"/>
    </xf>
    <xf numFmtId="1" fontId="22" fillId="0" borderId="12" xfId="35" applyNumberFormat="1" applyFont="1" applyBorder="1" applyAlignment="1">
      <alignment horizontal="center" vertical="center"/>
    </xf>
    <xf numFmtId="9" fontId="22" fillId="0" borderId="12" xfId="35" applyNumberFormat="1" applyFont="1" applyBorder="1" applyAlignment="1">
      <alignment horizontal="center" vertical="center"/>
    </xf>
    <xf numFmtId="1" fontId="132" fillId="6" borderId="21" xfId="49" applyNumberFormat="1" applyFont="1" applyFill="1" applyBorder="1" applyAlignment="1">
      <alignment horizontal="center" vertical="center"/>
    </xf>
    <xf numFmtId="1" fontId="133" fillId="6" borderId="12" xfId="49" applyNumberFormat="1" applyFont="1" applyFill="1" applyBorder="1" applyAlignment="1">
      <alignment horizontal="center" vertical="center"/>
    </xf>
    <xf numFmtId="3" fontId="43" fillId="8" borderId="2" xfId="49" applyNumberFormat="1" applyFont="1" applyFill="1" applyBorder="1" applyAlignment="1">
      <alignment horizontal="center" vertical="center" wrapText="1"/>
    </xf>
    <xf numFmtId="3" fontId="33" fillId="7" borderId="2" xfId="36" applyNumberFormat="1" applyFont="1" applyFill="1" applyBorder="1" applyAlignment="1">
      <alignment horizontal="center" vertical="center" wrapText="1"/>
    </xf>
    <xf numFmtId="3" fontId="33" fillId="7" borderId="10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33" fillId="7" borderId="19" xfId="36" applyNumberFormat="1" applyFont="1" applyFill="1" applyBorder="1" applyAlignment="1">
      <alignment horizontal="center" vertical="center" wrapText="1"/>
    </xf>
    <xf numFmtId="3" fontId="33" fillId="7" borderId="18" xfId="36" applyNumberFormat="1" applyFont="1" applyFill="1" applyBorder="1" applyAlignment="1">
      <alignment horizontal="center" vertical="center" wrapText="1"/>
    </xf>
    <xf numFmtId="3" fontId="43" fillId="8" borderId="12" xfId="49" applyNumberFormat="1" applyFont="1" applyFill="1" applyBorder="1" applyAlignment="1">
      <alignment horizontal="center" vertical="center"/>
    </xf>
    <xf numFmtId="3" fontId="43" fillId="0" borderId="12" xfId="49" applyNumberFormat="1" applyFont="1" applyBorder="1" applyAlignment="1">
      <alignment horizontal="center" vertical="center"/>
    </xf>
    <xf numFmtId="3" fontId="132" fillId="6" borderId="12" xfId="49" applyNumberFormat="1" applyFont="1" applyFill="1" applyBorder="1" applyAlignment="1">
      <alignment horizontal="center" vertical="center"/>
    </xf>
    <xf numFmtId="3" fontId="134" fillId="6" borderId="0" xfId="36" applyNumberFormat="1" applyFont="1" applyFill="1" applyBorder="1" applyAlignment="1">
      <alignment horizontal="center" vertical="center" wrapText="1"/>
    </xf>
    <xf numFmtId="3" fontId="134" fillId="6" borderId="3" xfId="36" applyNumberFormat="1" applyFont="1" applyFill="1" applyBorder="1" applyAlignment="1">
      <alignment horizontal="center" vertical="center" wrapText="1"/>
    </xf>
    <xf numFmtId="3" fontId="134" fillId="6" borderId="2" xfId="36" applyNumberFormat="1" applyFont="1" applyFill="1" applyBorder="1" applyAlignment="1">
      <alignment horizontal="center" vertical="center" wrapText="1"/>
    </xf>
    <xf numFmtId="3" fontId="134" fillId="6" borderId="16" xfId="36" applyNumberFormat="1" applyFont="1" applyFill="1" applyBorder="1" applyAlignment="1">
      <alignment horizontal="center" vertical="center" wrapText="1"/>
    </xf>
    <xf numFmtId="3" fontId="134" fillId="6" borderId="15" xfId="36" applyNumberFormat="1" applyFont="1" applyFill="1" applyBorder="1" applyAlignment="1">
      <alignment horizontal="center" vertical="center" wrapText="1"/>
    </xf>
    <xf numFmtId="3" fontId="134" fillId="6" borderId="5" xfId="36" applyNumberFormat="1" applyFont="1" applyFill="1" applyBorder="1" applyAlignment="1">
      <alignment horizontal="center" vertical="center" wrapText="1"/>
    </xf>
    <xf numFmtId="1" fontId="138" fillId="6" borderId="12" xfId="49" applyNumberFormat="1" applyFont="1" applyFill="1" applyBorder="1" applyAlignment="1">
      <alignment horizontal="center" vertical="center"/>
    </xf>
    <xf numFmtId="1" fontId="124" fillId="6" borderId="12" xfId="49" applyNumberFormat="1" applyFont="1" applyFill="1" applyBorder="1" applyAlignment="1">
      <alignment horizontal="center" vertical="center"/>
    </xf>
    <xf numFmtId="3" fontId="124" fillId="6" borderId="12" xfId="49" applyNumberFormat="1" applyFont="1" applyFill="1" applyBorder="1" applyAlignment="1">
      <alignment horizontal="center" vertical="center"/>
    </xf>
    <xf numFmtId="3" fontId="131" fillId="0" borderId="12" xfId="49" applyNumberFormat="1" applyFont="1" applyFill="1" applyBorder="1" applyAlignment="1">
      <alignment horizontal="center" vertical="center"/>
    </xf>
    <xf numFmtId="3" fontId="43" fillId="0" borderId="12" xfId="49" applyNumberFormat="1" applyFont="1" applyFill="1" applyBorder="1" applyAlignment="1">
      <alignment horizontal="center" vertical="center"/>
    </xf>
    <xf numFmtId="1" fontId="121" fillId="12" borderId="12" xfId="49" applyNumberFormat="1" applyFont="1" applyFill="1" applyBorder="1" applyAlignment="1">
      <alignment horizontal="center" vertical="center"/>
    </xf>
    <xf numFmtId="3" fontId="131" fillId="12" borderId="12" xfId="49" applyNumberFormat="1" applyFont="1" applyFill="1" applyBorder="1" applyAlignment="1">
      <alignment horizontal="center" vertical="center"/>
    </xf>
    <xf numFmtId="0" fontId="18" fillId="0" borderId="23" xfId="47" applyFont="1" applyBorder="1" applyAlignment="1">
      <alignment vertical="center"/>
    </xf>
    <xf numFmtId="0" fontId="6" fillId="0" borderId="24" xfId="47" applyFont="1" applyBorder="1" applyAlignment="1">
      <alignment horizontal="right" vertical="center" readingOrder="2"/>
    </xf>
    <xf numFmtId="0" fontId="6" fillId="0" borderId="24" xfId="47" applyFont="1" applyBorder="1" applyAlignment="1">
      <alignment vertical="center"/>
    </xf>
    <xf numFmtId="0" fontId="6" fillId="0" borderId="24" xfId="47" applyFont="1" applyBorder="1" applyAlignment="1">
      <alignment horizontal="left" vertical="center"/>
    </xf>
    <xf numFmtId="166" fontId="131" fillId="8" borderId="12" xfId="47" applyNumberFormat="1" applyFont="1" applyFill="1" applyBorder="1" applyAlignment="1">
      <alignment horizontal="center" vertical="center"/>
    </xf>
    <xf numFmtId="3" fontId="131" fillId="8" borderId="12" xfId="47" applyNumberFormat="1" applyFont="1" applyFill="1" applyBorder="1" applyAlignment="1">
      <alignment horizontal="center" vertical="center"/>
    </xf>
    <xf numFmtId="166" fontId="131" fillId="0" borderId="12" xfId="47" applyNumberFormat="1" applyFont="1" applyBorder="1" applyAlignment="1">
      <alignment horizontal="center" vertical="center"/>
    </xf>
    <xf numFmtId="3" fontId="131" fillId="0" borderId="12" xfId="47" applyNumberFormat="1" applyFont="1" applyBorder="1" applyAlignment="1">
      <alignment horizontal="center" vertical="center"/>
    </xf>
    <xf numFmtId="3" fontId="138" fillId="6" borderId="12" xfId="49" applyNumberFormat="1" applyFont="1" applyFill="1" applyBorder="1" applyAlignment="1">
      <alignment horizontal="center" vertical="center"/>
    </xf>
    <xf numFmtId="3" fontId="131" fillId="2" borderId="12" xfId="49" applyNumberFormat="1" applyFont="1" applyFill="1" applyBorder="1" applyAlignment="1">
      <alignment horizontal="center" vertical="center"/>
    </xf>
    <xf numFmtId="3" fontId="33" fillId="7" borderId="9" xfId="36" applyNumberFormat="1" applyFont="1" applyFill="1" applyBorder="1" applyAlignment="1">
      <alignment horizontal="center" vertical="center" wrapText="1"/>
    </xf>
    <xf numFmtId="1" fontId="130" fillId="6" borderId="25" xfId="49" applyNumberFormat="1" applyFont="1" applyFill="1" applyBorder="1" applyAlignment="1">
      <alignment horizontal="center" vertical="center"/>
    </xf>
    <xf numFmtId="3" fontId="33" fillId="7" borderId="15" xfId="36" applyNumberFormat="1" applyFont="1" applyFill="1" applyBorder="1" applyAlignment="1">
      <alignment horizontal="center" vertical="center" wrapText="1"/>
    </xf>
    <xf numFmtId="1" fontId="130" fillId="6" borderId="7" xfId="49" applyNumberFormat="1" applyFont="1" applyFill="1" applyBorder="1" applyAlignment="1">
      <alignment horizontal="center" vertical="center"/>
    </xf>
    <xf numFmtId="3" fontId="134" fillId="6" borderId="13" xfId="36" applyNumberFormat="1" applyFont="1" applyFill="1" applyBorder="1" applyAlignment="1">
      <alignment horizontal="center" vertical="center" wrapText="1"/>
    </xf>
    <xf numFmtId="3" fontId="134" fillId="6" borderId="9" xfId="36" applyNumberFormat="1" applyFont="1" applyFill="1" applyBorder="1" applyAlignment="1">
      <alignment horizontal="center" vertical="center" wrapText="1"/>
    </xf>
    <xf numFmtId="3" fontId="43" fillId="2" borderId="12" xfId="49" applyNumberFormat="1" applyFont="1" applyFill="1" applyBorder="1" applyAlignment="1">
      <alignment horizontal="center" vertical="center"/>
    </xf>
    <xf numFmtId="3" fontId="43" fillId="12" borderId="12" xfId="49" applyNumberFormat="1" applyFont="1" applyFill="1" applyBorder="1" applyAlignment="1">
      <alignment horizontal="center" vertical="center"/>
    </xf>
    <xf numFmtId="3" fontId="133" fillId="6" borderId="12" xfId="49" applyNumberFormat="1" applyFont="1" applyFill="1" applyBorder="1" applyAlignment="1">
      <alignment horizontal="center" vertical="center"/>
    </xf>
    <xf numFmtId="3" fontId="43" fillId="8" borderId="2" xfId="49" applyNumberFormat="1" applyFont="1" applyFill="1" applyBorder="1" applyAlignment="1">
      <alignment horizontal="center" vertical="center"/>
    </xf>
    <xf numFmtId="3" fontId="43" fillId="8" borderId="12" xfId="0" applyNumberFormat="1" applyFont="1" applyFill="1" applyBorder="1" applyAlignment="1">
      <alignment horizontal="center" vertical="center"/>
    </xf>
    <xf numFmtId="3" fontId="43" fillId="12" borderId="12" xfId="0" applyNumberFormat="1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3" fontId="134" fillId="6" borderId="14" xfId="36" applyNumberFormat="1" applyFont="1" applyFill="1" applyBorder="1" applyAlignment="1">
      <alignment horizontal="center" vertical="center" wrapText="1"/>
    </xf>
    <xf numFmtId="3" fontId="134" fillId="6" borderId="10" xfId="36" applyNumberFormat="1" applyFont="1" applyFill="1" applyBorder="1" applyAlignment="1">
      <alignment horizontal="center" vertical="center" wrapText="1"/>
    </xf>
    <xf numFmtId="3" fontId="33" fillId="7" borderId="8" xfId="36" applyNumberFormat="1" applyFont="1" applyFill="1" applyBorder="1" applyAlignment="1">
      <alignment horizontal="center" vertical="center" wrapText="1"/>
    </xf>
    <xf numFmtId="3" fontId="134" fillId="6" borderId="19" xfId="36" applyNumberFormat="1" applyFont="1" applyFill="1" applyBorder="1" applyAlignment="1">
      <alignment horizontal="center" vertical="center" wrapText="1"/>
    </xf>
    <xf numFmtId="1" fontId="43" fillId="8" borderId="12" xfId="47" applyNumberFormat="1" applyFont="1" applyFill="1" applyBorder="1" applyAlignment="1">
      <alignment horizontal="center" vertical="center"/>
    </xf>
    <xf numFmtId="1" fontId="43" fillId="12" borderId="2" xfId="49" applyNumberFormat="1" applyFont="1" applyFill="1" applyBorder="1" applyAlignment="1">
      <alignment horizontal="center" vertical="center"/>
    </xf>
    <xf numFmtId="1" fontId="43" fillId="0" borderId="12" xfId="47" applyNumberFormat="1" applyFont="1" applyFill="1" applyBorder="1" applyAlignment="1">
      <alignment horizontal="center" vertical="center"/>
    </xf>
    <xf numFmtId="1" fontId="43" fillId="12" borderId="12" xfId="49" applyNumberFormat="1" applyFont="1" applyFill="1" applyBorder="1" applyAlignment="1">
      <alignment horizontal="center" vertical="center"/>
    </xf>
    <xf numFmtId="0" fontId="95" fillId="0" borderId="24" xfId="47" applyFont="1" applyBorder="1"/>
    <xf numFmtId="0" fontId="43" fillId="8" borderId="12" xfId="49" applyFont="1" applyFill="1" applyBorder="1" applyAlignment="1">
      <alignment horizontal="center" vertical="center"/>
    </xf>
    <xf numFmtId="1" fontId="43" fillId="8" borderId="12" xfId="49" applyNumberFormat="1" applyFont="1" applyFill="1" applyBorder="1" applyAlignment="1">
      <alignment horizontal="center" vertical="center"/>
    </xf>
    <xf numFmtId="0" fontId="43" fillId="0" borderId="12" xfId="49" applyFont="1" applyBorder="1" applyAlignment="1">
      <alignment horizontal="center" vertical="center"/>
    </xf>
    <xf numFmtId="1" fontId="43" fillId="0" borderId="12" xfId="49" applyNumberFormat="1" applyFont="1" applyBorder="1" applyAlignment="1">
      <alignment horizontal="center" vertical="center"/>
    </xf>
    <xf numFmtId="1" fontId="43" fillId="0" borderId="12" xfId="49" applyNumberFormat="1" applyFont="1" applyFill="1" applyBorder="1" applyAlignment="1">
      <alignment horizontal="center" vertical="center"/>
    </xf>
    <xf numFmtId="3" fontId="91" fillId="12" borderId="12" xfId="49" applyNumberFormat="1" applyFont="1" applyFill="1" applyBorder="1" applyAlignment="1">
      <alignment horizontal="center" vertical="center"/>
    </xf>
    <xf numFmtId="0" fontId="140" fillId="8" borderId="12" xfId="48" applyFont="1" applyFill="1" applyBorder="1" applyAlignment="1">
      <alignment horizontal="center" vertical="center"/>
    </xf>
    <xf numFmtId="165" fontId="140" fillId="8" borderId="12" xfId="48" applyNumberFormat="1" applyFont="1" applyFill="1" applyBorder="1" applyAlignment="1">
      <alignment horizontal="center" vertical="center"/>
    </xf>
    <xf numFmtId="0" fontId="140" fillId="0" borderId="12" xfId="48" applyFont="1" applyBorder="1" applyAlignment="1">
      <alignment horizontal="center" vertical="center"/>
    </xf>
    <xf numFmtId="165" fontId="140" fillId="0" borderId="12" xfId="48" applyNumberFormat="1" applyFont="1" applyBorder="1" applyAlignment="1">
      <alignment horizontal="center" vertical="center"/>
    </xf>
    <xf numFmtId="3" fontId="113" fillId="6" borderId="3" xfId="36" applyNumberFormat="1" applyFont="1" applyFill="1" applyBorder="1" applyAlignment="1">
      <alignment horizontal="center" vertical="center" wrapText="1"/>
    </xf>
    <xf numFmtId="3" fontId="134" fillId="6" borderId="18" xfId="36" applyNumberFormat="1" applyFont="1" applyFill="1" applyBorder="1" applyAlignment="1">
      <alignment horizontal="center" vertical="center" wrapText="1"/>
    </xf>
    <xf numFmtId="0" fontId="32" fillId="8" borderId="12" xfId="48" applyFont="1" applyFill="1" applyBorder="1" applyAlignment="1">
      <alignment horizontal="center" vertical="center"/>
    </xf>
    <xf numFmtId="165" fontId="32" fillId="8" borderId="12" xfId="48" applyNumberFormat="1" applyFont="1" applyFill="1" applyBorder="1" applyAlignment="1">
      <alignment horizontal="center" vertical="center"/>
    </xf>
    <xf numFmtId="0" fontId="32" fillId="0" borderId="12" xfId="48" applyFont="1" applyBorder="1" applyAlignment="1">
      <alignment horizontal="center" vertical="center"/>
    </xf>
    <xf numFmtId="165" fontId="32" fillId="0" borderId="12" xfId="48" applyNumberFormat="1" applyFont="1" applyBorder="1" applyAlignment="1">
      <alignment horizontal="center" vertical="center"/>
    </xf>
    <xf numFmtId="0" fontId="25" fillId="0" borderId="23" xfId="49" applyFont="1" applyBorder="1"/>
    <xf numFmtId="0" fontId="39" fillId="0" borderId="23" xfId="49" applyFont="1" applyBorder="1"/>
    <xf numFmtId="0" fontId="39" fillId="0" borderId="24" xfId="49" applyFont="1" applyBorder="1"/>
    <xf numFmtId="1" fontId="39" fillId="0" borderId="24" xfId="49" applyNumberFormat="1" applyFont="1" applyBorder="1"/>
    <xf numFmtId="0" fontId="90" fillId="0" borderId="23" xfId="47" applyFont="1" applyBorder="1" applyAlignment="1">
      <alignment readingOrder="2"/>
    </xf>
    <xf numFmtId="166" fontId="6" fillId="0" borderId="23" xfId="47" applyNumberFormat="1" applyFont="1" applyBorder="1"/>
    <xf numFmtId="0" fontId="145" fillId="11" borderId="19" xfId="47" applyFont="1" applyFill="1" applyBorder="1" applyAlignment="1">
      <alignment horizontal="right" vertical="center" wrapText="1"/>
    </xf>
    <xf numFmtId="0" fontId="145" fillId="11" borderId="17" xfId="47" applyFont="1" applyFill="1" applyBorder="1" applyAlignment="1">
      <alignment vertical="center"/>
    </xf>
    <xf numFmtId="0" fontId="145" fillId="11" borderId="18" xfId="47" applyFont="1" applyFill="1" applyBorder="1" applyAlignment="1">
      <alignment vertical="center"/>
    </xf>
    <xf numFmtId="0" fontId="22" fillId="0" borderId="23" xfId="47" applyFont="1" applyFill="1" applyBorder="1" applyAlignment="1">
      <alignment horizontal="center" vertical="center" wrapText="1"/>
    </xf>
    <xf numFmtId="0" fontId="30" fillId="0" borderId="23" xfId="47" applyFont="1" applyFill="1" applyBorder="1" applyAlignment="1">
      <alignment horizontal="center" vertical="center" wrapText="1"/>
    </xf>
    <xf numFmtId="0" fontId="22" fillId="0" borderId="24" xfId="47" applyFont="1" applyFill="1" applyBorder="1" applyAlignment="1">
      <alignment horizontal="center" vertical="center" wrapText="1"/>
    </xf>
    <xf numFmtId="0" fontId="22" fillId="0" borderId="23" xfId="47" applyFont="1" applyFill="1" applyBorder="1" applyAlignment="1">
      <alignment horizontal="center" vertical="center"/>
    </xf>
    <xf numFmtId="0" fontId="30" fillId="0" borderId="23" xfId="47" applyFont="1" applyFill="1" applyBorder="1" applyAlignment="1">
      <alignment horizontal="center" vertical="center"/>
    </xf>
    <xf numFmtId="0" fontId="22" fillId="0" borderId="24" xfId="47" applyFont="1" applyFill="1" applyBorder="1" applyAlignment="1">
      <alignment horizontal="center" vertical="center"/>
    </xf>
    <xf numFmtId="0" fontId="30" fillId="0" borderId="24" xfId="47" applyFont="1" applyFill="1" applyBorder="1" applyAlignment="1">
      <alignment horizontal="center" vertical="center"/>
    </xf>
    <xf numFmtId="0" fontId="30" fillId="0" borderId="24" xfId="47" applyFont="1" applyFill="1" applyBorder="1" applyAlignment="1">
      <alignment horizontal="left" vertical="center"/>
    </xf>
    <xf numFmtId="0" fontId="39" fillId="0" borderId="23" xfId="47" applyFont="1" applyBorder="1"/>
    <xf numFmtId="3" fontId="39" fillId="0" borderId="23" xfId="47" applyNumberFormat="1" applyFont="1" applyBorder="1"/>
    <xf numFmtId="0" fontId="39" fillId="0" borderId="24" xfId="47" applyFont="1" applyBorder="1"/>
    <xf numFmtId="1" fontId="39" fillId="0" borderId="24" xfId="47" applyNumberFormat="1" applyFont="1" applyBorder="1"/>
    <xf numFmtId="0" fontId="31" fillId="0" borderId="24" xfId="0" applyFont="1" applyBorder="1" applyAlignment="1">
      <alignment horizontal="right" vertical="center" readingOrder="2"/>
    </xf>
    <xf numFmtId="0" fontId="89" fillId="0" borderId="24" xfId="0" applyFont="1" applyBorder="1" applyAlignment="1">
      <alignment vertical="center"/>
    </xf>
    <xf numFmtId="0" fontId="101" fillId="0" borderId="24" xfId="0" applyFont="1" applyBorder="1" applyAlignment="1">
      <alignment vertical="center"/>
    </xf>
    <xf numFmtId="0" fontId="31" fillId="0" borderId="24" xfId="0" applyFont="1" applyBorder="1" applyAlignment="1">
      <alignment horizontal="left" vertical="center"/>
    </xf>
    <xf numFmtId="3" fontId="39" fillId="0" borderId="23" xfId="49" applyNumberFormat="1" applyFont="1" applyBorder="1"/>
    <xf numFmtId="0" fontId="19" fillId="0" borderId="24" xfId="49" applyFont="1" applyBorder="1"/>
    <xf numFmtId="3" fontId="30" fillId="12" borderId="12" xfId="49" applyNumberFormat="1" applyFont="1" applyFill="1" applyBorder="1" applyAlignment="1">
      <alignment horizontal="center" vertical="center"/>
    </xf>
    <xf numFmtId="3" fontId="113" fillId="6" borderId="12" xfId="49" applyNumberFormat="1" applyFont="1" applyFill="1" applyBorder="1" applyAlignment="1">
      <alignment horizontal="center" vertical="center"/>
    </xf>
    <xf numFmtId="3" fontId="113" fillId="6" borderId="19" xfId="49" applyNumberFormat="1" applyFont="1" applyFill="1" applyBorder="1" applyAlignment="1">
      <alignment horizontal="center" vertical="center"/>
    </xf>
    <xf numFmtId="3" fontId="40" fillId="12" borderId="12" xfId="49" applyNumberFormat="1" applyFont="1" applyFill="1" applyBorder="1" applyAlignment="1">
      <alignment horizontal="center" vertical="center"/>
    </xf>
    <xf numFmtId="3" fontId="88" fillId="0" borderId="12" xfId="50" applyNumberFormat="1" applyFont="1" applyBorder="1" applyAlignment="1">
      <alignment horizontal="center" vertical="center" wrapText="1"/>
    </xf>
    <xf numFmtId="3" fontId="121" fillId="8" borderId="12" xfId="49" applyNumberFormat="1" applyFont="1" applyFill="1" applyBorder="1" applyAlignment="1">
      <alignment horizontal="center" vertical="center"/>
    </xf>
    <xf numFmtId="3" fontId="43" fillId="8" borderId="12" xfId="47" applyNumberFormat="1" applyFont="1" applyFill="1" applyBorder="1" applyAlignment="1">
      <alignment horizontal="center"/>
    </xf>
    <xf numFmtId="3" fontId="43" fillId="2" borderId="12" xfId="38" applyNumberFormat="1" applyFont="1" applyFill="1" applyBorder="1" applyAlignment="1">
      <alignment horizontal="center" vertical="center"/>
    </xf>
    <xf numFmtId="3" fontId="131" fillId="8" borderId="12" xfId="45" applyNumberFormat="1" applyFont="1" applyFill="1" applyBorder="1" applyAlignment="1">
      <alignment horizontal="center" vertical="center"/>
    </xf>
    <xf numFmtId="3" fontId="106" fillId="9" borderId="22" xfId="36" applyNumberFormat="1" applyFont="1" applyFill="1" applyBorder="1" applyAlignment="1">
      <alignment horizontal="center" vertical="center" wrapText="1"/>
    </xf>
    <xf numFmtId="0" fontId="5" fillId="0" borderId="22" xfId="40" applyBorder="1" applyAlignment="1">
      <alignment vertical="center" wrapText="1"/>
    </xf>
    <xf numFmtId="0" fontId="34" fillId="0" borderId="22" xfId="40" applyFont="1" applyBorder="1" applyAlignment="1">
      <alignment vertical="center" wrapText="1"/>
    </xf>
    <xf numFmtId="0" fontId="34" fillId="0" borderId="22" xfId="40" applyFont="1" applyBorder="1" applyAlignment="1">
      <alignment vertical="center"/>
    </xf>
    <xf numFmtId="0" fontId="20" fillId="0" borderId="22" xfId="64" applyFont="1" applyBorder="1" applyAlignment="1">
      <alignment vertical="center"/>
    </xf>
    <xf numFmtId="3" fontId="151" fillId="13" borderId="22" xfId="36" applyNumberFormat="1" applyFont="1" applyFill="1" applyBorder="1" applyAlignment="1">
      <alignment horizontal="center" vertical="center" wrapText="1"/>
    </xf>
    <xf numFmtId="0" fontId="152" fillId="0" borderId="22" xfId="40" applyFont="1" applyBorder="1" applyAlignment="1">
      <alignment vertical="center" wrapText="1"/>
    </xf>
    <xf numFmtId="0" fontId="152" fillId="0" borderId="22" xfId="40" applyFont="1" applyBorder="1" applyAlignment="1">
      <alignment vertical="center"/>
    </xf>
    <xf numFmtId="0" fontId="153" fillId="0" borderId="22" xfId="64" applyFont="1" applyBorder="1" applyAlignment="1">
      <alignment vertical="center"/>
    </xf>
    <xf numFmtId="0" fontId="144" fillId="0" borderId="22" xfId="41" applyFont="1" applyBorder="1" applyAlignment="1">
      <alignment vertical="center"/>
    </xf>
    <xf numFmtId="0" fontId="30" fillId="0" borderId="22" xfId="41" applyFont="1" applyBorder="1" applyAlignment="1">
      <alignment vertical="center"/>
    </xf>
    <xf numFmtId="0" fontId="144" fillId="0" borderId="22" xfId="42" applyFont="1" applyBorder="1" applyAlignment="1">
      <alignment vertical="center"/>
    </xf>
    <xf numFmtId="0" fontId="30" fillId="0" borderId="22" xfId="42" applyFont="1" applyBorder="1" applyAlignment="1"/>
    <xf numFmtId="0" fontId="33" fillId="0" borderId="22" xfId="42" applyFont="1" applyBorder="1" applyAlignment="1"/>
    <xf numFmtId="0" fontId="155" fillId="0" borderId="22" xfId="40" applyFont="1" applyBorder="1" applyAlignment="1">
      <alignment vertical="center"/>
    </xf>
    <xf numFmtId="0" fontId="14" fillId="0" borderId="22" xfId="40" applyFont="1" applyBorder="1" applyAlignment="1">
      <alignment vertical="center"/>
    </xf>
    <xf numFmtId="0" fontId="156" fillId="0" borderId="22" xfId="40" applyFont="1" applyBorder="1" applyAlignment="1">
      <alignment readingOrder="2"/>
    </xf>
    <xf numFmtId="0" fontId="53" fillId="0" borderId="22" xfId="32" applyFont="1" applyBorder="1" applyAlignment="1">
      <alignment vertical="center" wrapText="1"/>
    </xf>
    <xf numFmtId="0" fontId="157" fillId="0" borderId="22" xfId="40" applyFont="1" applyBorder="1" applyAlignment="1"/>
    <xf numFmtId="0" fontId="158" fillId="0" borderId="22" xfId="42" applyFont="1" applyBorder="1" applyAlignment="1">
      <alignment vertical="center"/>
    </xf>
    <xf numFmtId="0" fontId="159" fillId="0" borderId="22" xfId="40" applyFont="1" applyBorder="1" applyAlignment="1"/>
    <xf numFmtId="0" fontId="160" fillId="0" borderId="22" xfId="42" applyFont="1" applyBorder="1" applyAlignment="1"/>
    <xf numFmtId="0" fontId="144" fillId="0" borderId="22" xfId="65" applyFont="1" applyBorder="1" applyAlignment="1">
      <alignment vertical="center"/>
    </xf>
    <xf numFmtId="0" fontId="161" fillId="0" borderId="22" xfId="32" applyFont="1" applyBorder="1" applyAlignment="1">
      <alignment vertical="center" wrapText="1"/>
    </xf>
    <xf numFmtId="0" fontId="30" fillId="0" borderId="22" xfId="65" applyFont="1" applyBorder="1" applyAlignment="1"/>
    <xf numFmtId="0" fontId="162" fillId="0" borderId="22" xfId="32" applyFont="1" applyBorder="1" applyAlignment="1">
      <alignment vertical="center" wrapText="1"/>
    </xf>
    <xf numFmtId="0" fontId="163" fillId="0" borderId="22" xfId="40" applyFont="1" applyBorder="1" applyAlignment="1">
      <alignment vertical="center"/>
    </xf>
    <xf numFmtId="0" fontId="54" fillId="0" borderId="22" xfId="40" applyFont="1" applyBorder="1" applyAlignment="1">
      <alignment vertical="center"/>
    </xf>
    <xf numFmtId="0" fontId="144" fillId="0" borderId="22" xfId="66" applyFont="1" applyBorder="1" applyAlignment="1">
      <alignment horizontal="center"/>
    </xf>
    <xf numFmtId="0" fontId="164" fillId="0" borderId="22" xfId="40" applyFont="1" applyBorder="1" applyAlignment="1"/>
    <xf numFmtId="0" fontId="165" fillId="0" borderId="22" xfId="32" applyFont="1" applyBorder="1" applyAlignment="1">
      <alignment vertical="center" wrapText="1"/>
    </xf>
    <xf numFmtId="0" fontId="30" fillId="0" borderId="22" xfId="66" applyFont="1" applyBorder="1" applyAlignment="1">
      <alignment horizontal="center"/>
    </xf>
    <xf numFmtId="0" fontId="166" fillId="0" borderId="22" xfId="40" applyFont="1" applyBorder="1" applyAlignment="1"/>
    <xf numFmtId="0" fontId="30" fillId="0" borderId="22" xfId="32" applyFont="1" applyBorder="1" applyAlignment="1">
      <alignment vertical="center"/>
    </xf>
    <xf numFmtId="0" fontId="20" fillId="0" borderId="22" xfId="40" applyFont="1" applyFill="1" applyBorder="1" applyAlignment="1"/>
    <xf numFmtId="0" fontId="58" fillId="0" borderId="22" xfId="42" applyFont="1" applyBorder="1" applyAlignment="1">
      <alignment vertical="center" wrapText="1"/>
    </xf>
    <xf numFmtId="0" fontId="167" fillId="0" borderId="22" xfId="40" applyFont="1" applyFill="1" applyBorder="1" applyAlignment="1"/>
    <xf numFmtId="0" fontId="22" fillId="0" borderId="22" xfId="42" applyFont="1" applyBorder="1" applyAlignment="1"/>
    <xf numFmtId="0" fontId="168" fillId="0" borderId="22" xfId="40" applyFont="1" applyBorder="1" applyAlignment="1"/>
    <xf numFmtId="0" fontId="169" fillId="2" borderId="22" xfId="41" applyFont="1" applyFill="1" applyBorder="1" applyAlignment="1">
      <alignment vertical="center" wrapText="1"/>
    </xf>
    <xf numFmtId="0" fontId="170" fillId="0" borderId="22" xfId="40" applyFont="1" applyBorder="1" applyAlignment="1"/>
    <xf numFmtId="0" fontId="57" fillId="2" borderId="22" xfId="41" applyFont="1" applyFill="1" applyBorder="1" applyAlignment="1">
      <alignment vertical="center" wrapText="1"/>
    </xf>
    <xf numFmtId="0" fontId="171" fillId="0" borderId="22" xfId="65" applyFont="1" applyBorder="1" applyAlignment="1">
      <alignment vertical="center"/>
    </xf>
    <xf numFmtId="0" fontId="144" fillId="0" borderId="22" xfId="65" applyFont="1" applyBorder="1" applyAlignment="1"/>
    <xf numFmtId="0" fontId="33" fillId="0" borderId="22" xfId="65" applyFont="1" applyBorder="1" applyAlignment="1"/>
    <xf numFmtId="0" fontId="33" fillId="0" borderId="22" xfId="65" applyFont="1" applyBorder="1" applyAlignment="1">
      <alignment wrapText="1"/>
    </xf>
    <xf numFmtId="0" fontId="172" fillId="0" borderId="22" xfId="40" applyFont="1" applyFill="1" applyBorder="1" applyAlignment="1">
      <alignment vertical="center"/>
    </xf>
    <xf numFmtId="0" fontId="30" fillId="0" borderId="22" xfId="65" applyFont="1" applyBorder="1" applyAlignment="1">
      <alignment wrapText="1"/>
    </xf>
    <xf numFmtId="0" fontId="173" fillId="0" borderId="22" xfId="40" applyFont="1" applyBorder="1" applyAlignment="1">
      <alignment readingOrder="2"/>
    </xf>
    <xf numFmtId="0" fontId="173" fillId="0" borderId="22" xfId="40" applyFont="1" applyBorder="1" applyAlignment="1"/>
    <xf numFmtId="0" fontId="144" fillId="0" borderId="22" xfId="42" applyFont="1" applyBorder="1" applyAlignment="1"/>
    <xf numFmtId="0" fontId="139" fillId="0" borderId="22" xfId="41" applyFont="1" applyBorder="1" applyAlignment="1">
      <alignment horizontal="center" vertical="center"/>
    </xf>
    <xf numFmtId="0" fontId="49" fillId="0" borderId="22" xfId="40" applyFont="1" applyBorder="1" applyAlignment="1"/>
    <xf numFmtId="0" fontId="34" fillId="0" borderId="22" xfId="41" applyFont="1" applyBorder="1" applyAlignment="1">
      <alignment horizontal="center" vertical="center"/>
    </xf>
    <xf numFmtId="0" fontId="118" fillId="0" borderId="22" xfId="41" applyFont="1" applyBorder="1" applyAlignment="1"/>
    <xf numFmtId="0" fontId="174" fillId="0" borderId="22" xfId="40" applyFont="1" applyBorder="1" applyAlignment="1"/>
    <xf numFmtId="0" fontId="13" fillId="0" borderId="22" xfId="41" applyFont="1" applyBorder="1" applyAlignment="1">
      <alignment horizontal="center"/>
    </xf>
    <xf numFmtId="0" fontId="33" fillId="0" borderId="22" xfId="41" applyFont="1" applyBorder="1" applyAlignment="1">
      <alignment vertical="center"/>
    </xf>
    <xf numFmtId="0" fontId="57" fillId="0" borderId="22" xfId="40" applyFont="1" applyFill="1" applyBorder="1" applyAlignment="1">
      <alignment horizontal="left"/>
    </xf>
    <xf numFmtId="0" fontId="175" fillId="0" borderId="22" xfId="40" applyFont="1" applyFill="1" applyBorder="1" applyAlignment="1">
      <alignment horizontal="left"/>
    </xf>
    <xf numFmtId="0" fontId="114" fillId="0" borderId="22" xfId="40" applyFont="1" applyBorder="1" applyAlignment="1">
      <alignment horizontal="center"/>
    </xf>
    <xf numFmtId="0" fontId="129" fillId="0" borderId="22" xfId="40" applyFont="1" applyBorder="1" applyAlignment="1">
      <alignment horizontal="center"/>
    </xf>
    <xf numFmtId="49" fontId="62" fillId="0" borderId="22" xfId="40" applyNumberFormat="1" applyFont="1" applyBorder="1" applyAlignment="1">
      <alignment horizontal="center" vertical="center" wrapText="1"/>
    </xf>
    <xf numFmtId="0" fontId="5" fillId="0" borderId="22" xfId="40" applyBorder="1" applyAlignment="1">
      <alignment horizontal="center" vertical="center" wrapText="1"/>
    </xf>
    <xf numFmtId="0" fontId="62" fillId="0" borderId="22" xfId="40" applyFont="1" applyBorder="1" applyAlignment="1">
      <alignment horizontal="center" vertical="center" wrapText="1"/>
    </xf>
    <xf numFmtId="0" fontId="176" fillId="14" borderId="22" xfId="67" applyFill="1" applyBorder="1" applyAlignment="1">
      <alignment horizontal="center" vertical="center" wrapText="1"/>
    </xf>
    <xf numFmtId="0" fontId="176" fillId="15" borderId="22" xfId="67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110" fillId="6" borderId="12" xfId="36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177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178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179" fillId="0" borderId="0" xfId="0" applyFont="1" applyBorder="1" applyAlignment="1">
      <alignment vertical="center" wrapText="1"/>
    </xf>
    <xf numFmtId="9" fontId="43" fillId="8" borderId="12" xfId="56" applyFont="1" applyFill="1" applyBorder="1" applyAlignment="1">
      <alignment horizontal="center" vertical="center"/>
    </xf>
    <xf numFmtId="9" fontId="133" fillId="6" borderId="12" xfId="56" applyFont="1" applyFill="1" applyBorder="1" applyAlignment="1">
      <alignment horizontal="center" vertical="center"/>
    </xf>
    <xf numFmtId="9" fontId="43" fillId="0" borderId="12" xfId="56" applyFont="1" applyBorder="1" applyAlignment="1">
      <alignment horizontal="center" vertical="center"/>
    </xf>
    <xf numFmtId="0" fontId="56" fillId="0" borderId="0" xfId="0" applyFont="1"/>
    <xf numFmtId="3" fontId="106" fillId="6" borderId="12" xfId="36" applyNumberFormat="1" applyFont="1" applyFill="1" applyBorder="1" applyAlignment="1">
      <alignment horizontal="center" vertical="center" wrapText="1"/>
    </xf>
    <xf numFmtId="3" fontId="22" fillId="7" borderId="12" xfId="36" applyNumberFormat="1" applyFont="1" applyFill="1" applyBorder="1" applyAlignment="1">
      <alignment horizontal="center" vertical="center" wrapText="1"/>
    </xf>
    <xf numFmtId="3" fontId="30" fillId="7" borderId="12" xfId="36" applyNumberFormat="1" applyFont="1" applyFill="1" applyBorder="1" applyAlignment="1">
      <alignment horizontal="center" vertical="center" wrapText="1"/>
    </xf>
    <xf numFmtId="3" fontId="182" fillId="6" borderId="0" xfId="36" applyNumberFormat="1" applyFont="1" applyFill="1" applyBorder="1" applyAlignment="1">
      <alignment horizontal="center" vertical="center" wrapText="1"/>
    </xf>
    <xf numFmtId="3" fontId="143" fillId="6" borderId="12" xfId="36" applyNumberFormat="1" applyFont="1" applyFill="1" applyBorder="1" applyAlignment="1">
      <alignment horizontal="center" vertical="center" wrapText="1"/>
    </xf>
    <xf numFmtId="3" fontId="119" fillId="6" borderId="12" xfId="36" applyNumberFormat="1" applyFont="1" applyFill="1" applyBorder="1" applyAlignment="1">
      <alignment horizontal="center" vertical="center" wrapText="1"/>
    </xf>
    <xf numFmtId="3" fontId="143" fillId="6" borderId="18" xfId="36" applyNumberFormat="1" applyFont="1" applyFill="1" applyBorder="1" applyAlignment="1">
      <alignment horizontal="center" vertical="center" wrapText="1"/>
    </xf>
    <xf numFmtId="3" fontId="113" fillId="6" borderId="2" xfId="36" applyNumberFormat="1" applyFont="1" applyFill="1" applyBorder="1" applyAlignment="1">
      <alignment horizontal="center" vertical="center" wrapText="1" readingOrder="2"/>
    </xf>
    <xf numFmtId="3" fontId="113" fillId="6" borderId="12" xfId="36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3" fontId="113" fillId="6" borderId="2" xfId="36" applyNumberFormat="1" applyFont="1" applyFill="1" applyBorder="1" applyAlignment="1">
      <alignment horizontal="center" vertical="center" wrapText="1"/>
    </xf>
    <xf numFmtId="3" fontId="113" fillId="6" borderId="19" xfId="36" applyNumberFormat="1" applyFont="1" applyFill="1" applyBorder="1" applyAlignment="1">
      <alignment horizontal="center" vertical="center" wrapText="1"/>
    </xf>
    <xf numFmtId="3" fontId="182" fillId="6" borderId="12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1" fontId="184" fillId="6" borderId="12" xfId="49" applyNumberFormat="1" applyFont="1" applyFill="1" applyBorder="1" applyAlignment="1">
      <alignment horizontal="center" vertical="center"/>
    </xf>
    <xf numFmtId="3" fontId="184" fillId="6" borderId="12" xfId="49" applyNumberFormat="1" applyFont="1" applyFill="1" applyBorder="1" applyAlignment="1">
      <alignment horizontal="center" vertical="center"/>
    </xf>
    <xf numFmtId="0" fontId="24" fillId="0" borderId="0" xfId="49" applyFont="1" applyBorder="1" applyAlignment="1">
      <alignment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134" fillId="6" borderId="13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110" fillId="6" borderId="12" xfId="36" applyNumberFormat="1" applyFont="1" applyFill="1" applyBorder="1" applyAlignment="1">
      <alignment horizontal="center" vertical="center" wrapText="1"/>
    </xf>
    <xf numFmtId="3" fontId="30" fillId="7" borderId="12" xfId="36" applyNumberFormat="1" applyFont="1" applyFill="1" applyBorder="1" applyAlignment="1">
      <alignment horizontal="center" vertical="center" wrapText="1"/>
    </xf>
    <xf numFmtId="3" fontId="179" fillId="8" borderId="12" xfId="49" applyNumberFormat="1" applyFont="1" applyFill="1" applyBorder="1" applyAlignment="1">
      <alignment horizontal="center" vertical="center"/>
    </xf>
    <xf numFmtId="0" fontId="185" fillId="6" borderId="12" xfId="49" applyFont="1" applyFill="1" applyBorder="1" applyAlignment="1">
      <alignment horizontal="center" vertical="center"/>
    </xf>
    <xf numFmtId="3" fontId="185" fillId="6" borderId="12" xfId="49" applyNumberFormat="1" applyFont="1" applyFill="1" applyBorder="1" applyAlignment="1">
      <alignment horizontal="center" vertical="center"/>
    </xf>
    <xf numFmtId="0" fontId="69" fillId="0" borderId="0" xfId="45" applyFont="1"/>
    <xf numFmtId="3" fontId="96" fillId="8" borderId="16" xfId="45" applyNumberFormat="1" applyFont="1" applyFill="1" applyBorder="1" applyAlignment="1">
      <alignment horizontal="center" vertical="center"/>
    </xf>
    <xf numFmtId="3" fontId="145" fillId="12" borderId="16" xfId="45" applyNumberFormat="1" applyFont="1" applyFill="1" applyBorder="1" applyAlignment="1">
      <alignment horizontal="center" vertical="center"/>
    </xf>
    <xf numFmtId="3" fontId="96" fillId="0" borderId="16" xfId="45" applyNumberFormat="1" applyFont="1" applyBorder="1" applyAlignment="1">
      <alignment horizontal="center" vertical="center"/>
    </xf>
    <xf numFmtId="0" fontId="186" fillId="7" borderId="12" xfId="49" applyFont="1" applyFill="1" applyBorder="1" applyAlignment="1">
      <alignment horizontal="center" vertical="center"/>
    </xf>
    <xf numFmtId="3" fontId="11" fillId="2" borderId="0" xfId="0" applyNumberFormat="1" applyFont="1" applyFill="1"/>
    <xf numFmtId="3" fontId="111" fillId="6" borderId="12" xfId="36" applyNumberFormat="1" applyFont="1" applyFill="1" applyBorder="1" applyAlignment="1">
      <alignment vertical="center" wrapText="1"/>
    </xf>
    <xf numFmtId="3" fontId="111" fillId="6" borderId="12" xfId="36" applyNumberFormat="1" applyFont="1" applyFill="1" applyBorder="1" applyAlignment="1">
      <alignment horizontal="center" vertical="center" wrapText="1"/>
    </xf>
    <xf numFmtId="1" fontId="72" fillId="0" borderId="0" xfId="49" applyNumberFormat="1" applyFont="1"/>
    <xf numFmtId="1" fontId="72" fillId="0" borderId="0" xfId="49" applyNumberFormat="1" applyFont="1" applyAlignment="1">
      <alignment horizontal="center"/>
    </xf>
    <xf numFmtId="1" fontId="29" fillId="0" borderId="0" xfId="49" applyNumberFormat="1" applyFont="1" applyBorder="1" applyAlignment="1">
      <alignment horizontal="center"/>
    </xf>
    <xf numFmtId="3" fontId="131" fillId="16" borderId="12" xfId="45" applyNumberFormat="1" applyFont="1" applyFill="1" applyBorder="1" applyAlignment="1">
      <alignment horizontal="center" vertical="center"/>
    </xf>
    <xf numFmtId="3" fontId="131" fillId="2" borderId="12" xfId="45" applyNumberFormat="1" applyFont="1" applyFill="1" applyBorder="1" applyAlignment="1">
      <alignment horizontal="center" vertical="center"/>
    </xf>
    <xf numFmtId="0" fontId="5" fillId="0" borderId="23" xfId="68" applyBorder="1"/>
    <xf numFmtId="0" fontId="5" fillId="0" borderId="22" xfId="68" applyBorder="1"/>
    <xf numFmtId="0" fontId="5" fillId="0" borderId="24" xfId="68" applyBorder="1"/>
    <xf numFmtId="10" fontId="99" fillId="0" borderId="23" xfId="56" applyNumberFormat="1" applyFont="1" applyBorder="1" applyAlignment="1">
      <alignment vertical="center"/>
    </xf>
    <xf numFmtId="0" fontId="187" fillId="0" borderId="22" xfId="49" applyFont="1" applyBorder="1"/>
    <xf numFmtId="3" fontId="180" fillId="2" borderId="19" xfId="49" applyNumberFormat="1" applyFont="1" applyFill="1" applyBorder="1" applyAlignment="1">
      <alignment horizontal="center" vertical="center"/>
    </xf>
    <xf numFmtId="3" fontId="180" fillId="8" borderId="19" xfId="49" applyNumberFormat="1" applyFont="1" applyFill="1" applyBorder="1" applyAlignment="1">
      <alignment horizontal="center" vertical="center"/>
    </xf>
    <xf numFmtId="3" fontId="180" fillId="8" borderId="10" xfId="49" applyNumberFormat="1" applyFont="1" applyFill="1" applyBorder="1" applyAlignment="1">
      <alignment horizontal="center" vertical="center"/>
    </xf>
    <xf numFmtId="170" fontId="62" fillId="0" borderId="0" xfId="0" applyNumberFormat="1" applyFont="1"/>
    <xf numFmtId="170" fontId="0" fillId="0" borderId="0" xfId="0" applyNumberFormat="1"/>
    <xf numFmtId="0" fontId="0" fillId="0" borderId="28" xfId="0" applyBorder="1"/>
    <xf numFmtId="0" fontId="0" fillId="0" borderId="29" xfId="0" applyBorder="1"/>
    <xf numFmtId="0" fontId="0" fillId="0" borderId="12" xfId="0" applyBorder="1" applyAlignment="1">
      <alignment horizontal="center" vertical="center"/>
    </xf>
    <xf numFmtId="167" fontId="62" fillId="0" borderId="0" xfId="0" applyNumberFormat="1" applyFont="1"/>
    <xf numFmtId="167" fontId="62" fillId="0" borderId="0" xfId="0" applyNumberFormat="1" applyFont="1" applyAlignment="1">
      <alignment horizontal="center"/>
    </xf>
    <xf numFmtId="167" fontId="0" fillId="0" borderId="12" xfId="56" applyNumberFormat="1" applyFont="1" applyBorder="1" applyAlignment="1">
      <alignment horizontal="center" vertical="center"/>
    </xf>
    <xf numFmtId="4" fontId="62" fillId="0" borderId="0" xfId="0" applyNumberFormat="1" applyFont="1"/>
    <xf numFmtId="4" fontId="0" fillId="0" borderId="0" xfId="0" applyNumberFormat="1"/>
    <xf numFmtId="0" fontId="62" fillId="0" borderId="22" xfId="0" applyFont="1" applyBorder="1"/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56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2" fontId="62" fillId="0" borderId="22" xfId="0" applyNumberFormat="1" applyFont="1" applyBorder="1" applyAlignment="1">
      <alignment horizontal="center" vertical="center"/>
    </xf>
    <xf numFmtId="167" fontId="0" fillId="0" borderId="22" xfId="0" applyNumberFormat="1" applyBorder="1"/>
    <xf numFmtId="10" fontId="62" fillId="0" borderId="22" xfId="0" applyNumberFormat="1" applyFont="1" applyBorder="1"/>
    <xf numFmtId="10" fontId="0" fillId="0" borderId="12" xfId="56" applyNumberFormat="1" applyFont="1" applyBorder="1" applyAlignment="1">
      <alignment horizontal="center" vertical="center"/>
    </xf>
    <xf numFmtId="0" fontId="0" fillId="3" borderId="22" xfId="0" applyFill="1" applyBorder="1"/>
    <xf numFmtId="20" fontId="0" fillId="0" borderId="0" xfId="0" applyNumberFormat="1"/>
    <xf numFmtId="46" fontId="0" fillId="0" borderId="0" xfId="0" applyNumberFormat="1"/>
    <xf numFmtId="2" fontId="0" fillId="0" borderId="12" xfId="56" applyNumberFormat="1" applyFont="1" applyBorder="1" applyAlignment="1">
      <alignment horizontal="center" vertical="center"/>
    </xf>
    <xf numFmtId="0" fontId="0" fillId="0" borderId="24" xfId="0" applyBorder="1"/>
    <xf numFmtId="3" fontId="33" fillId="7" borderId="12" xfId="36" applyNumberFormat="1" applyFont="1" applyFill="1" applyBorder="1" applyAlignment="1">
      <alignment horizontal="center" vertical="center" wrapText="1"/>
    </xf>
    <xf numFmtId="3" fontId="33" fillId="7" borderId="19" xfId="36" applyNumberFormat="1" applyFont="1" applyFill="1" applyBorder="1" applyAlignment="1">
      <alignment horizontal="center" vertical="center" wrapText="1"/>
    </xf>
    <xf numFmtId="3" fontId="109" fillId="6" borderId="12" xfId="36" applyNumberFormat="1" applyFont="1" applyFill="1" applyBorder="1" applyAlignment="1">
      <alignment horizontal="center" vertical="center" wrapText="1"/>
    </xf>
    <xf numFmtId="3" fontId="22" fillId="7" borderId="17" xfId="36" applyNumberFormat="1" applyFont="1" applyFill="1" applyBorder="1" applyAlignment="1">
      <alignment vertical="center" wrapText="1"/>
    </xf>
    <xf numFmtId="0" fontId="22" fillId="0" borderId="0" xfId="47" applyFont="1" applyFill="1" applyAlignment="1">
      <alignment horizontal="center" vertical="center"/>
    </xf>
    <xf numFmtId="3" fontId="22" fillId="0" borderId="0" xfId="47" applyNumberFormat="1" applyFont="1" applyFill="1" applyAlignment="1">
      <alignment horizontal="center" vertical="center"/>
    </xf>
    <xf numFmtId="0" fontId="49" fillId="0" borderId="0" xfId="47" applyFont="1" applyFill="1" applyAlignment="1">
      <alignment horizontal="center" vertical="center"/>
    </xf>
    <xf numFmtId="3" fontId="33" fillId="7" borderId="12" xfId="36" applyNumberFormat="1" applyFont="1" applyFill="1" applyBorder="1" applyAlignment="1">
      <alignment horizontal="center" vertical="center" wrapText="1"/>
    </xf>
    <xf numFmtId="3" fontId="106" fillId="6" borderId="12" xfId="36" applyNumberFormat="1" applyFont="1" applyFill="1" applyBorder="1" applyAlignment="1">
      <alignment horizontal="center" vertical="center" wrapText="1"/>
    </xf>
    <xf numFmtId="3" fontId="22" fillId="7" borderId="12" xfId="36" applyNumberFormat="1" applyFont="1" applyFill="1" applyBorder="1" applyAlignment="1">
      <alignment horizontal="center" vertical="center" wrapText="1"/>
    </xf>
    <xf numFmtId="3" fontId="106" fillId="6" borderId="19" xfId="36" applyNumberFormat="1" applyFont="1" applyFill="1" applyBorder="1" applyAlignment="1">
      <alignment horizontal="center" vertical="center" wrapText="1"/>
    </xf>
    <xf numFmtId="1" fontId="185" fillId="6" borderId="12" xfId="49" applyNumberFormat="1" applyFont="1" applyFill="1" applyBorder="1" applyAlignment="1">
      <alignment horizontal="center" vertical="center"/>
    </xf>
    <xf numFmtId="1" fontId="189" fillId="6" borderId="12" xfId="49" applyNumberFormat="1" applyFont="1" applyFill="1" applyBorder="1" applyAlignment="1">
      <alignment horizontal="center" vertical="center"/>
    </xf>
    <xf numFmtId="165" fontId="189" fillId="6" borderId="12" xfId="49" applyNumberFormat="1" applyFont="1" applyFill="1" applyBorder="1" applyAlignment="1">
      <alignment horizontal="center" vertical="center"/>
    </xf>
    <xf numFmtId="0" fontId="24" fillId="0" borderId="0" xfId="48" applyFont="1"/>
    <xf numFmtId="0" fontId="61" fillId="0" borderId="0" xfId="0" applyNumberFormat="1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 readingOrder="2"/>
    </xf>
    <xf numFmtId="0" fontId="170" fillId="0" borderId="0" xfId="0" applyFont="1" applyBorder="1" applyAlignment="1">
      <alignment vertical="center"/>
    </xf>
    <xf numFmtId="2" fontId="22" fillId="0" borderId="0" xfId="48" applyNumberFormat="1" applyFont="1"/>
    <xf numFmtId="3" fontId="191" fillId="0" borderId="12" xfId="49" applyNumberFormat="1" applyFont="1" applyFill="1" applyBorder="1" applyAlignment="1">
      <alignment horizontal="center" vertical="center"/>
    </xf>
    <xf numFmtId="3" fontId="191" fillId="8" borderId="12" xfId="49" applyNumberFormat="1" applyFont="1" applyFill="1" applyBorder="1" applyAlignment="1">
      <alignment horizontal="center" vertical="center"/>
    </xf>
    <xf numFmtId="0" fontId="192" fillId="0" borderId="22" xfId="49" applyFont="1" applyBorder="1"/>
    <xf numFmtId="0" fontId="193" fillId="0" borderId="22" xfId="49" applyFont="1" applyBorder="1"/>
    <xf numFmtId="3" fontId="88" fillId="8" borderId="12" xfId="50" applyNumberFormat="1" applyFont="1" applyFill="1" applyBorder="1" applyAlignment="1">
      <alignment horizontal="center" vertical="center" wrapText="1"/>
    </xf>
    <xf numFmtId="0" fontId="194" fillId="6" borderId="12" xfId="49" applyFont="1" applyFill="1" applyBorder="1" applyAlignment="1">
      <alignment horizontal="center" vertical="center"/>
    </xf>
    <xf numFmtId="3" fontId="194" fillId="6" borderId="12" xfId="49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wrapText="1"/>
    </xf>
    <xf numFmtId="0" fontId="52" fillId="0" borderId="0" xfId="0" applyNumberFormat="1" applyFont="1" applyAlignment="1">
      <alignment horizontal="center" wrapText="1"/>
    </xf>
    <xf numFmtId="0" fontId="195" fillId="0" borderId="0" xfId="49" applyFont="1" applyBorder="1"/>
    <xf numFmtId="0" fontId="196" fillId="0" borderId="0" xfId="49" applyFont="1" applyBorder="1"/>
    <xf numFmtId="0" fontId="27" fillId="0" borderId="0" xfId="49" applyFont="1" applyBorder="1"/>
    <xf numFmtId="0" fontId="27" fillId="0" borderId="0" xfId="49" applyFont="1" applyBorder="1" applyAlignment="1">
      <alignment readingOrder="2"/>
    </xf>
    <xf numFmtId="0" fontId="27" fillId="0" borderId="0" xfId="49" applyFont="1" applyBorder="1" applyAlignment="1"/>
    <xf numFmtId="3" fontId="134" fillId="6" borderId="13" xfId="36" applyNumberFormat="1" applyFont="1" applyFill="1" applyBorder="1" applyAlignment="1">
      <alignment horizontal="center" vertical="center" textRotation="180" wrapText="1"/>
    </xf>
    <xf numFmtId="3" fontId="113" fillId="6" borderId="9" xfId="36" applyNumberFormat="1" applyFont="1" applyFill="1" applyBorder="1" applyAlignment="1">
      <alignment horizontal="center" vertical="center" textRotation="180" wrapText="1"/>
    </xf>
    <xf numFmtId="3" fontId="142" fillId="6" borderId="12" xfId="49" applyNumberFormat="1" applyFont="1" applyFill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26" fillId="0" borderId="0" xfId="0" applyFont="1"/>
    <xf numFmtId="0" fontId="22" fillId="0" borderId="0" xfId="0" applyFont="1"/>
    <xf numFmtId="0" fontId="26" fillId="0" borderId="0" xfId="0" applyFont="1" applyBorder="1" applyAlignment="1">
      <alignment vertical="center" wrapText="1"/>
    </xf>
    <xf numFmtId="0" fontId="72" fillId="0" borderId="0" xfId="49" applyFont="1"/>
    <xf numFmtId="0" fontId="61" fillId="0" borderId="0" xfId="49" applyFont="1" applyBorder="1"/>
    <xf numFmtId="3" fontId="68" fillId="0" borderId="1" xfId="49" applyNumberFormat="1" applyFont="1" applyBorder="1" applyAlignment="1">
      <alignment horizontal="center" vertical="center"/>
    </xf>
    <xf numFmtId="0" fontId="29" fillId="0" borderId="0" xfId="49" applyFont="1" applyBorder="1"/>
    <xf numFmtId="0" fontId="30" fillId="0" borderId="0" xfId="49" applyFont="1" applyBorder="1"/>
    <xf numFmtId="0" fontId="55" fillId="2" borderId="0" xfId="49" applyFont="1" applyFill="1" applyBorder="1"/>
    <xf numFmtId="0" fontId="70" fillId="0" borderId="0" xfId="49" applyFont="1" applyBorder="1"/>
    <xf numFmtId="0" fontId="29" fillId="2" borderId="0" xfId="49" applyFont="1" applyFill="1" applyBorder="1"/>
    <xf numFmtId="0" fontId="29" fillId="0" borderId="0" xfId="49" applyFont="1" applyBorder="1" applyAlignment="1"/>
    <xf numFmtId="0" fontId="29" fillId="0" borderId="0" xfId="49" applyFont="1" applyBorder="1" applyAlignment="1">
      <alignment readingOrder="2"/>
    </xf>
    <xf numFmtId="0" fontId="30" fillId="2" borderId="0" xfId="49" applyFont="1" applyFill="1" applyBorder="1"/>
    <xf numFmtId="0" fontId="85" fillId="2" borderId="0" xfId="49" applyFont="1" applyFill="1" applyBorder="1"/>
    <xf numFmtId="0" fontId="85" fillId="0" borderId="0" xfId="49" applyFont="1" applyBorder="1"/>
    <xf numFmtId="0" fontId="29" fillId="3" borderId="0" xfId="49" applyFont="1" applyFill="1" applyBorder="1"/>
    <xf numFmtId="0" fontId="86" fillId="0" borderId="0" xfId="49" applyFont="1" applyBorder="1"/>
    <xf numFmtId="0" fontId="86" fillId="2" borderId="0" xfId="49" applyFont="1" applyFill="1" applyBorder="1"/>
    <xf numFmtId="0" fontId="80" fillId="0" borderId="0" xfId="49" applyFont="1" applyBorder="1"/>
    <xf numFmtId="3" fontId="30" fillId="0" borderId="12" xfId="47" applyNumberFormat="1" applyFont="1" applyFill="1" applyBorder="1" applyAlignment="1">
      <alignment horizontal="center" vertical="center"/>
    </xf>
    <xf numFmtId="3" fontId="106" fillId="6" borderId="12" xfId="36" applyNumberFormat="1" applyFont="1" applyFill="1" applyBorder="1" applyAlignment="1">
      <alignment horizontal="center" vertical="center" wrapText="1"/>
    </xf>
    <xf numFmtId="3" fontId="22" fillId="7" borderId="12" xfId="36" applyNumberFormat="1" applyFont="1" applyFill="1" applyBorder="1" applyAlignment="1">
      <alignment horizontal="center" vertical="center" wrapText="1"/>
    </xf>
    <xf numFmtId="3" fontId="73" fillId="8" borderId="12" xfId="49" applyNumberFormat="1" applyFont="1" applyFill="1" applyBorder="1" applyAlignment="1">
      <alignment horizontal="center" vertical="center"/>
    </xf>
    <xf numFmtId="0" fontId="113" fillId="6" borderId="12" xfId="49" applyFont="1" applyFill="1" applyBorder="1" applyAlignment="1">
      <alignment horizontal="center" vertical="center"/>
    </xf>
    <xf numFmtId="0" fontId="120" fillId="6" borderId="12" xfId="49" applyFont="1" applyFill="1" applyBorder="1" applyAlignment="1">
      <alignment horizontal="center" vertical="center"/>
    </xf>
    <xf numFmtId="167" fontId="121" fillId="8" borderId="12" xfId="49" applyNumberFormat="1" applyFont="1" applyFill="1" applyBorder="1" applyAlignment="1">
      <alignment horizontal="center" vertical="center"/>
    </xf>
    <xf numFmtId="167" fontId="121" fillId="2" borderId="12" xfId="49" applyNumberFormat="1" applyFont="1" applyFill="1" applyBorder="1" applyAlignment="1">
      <alignment horizontal="center" vertical="center"/>
    </xf>
    <xf numFmtId="167" fontId="120" fillId="6" borderId="12" xfId="49" applyNumberFormat="1" applyFont="1" applyFill="1" applyBorder="1" applyAlignment="1">
      <alignment horizontal="center" vertical="center"/>
    </xf>
    <xf numFmtId="3" fontId="30" fillId="8" borderId="12" xfId="47" applyNumberFormat="1" applyFont="1" applyFill="1" applyBorder="1" applyAlignment="1">
      <alignment horizontal="center" vertical="center"/>
    </xf>
    <xf numFmtId="3" fontId="41" fillId="8" borderId="12" xfId="49" applyNumberFormat="1" applyFont="1" applyFill="1" applyBorder="1" applyAlignment="1">
      <alignment horizontal="center" vertical="center"/>
    </xf>
    <xf numFmtId="3" fontId="68" fillId="8" borderId="11" xfId="49" applyNumberFormat="1" applyFont="1" applyFill="1" applyBorder="1" applyAlignment="1">
      <alignment horizontal="center" vertical="center"/>
    </xf>
    <xf numFmtId="3" fontId="29" fillId="0" borderId="0" xfId="49" applyNumberFormat="1" applyFont="1" applyBorder="1" applyAlignment="1">
      <alignment readingOrder="2"/>
    </xf>
    <xf numFmtId="0" fontId="30" fillId="0" borderId="22" xfId="47" applyFont="1" applyFill="1" applyBorder="1" applyAlignment="1">
      <alignment horizontal="center" vertical="center"/>
    </xf>
    <xf numFmtId="3" fontId="33" fillId="7" borderId="12" xfId="36" applyNumberFormat="1" applyFont="1" applyFill="1" applyBorder="1" applyAlignment="1">
      <alignment horizontal="center" vertical="center" wrapText="1"/>
    </xf>
    <xf numFmtId="1" fontId="130" fillId="6" borderId="12" xfId="49" applyNumberFormat="1" applyFont="1" applyFill="1" applyBorder="1" applyAlignment="1">
      <alignment horizontal="center" vertical="center"/>
    </xf>
    <xf numFmtId="3" fontId="134" fillId="6" borderId="12" xfId="36" applyNumberFormat="1" applyFont="1" applyFill="1" applyBorder="1" applyAlignment="1">
      <alignment horizontal="center" vertical="center" wrapText="1"/>
    </xf>
    <xf numFmtId="3" fontId="131" fillId="8" borderId="12" xfId="49" applyNumberFormat="1" applyFont="1" applyFill="1" applyBorder="1" applyAlignment="1">
      <alignment horizontal="center" vertical="center"/>
    </xf>
    <xf numFmtId="3" fontId="43" fillId="8" borderId="12" xfId="49" applyNumberFormat="1" applyFont="1" applyFill="1" applyBorder="1" applyAlignment="1">
      <alignment horizontal="center" vertical="center"/>
    </xf>
    <xf numFmtId="3" fontId="134" fillId="6" borderId="16" xfId="36" applyNumberFormat="1" applyFont="1" applyFill="1" applyBorder="1" applyAlignment="1">
      <alignment horizontal="center" vertical="center" wrapText="1"/>
    </xf>
    <xf numFmtId="3" fontId="124" fillId="6" borderId="12" xfId="49" applyNumberFormat="1" applyFont="1" applyFill="1" applyBorder="1" applyAlignment="1">
      <alignment horizontal="center" vertical="center"/>
    </xf>
    <xf numFmtId="3" fontId="134" fillId="6" borderId="13" xfId="36" applyNumberFormat="1" applyFont="1" applyFill="1" applyBorder="1" applyAlignment="1">
      <alignment horizontal="center" vertical="center" wrapText="1"/>
    </xf>
    <xf numFmtId="3" fontId="43" fillId="2" borderId="12" xfId="49" applyNumberFormat="1" applyFont="1" applyFill="1" applyBorder="1" applyAlignment="1">
      <alignment horizontal="center" vertical="center"/>
    </xf>
    <xf numFmtId="3" fontId="133" fillId="6" borderId="12" xfId="49" applyNumberFormat="1" applyFont="1" applyFill="1" applyBorder="1" applyAlignment="1">
      <alignment horizontal="center" vertical="center"/>
    </xf>
    <xf numFmtId="3" fontId="43" fillId="8" borderId="2" xfId="49" applyNumberFormat="1" applyFont="1" applyFill="1" applyBorder="1" applyAlignment="1">
      <alignment horizontal="center" vertical="center"/>
    </xf>
    <xf numFmtId="3" fontId="134" fillId="6" borderId="10" xfId="36" applyNumberFormat="1" applyFont="1" applyFill="1" applyBorder="1" applyAlignment="1">
      <alignment horizontal="center" vertical="center" wrapText="1"/>
    </xf>
    <xf numFmtId="3" fontId="33" fillId="7" borderId="8" xfId="36" applyNumberFormat="1" applyFont="1" applyFill="1" applyBorder="1" applyAlignment="1">
      <alignment horizontal="center" vertical="center" wrapText="1"/>
    </xf>
    <xf numFmtId="3" fontId="96" fillId="8" borderId="11" xfId="49" applyNumberFormat="1" applyFont="1" applyFill="1" applyBorder="1" applyAlignment="1">
      <alignment horizontal="center" vertical="center"/>
    </xf>
    <xf numFmtId="3" fontId="96" fillId="0" borderId="11" xfId="49" applyNumberFormat="1" applyFont="1" applyBorder="1" applyAlignment="1">
      <alignment horizontal="center" vertical="center"/>
    </xf>
    <xf numFmtId="0" fontId="30" fillId="0" borderId="24" xfId="47" applyFont="1" applyFill="1" applyBorder="1" applyAlignment="1">
      <alignment horizontal="center" vertical="center"/>
    </xf>
    <xf numFmtId="3" fontId="113" fillId="6" borderId="12" xfId="47" applyNumberFormat="1" applyFont="1" applyFill="1" applyBorder="1" applyAlignment="1">
      <alignment horizontal="center" vertical="center"/>
    </xf>
    <xf numFmtId="3" fontId="30" fillId="12" borderId="12" xfId="47" applyNumberFormat="1" applyFont="1" applyFill="1" applyBorder="1" applyAlignment="1">
      <alignment horizontal="center" vertical="center"/>
    </xf>
    <xf numFmtId="3" fontId="30" fillId="12" borderId="12" xfId="49" applyNumberFormat="1" applyFont="1" applyFill="1" applyBorder="1" applyAlignment="1">
      <alignment horizontal="center" vertical="center"/>
    </xf>
    <xf numFmtId="3" fontId="113" fillId="6" borderId="12" xfId="49" applyNumberFormat="1" applyFont="1" applyFill="1" applyBorder="1" applyAlignment="1">
      <alignment horizontal="center" vertical="center"/>
    </xf>
    <xf numFmtId="3" fontId="43" fillId="8" borderId="12" xfId="38" applyNumberFormat="1" applyFont="1" applyFill="1" applyBorder="1" applyAlignment="1">
      <alignment horizontal="center" vertical="center"/>
    </xf>
    <xf numFmtId="3" fontId="22" fillId="7" borderId="12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110" fillId="6" borderId="12" xfId="36" applyNumberFormat="1" applyFont="1" applyFill="1" applyBorder="1" applyAlignment="1">
      <alignment horizontal="center" vertical="center" wrapText="1"/>
    </xf>
    <xf numFmtId="3" fontId="21" fillId="7" borderId="17" xfId="36" applyNumberFormat="1" applyFont="1" applyFill="1" applyBorder="1" applyAlignment="1">
      <alignment horizontal="center" vertical="center" wrapText="1"/>
    </xf>
    <xf numFmtId="3" fontId="22" fillId="7" borderId="12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30" fillId="7" borderId="12" xfId="36" applyNumberFormat="1" applyFont="1" applyFill="1" applyBorder="1" applyAlignment="1">
      <alignment horizontal="center" vertical="center" wrapText="1"/>
    </xf>
    <xf numFmtId="3" fontId="39" fillId="0" borderId="22" xfId="47" applyNumberFormat="1" applyFont="1" applyBorder="1"/>
    <xf numFmtId="3" fontId="43" fillId="2" borderId="12" xfId="0" applyNumberFormat="1" applyFont="1" applyFill="1" applyBorder="1" applyAlignment="1">
      <alignment horizontal="center" vertical="center"/>
    </xf>
    <xf numFmtId="3" fontId="113" fillId="6" borderId="12" xfId="36" applyNumberFormat="1" applyFont="1" applyFill="1" applyBorder="1" applyAlignment="1">
      <alignment horizontal="center" vertical="center" wrapText="1"/>
    </xf>
    <xf numFmtId="0" fontId="30" fillId="0" borderId="40" xfId="47" applyFont="1" applyFill="1" applyBorder="1" applyAlignment="1">
      <alignment horizontal="right" vertical="center" readingOrder="2"/>
    </xf>
    <xf numFmtId="3" fontId="72" fillId="0" borderId="0" xfId="49" applyNumberFormat="1" applyFont="1"/>
    <xf numFmtId="3" fontId="134" fillId="6" borderId="19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0" fontId="27" fillId="0" borderId="12" xfId="49" applyFont="1" applyBorder="1"/>
    <xf numFmtId="3" fontId="27" fillId="0" borderId="0" xfId="49" applyNumberFormat="1" applyFont="1" applyBorder="1"/>
    <xf numFmtId="3" fontId="132" fillId="6" borderId="21" xfId="49" applyNumberFormat="1" applyFont="1" applyFill="1" applyBorder="1" applyAlignment="1">
      <alignment horizontal="center" vertical="center"/>
    </xf>
    <xf numFmtId="9" fontId="132" fillId="6" borderId="21" xfId="56" applyFont="1" applyFill="1" applyBorder="1" applyAlignment="1">
      <alignment horizontal="center" vertical="center"/>
    </xf>
    <xf numFmtId="3" fontId="151" fillId="13" borderId="22" xfId="36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3" fontId="131" fillId="8" borderId="2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170" fontId="138" fillId="6" borderId="19" xfId="36" applyNumberFormat="1" applyFont="1" applyFill="1" applyBorder="1" applyAlignment="1">
      <alignment horizontal="center" vertical="center" wrapText="1"/>
    </xf>
    <xf numFmtId="3" fontId="138" fillId="7" borderId="19" xfId="36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3" fontId="22" fillId="7" borderId="12" xfId="36" applyNumberFormat="1" applyFont="1" applyFill="1" applyBorder="1" applyAlignment="1">
      <alignment horizontal="center" vertical="center" wrapText="1"/>
    </xf>
    <xf numFmtId="3" fontId="30" fillId="0" borderId="0" xfId="49" applyNumberFormat="1" applyFont="1"/>
    <xf numFmtId="3" fontId="179" fillId="0" borderId="12" xfId="49" applyNumberFormat="1" applyFont="1" applyFill="1" applyBorder="1" applyAlignment="1">
      <alignment horizontal="center" vertical="center"/>
    </xf>
    <xf numFmtId="3" fontId="199" fillId="6" borderId="19" xfId="36" applyNumberFormat="1" applyFont="1" applyFill="1" applyBorder="1" applyAlignment="1">
      <alignment horizontal="right" vertical="center" wrapText="1"/>
    </xf>
    <xf numFmtId="3" fontId="199" fillId="6" borderId="12" xfId="36" applyNumberFormat="1" applyFont="1" applyFill="1" applyBorder="1" applyAlignment="1">
      <alignment horizontal="center" vertical="center" wrapText="1"/>
    </xf>
    <xf numFmtId="3" fontId="200" fillId="6" borderId="19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textRotation="90" wrapText="1"/>
    </xf>
    <xf numFmtId="3" fontId="21" fillId="7" borderId="17" xfId="36" applyNumberFormat="1" applyFont="1" applyFill="1" applyBorder="1" applyAlignment="1">
      <alignment horizontal="center" vertical="center" wrapText="1"/>
    </xf>
    <xf numFmtId="3" fontId="22" fillId="0" borderId="0" xfId="45" applyNumberFormat="1" applyFont="1"/>
    <xf numFmtId="3" fontId="22" fillId="7" borderId="18" xfId="36" applyNumberFormat="1" applyFont="1" applyFill="1" applyBorder="1" applyAlignment="1">
      <alignment horizontal="left" vertical="center" wrapText="1"/>
    </xf>
    <xf numFmtId="3" fontId="21" fillId="7" borderId="19" xfId="36" applyNumberFormat="1" applyFont="1" applyFill="1" applyBorder="1" applyAlignment="1">
      <alignment horizontal="right" vertical="center" wrapText="1"/>
    </xf>
    <xf numFmtId="3" fontId="129" fillId="7" borderId="19" xfId="36" applyNumberFormat="1" applyFont="1" applyFill="1" applyBorder="1" applyAlignment="1">
      <alignment horizontal="right" vertical="center" wrapText="1"/>
    </xf>
    <xf numFmtId="3" fontId="114" fillId="7" borderId="17" xfId="36" applyNumberFormat="1" applyFont="1" applyFill="1" applyBorder="1" applyAlignment="1">
      <alignment vertical="center" wrapText="1" readingOrder="1"/>
    </xf>
    <xf numFmtId="3" fontId="22" fillId="7" borderId="12" xfId="36" applyNumberFormat="1" applyFont="1" applyFill="1" applyBorder="1" applyAlignment="1">
      <alignment horizontal="center" vertical="center" wrapText="1"/>
    </xf>
    <xf numFmtId="2" fontId="120" fillId="6" borderId="19" xfId="49" applyNumberFormat="1" applyFont="1" applyFill="1" applyBorder="1" applyAlignment="1">
      <alignment horizontal="center" vertical="center"/>
    </xf>
    <xf numFmtId="3" fontId="22" fillId="7" borderId="16" xfId="36" applyNumberFormat="1" applyFont="1" applyFill="1" applyBorder="1" applyAlignment="1">
      <alignment horizontal="center" vertical="center" wrapText="1"/>
    </xf>
    <xf numFmtId="2" fontId="201" fillId="6" borderId="19" xfId="49" applyNumberFormat="1" applyFont="1" applyFill="1" applyBorder="1" applyAlignment="1">
      <alignment horizontal="left" vertical="center" wrapText="1"/>
    </xf>
    <xf numFmtId="2" fontId="202" fillId="6" borderId="19" xfId="49" applyNumberFormat="1" applyFont="1" applyFill="1" applyBorder="1" applyAlignment="1">
      <alignment horizontal="left" vertical="center" wrapText="1"/>
    </xf>
    <xf numFmtId="3" fontId="12" fillId="0" borderId="0" xfId="49" applyNumberFormat="1" applyFont="1"/>
    <xf numFmtId="3" fontId="79" fillId="8" borderId="12" xfId="49" applyNumberFormat="1" applyFont="1" applyFill="1" applyBorder="1" applyAlignment="1">
      <alignment horizontal="center" vertical="center"/>
    </xf>
    <xf numFmtId="3" fontId="79" fillId="0" borderId="12" xfId="49" applyNumberFormat="1" applyFont="1" applyBorder="1" applyAlignment="1">
      <alignment horizontal="center" vertical="center"/>
    </xf>
    <xf numFmtId="165" fontId="79" fillId="0" borderId="12" xfId="49" applyNumberFormat="1" applyFont="1" applyBorder="1" applyAlignment="1">
      <alignment horizontal="center" vertical="center"/>
    </xf>
    <xf numFmtId="3" fontId="136" fillId="6" borderId="13" xfId="3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3" fillId="0" borderId="0" xfId="49" applyFont="1" applyAlignment="1">
      <alignment horizontal="left" readingOrder="2"/>
    </xf>
    <xf numFmtId="0" fontId="33" fillId="0" borderId="0" xfId="49" applyFont="1"/>
    <xf numFmtId="0" fontId="33" fillId="0" borderId="0" xfId="49" applyFont="1" applyAlignment="1">
      <alignment horizontal="right" readingOrder="2"/>
    </xf>
    <xf numFmtId="0" fontId="23" fillId="0" borderId="0" xfId="0" applyFont="1" applyBorder="1" applyAlignment="1">
      <alignment horizontal="right" wrapText="1" readingOrder="2"/>
    </xf>
    <xf numFmtId="0" fontId="15" fillId="0" borderId="0" xfId="0" applyFont="1" applyBorder="1" applyAlignment="1">
      <alignment horizontal="right" vertical="center" readingOrder="2"/>
    </xf>
    <xf numFmtId="3" fontId="33" fillId="7" borderId="12" xfId="36" applyNumberFormat="1" applyFont="1" applyFill="1" applyBorder="1" applyAlignment="1">
      <alignment horizontal="center" vertical="center" wrapText="1"/>
    </xf>
    <xf numFmtId="3" fontId="110" fillId="6" borderId="12" xfId="36" applyNumberFormat="1" applyFont="1" applyFill="1" applyBorder="1" applyAlignment="1">
      <alignment horizontal="center" vertical="center" wrapText="1"/>
    </xf>
    <xf numFmtId="0" fontId="53" fillId="0" borderId="23" xfId="47" applyFont="1" applyBorder="1" applyAlignment="1">
      <alignment vertical="center"/>
    </xf>
    <xf numFmtId="3" fontId="134" fillId="6" borderId="16" xfId="36" applyNumberFormat="1" applyFont="1" applyFill="1" applyBorder="1" applyAlignment="1">
      <alignment horizontal="center" vertical="center" wrapText="1"/>
    </xf>
    <xf numFmtId="3" fontId="134" fillId="6" borderId="2" xfId="36" applyNumberFormat="1" applyFont="1" applyFill="1" applyBorder="1" applyAlignment="1">
      <alignment horizontal="center" vertical="center" wrapText="1"/>
    </xf>
    <xf numFmtId="3" fontId="109" fillId="6" borderId="16" xfId="36" applyNumberFormat="1" applyFont="1" applyFill="1" applyBorder="1" applyAlignment="1">
      <alignment horizontal="center" vertical="center" wrapText="1"/>
    </xf>
    <xf numFmtId="3" fontId="109" fillId="6" borderId="3" xfId="36" applyNumberFormat="1" applyFont="1" applyFill="1" applyBorder="1" applyAlignment="1">
      <alignment horizontal="center" vertical="center" wrapText="1"/>
    </xf>
    <xf numFmtId="3" fontId="109" fillId="6" borderId="2" xfId="36" applyNumberFormat="1" applyFont="1" applyFill="1" applyBorder="1" applyAlignment="1">
      <alignment horizontal="center" vertical="center" wrapText="1"/>
    </xf>
    <xf numFmtId="0" fontId="90" fillId="0" borderId="22" xfId="47" applyFont="1" applyBorder="1" applyAlignment="1">
      <alignment horizontal="center" vertical="center" readingOrder="2"/>
    </xf>
    <xf numFmtId="3" fontId="110" fillId="6" borderId="2" xfId="36" applyNumberFormat="1" applyFont="1" applyFill="1" applyBorder="1" applyAlignment="1">
      <alignment horizontal="center" vertical="center" wrapText="1"/>
    </xf>
    <xf numFmtId="3" fontId="110" fillId="6" borderId="16" xfId="36" applyNumberFormat="1" applyFont="1" applyFill="1" applyBorder="1" applyAlignment="1">
      <alignment horizontal="center" vertical="center" wrapText="1"/>
    </xf>
    <xf numFmtId="3" fontId="113" fillId="6" borderId="3" xfId="36" applyNumberFormat="1" applyFont="1" applyFill="1" applyBorder="1" applyAlignment="1">
      <alignment horizontal="center" vertical="center" wrapText="1"/>
    </xf>
    <xf numFmtId="3" fontId="94" fillId="8" borderId="2" xfId="0" applyNumberFormat="1" applyFont="1" applyFill="1" applyBorder="1" applyAlignment="1">
      <alignment horizontal="center" vertical="center" wrapText="1"/>
    </xf>
    <xf numFmtId="3" fontId="203" fillId="6" borderId="12" xfId="49" applyNumberFormat="1" applyFont="1" applyFill="1" applyBorder="1" applyAlignment="1">
      <alignment horizontal="center" vertical="center"/>
    </xf>
    <xf numFmtId="3" fontId="109" fillId="6" borderId="14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7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56" applyFont="1" applyBorder="1" applyAlignment="1">
      <alignment horizontal="center" vertical="center"/>
    </xf>
    <xf numFmtId="10" fontId="0" fillId="0" borderId="22" xfId="0" applyNumberFormat="1" applyBorder="1"/>
    <xf numFmtId="46" fontId="204" fillId="2" borderId="0" xfId="0" applyNumberFormat="1" applyFont="1" applyFill="1" applyAlignment="1">
      <alignment horizontal="right" wrapText="1"/>
    </xf>
    <xf numFmtId="3" fontId="131" fillId="2" borderId="12" xfId="47" applyNumberFormat="1" applyFont="1" applyFill="1" applyBorder="1" applyAlignment="1">
      <alignment horizontal="center" vertical="center"/>
    </xf>
    <xf numFmtId="3" fontId="134" fillId="6" borderId="2" xfId="36" applyNumberFormat="1" applyFont="1" applyFill="1" applyBorder="1" applyAlignment="1">
      <alignment horizontal="center" vertical="center" wrapText="1"/>
    </xf>
    <xf numFmtId="3" fontId="134" fillId="6" borderId="13" xfId="36" applyNumberFormat="1" applyFont="1" applyFill="1" applyBorder="1" applyAlignment="1">
      <alignment horizontal="center" vertical="center" wrapText="1"/>
    </xf>
    <xf numFmtId="3" fontId="134" fillId="6" borderId="9" xfId="36" applyNumberFormat="1" applyFont="1" applyFill="1" applyBorder="1" applyAlignment="1">
      <alignment horizontal="center" vertical="center" wrapText="1"/>
    </xf>
    <xf numFmtId="3" fontId="121" fillId="12" borderId="12" xfId="49" applyNumberFormat="1" applyFont="1" applyFill="1" applyBorder="1" applyAlignment="1">
      <alignment horizontal="center" vertical="center"/>
    </xf>
    <xf numFmtId="170" fontId="112" fillId="6" borderId="19" xfId="36" applyNumberFormat="1" applyFont="1" applyFill="1" applyBorder="1" applyAlignment="1">
      <alignment horizontal="center" vertical="center" wrapText="1"/>
    </xf>
    <xf numFmtId="3" fontId="112" fillId="6" borderId="19" xfId="36" applyNumberFormat="1" applyFont="1" applyFill="1" applyBorder="1" applyAlignment="1">
      <alignment horizontal="center" vertical="center" wrapText="1"/>
    </xf>
    <xf numFmtId="3" fontId="112" fillId="6" borderId="17" xfId="36" applyNumberFormat="1" applyFont="1" applyFill="1" applyBorder="1" applyAlignment="1">
      <alignment horizontal="center" vertical="center" wrapText="1"/>
    </xf>
    <xf numFmtId="3" fontId="134" fillId="6" borderId="19" xfId="36" applyNumberFormat="1" applyFont="1" applyFill="1" applyBorder="1" applyAlignment="1">
      <alignment horizontal="center" vertical="center" wrapText="1"/>
    </xf>
    <xf numFmtId="3" fontId="113" fillId="6" borderId="9" xfId="36" applyNumberFormat="1" applyFont="1" applyFill="1" applyBorder="1" applyAlignment="1">
      <alignment horizontal="center" vertical="center" wrapText="1"/>
    </xf>
    <xf numFmtId="3" fontId="182" fillId="6" borderId="9" xfId="36" applyNumberFormat="1" applyFont="1" applyFill="1" applyBorder="1" applyAlignment="1">
      <alignment horizontal="center" vertical="center" wrapText="1"/>
    </xf>
    <xf numFmtId="3" fontId="199" fillId="6" borderId="9" xfId="36" applyNumberFormat="1" applyFont="1" applyFill="1" applyBorder="1" applyAlignment="1">
      <alignment horizontal="center" vertical="center" wrapText="1"/>
    </xf>
    <xf numFmtId="3" fontId="112" fillId="6" borderId="19" xfId="36" applyNumberFormat="1" applyFont="1" applyFill="1" applyBorder="1" applyAlignment="1">
      <alignment horizontal="center" vertical="center" wrapText="1"/>
    </xf>
    <xf numFmtId="3" fontId="112" fillId="6" borderId="18" xfId="36" applyNumberFormat="1" applyFont="1" applyFill="1" applyBorder="1" applyAlignment="1">
      <alignment horizontal="center" vertical="center" wrapText="1"/>
    </xf>
    <xf numFmtId="3" fontId="112" fillId="6" borderId="12" xfId="36" applyNumberFormat="1" applyFont="1" applyFill="1" applyBorder="1" applyAlignment="1">
      <alignment horizontal="center" vertical="center" wrapText="1"/>
    </xf>
    <xf numFmtId="0" fontId="205" fillId="0" borderId="22" xfId="49" applyFont="1" applyBorder="1"/>
    <xf numFmtId="0" fontId="190" fillId="0" borderId="22" xfId="49" applyFont="1" applyBorder="1"/>
    <xf numFmtId="3" fontId="205" fillId="0" borderId="22" xfId="49" applyNumberFormat="1" applyFont="1" applyBorder="1"/>
    <xf numFmtId="1" fontId="81" fillId="0" borderId="0" xfId="0" applyNumberFormat="1" applyFont="1" applyAlignment="1">
      <alignment wrapText="1"/>
    </xf>
    <xf numFmtId="0" fontId="83" fillId="0" borderId="0" xfId="0" applyFont="1" applyAlignment="1">
      <alignment vertical="center" wrapText="1"/>
    </xf>
    <xf numFmtId="0" fontId="83" fillId="0" borderId="0" xfId="0" applyNumberFormat="1" applyFont="1" applyAlignment="1">
      <alignment horizontal="center" vertical="center" wrapText="1"/>
    </xf>
    <xf numFmtId="0" fontId="83" fillId="0" borderId="0" xfId="0" applyNumberFormat="1" applyFont="1" applyAlignment="1">
      <alignment vertical="center" wrapText="1"/>
    </xf>
    <xf numFmtId="3" fontId="109" fillId="6" borderId="19" xfId="36" applyNumberFormat="1" applyFont="1" applyFill="1" applyBorder="1" applyAlignment="1">
      <alignment horizontal="center" vertical="center" wrapText="1"/>
    </xf>
    <xf numFmtId="3" fontId="109" fillId="6" borderId="17" xfId="36" applyNumberFormat="1" applyFont="1" applyFill="1" applyBorder="1" applyAlignment="1">
      <alignment horizontal="center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49" fillId="0" borderId="0" xfId="47" applyNumberFormat="1" applyFont="1" applyFill="1" applyAlignment="1">
      <alignment horizontal="center" vertical="center"/>
    </xf>
    <xf numFmtId="0" fontId="49" fillId="0" borderId="23" xfId="47" applyFont="1" applyFill="1" applyBorder="1" applyAlignment="1">
      <alignment horizontal="center" vertical="center" wrapText="1"/>
    </xf>
    <xf numFmtId="0" fontId="49" fillId="0" borderId="22" xfId="47" applyFont="1" applyFill="1" applyBorder="1" applyAlignment="1">
      <alignment horizontal="center" vertical="center" wrapText="1"/>
    </xf>
    <xf numFmtId="0" fontId="206" fillId="2" borderId="22" xfId="47" applyFont="1" applyFill="1" applyBorder="1"/>
    <xf numFmtId="0" fontId="190" fillId="2" borderId="22" xfId="49" applyFont="1" applyFill="1" applyBorder="1"/>
    <xf numFmtId="0" fontId="48" fillId="0" borderId="22" xfId="0" applyFont="1" applyBorder="1"/>
    <xf numFmtId="3" fontId="190" fillId="0" borderId="22" xfId="49" applyNumberFormat="1" applyFont="1" applyBorder="1"/>
    <xf numFmtId="0" fontId="208" fillId="0" borderId="22" xfId="0" applyFont="1" applyBorder="1"/>
    <xf numFmtId="3" fontId="22" fillId="7" borderId="8" xfId="36" applyNumberFormat="1" applyFont="1" applyFill="1" applyBorder="1" applyAlignment="1">
      <alignment horizontal="center" vertical="center" wrapText="1"/>
    </xf>
    <xf numFmtId="3" fontId="134" fillId="6" borderId="19" xfId="36" applyNumberFormat="1" applyFont="1" applyFill="1" applyBorder="1" applyAlignment="1">
      <alignment horizontal="center" vertical="center" wrapText="1"/>
    </xf>
    <xf numFmtId="3" fontId="113" fillId="6" borderId="19" xfId="36" applyNumberFormat="1" applyFont="1" applyFill="1" applyBorder="1" applyAlignment="1">
      <alignment horizontal="center" vertical="center" wrapText="1"/>
    </xf>
    <xf numFmtId="3" fontId="134" fillId="6" borderId="8" xfId="36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wrapText="1"/>
    </xf>
    <xf numFmtId="0" fontId="29" fillId="0" borderId="0" xfId="0" applyNumberFormat="1" applyFont="1" applyBorder="1" applyAlignment="1">
      <alignment horizontal="center" wrapText="1"/>
    </xf>
    <xf numFmtId="0" fontId="210" fillId="0" borderId="22" xfId="0" applyFont="1" applyBorder="1"/>
    <xf numFmtId="0" fontId="52" fillId="0" borderId="0" xfId="49" applyFont="1"/>
    <xf numFmtId="3" fontId="113" fillId="6" borderId="8" xfId="36" applyNumberFormat="1" applyFont="1" applyFill="1" applyBorder="1" applyAlignment="1">
      <alignment horizontal="center" vertical="center" wrapText="1"/>
    </xf>
    <xf numFmtId="3" fontId="113" fillId="6" borderId="8" xfId="36" applyNumberFormat="1" applyFont="1" applyFill="1" applyBorder="1" applyAlignment="1">
      <alignment horizontal="right" vertical="center" wrapText="1"/>
    </xf>
    <xf numFmtId="3" fontId="134" fillId="6" borderId="8" xfId="36" applyNumberFormat="1" applyFont="1" applyFill="1" applyBorder="1" applyAlignment="1">
      <alignment horizontal="left" vertical="center" wrapText="1"/>
    </xf>
    <xf numFmtId="0" fontId="206" fillId="0" borderId="22" xfId="47" applyFont="1" applyBorder="1"/>
    <xf numFmtId="3" fontId="110" fillId="6" borderId="12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129" fillId="7" borderId="17" xfId="36" applyNumberFormat="1" applyFont="1" applyFill="1" applyBorder="1" applyAlignment="1">
      <alignment horizontal="left" vertical="center" wrapText="1"/>
    </xf>
    <xf numFmtId="3" fontId="109" fillId="6" borderId="12" xfId="36" applyNumberFormat="1" applyFont="1" applyFill="1" applyBorder="1" applyAlignment="1">
      <alignment horizontal="center" vertical="center" wrapText="1"/>
    </xf>
    <xf numFmtId="3" fontId="206" fillId="0" borderId="22" xfId="47" applyNumberFormat="1" applyFont="1" applyBorder="1"/>
    <xf numFmtId="0" fontId="52" fillId="0" borderId="0" xfId="49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</xf>
    <xf numFmtId="3" fontId="211" fillId="6" borderId="12" xfId="49" applyNumberFormat="1" applyFont="1" applyFill="1" applyBorder="1" applyAlignment="1">
      <alignment horizontal="center" vertical="center"/>
    </xf>
    <xf numFmtId="3" fontId="33" fillId="7" borderId="12" xfId="36" applyNumberFormat="1" applyFont="1" applyFill="1" applyBorder="1" applyAlignment="1">
      <alignment horizontal="center" vertical="center" wrapText="1"/>
    </xf>
    <xf numFmtId="3" fontId="141" fillId="6" borderId="12" xfId="36" applyNumberFormat="1" applyFont="1" applyFill="1" applyBorder="1" applyAlignment="1">
      <alignment horizontal="center" vertical="center" wrapText="1"/>
    </xf>
    <xf numFmtId="3" fontId="143" fillId="6" borderId="19" xfId="36" applyNumberFormat="1" applyFont="1" applyFill="1" applyBorder="1" applyAlignment="1">
      <alignment horizontal="center" vertical="center" wrapText="1"/>
    </xf>
    <xf numFmtId="3" fontId="143" fillId="6" borderId="17" xfId="36" applyNumberFormat="1" applyFont="1" applyFill="1" applyBorder="1" applyAlignment="1">
      <alignment vertical="center" wrapText="1"/>
    </xf>
    <xf numFmtId="170" fontId="41" fillId="0" borderId="12" xfId="49" applyNumberFormat="1" applyFont="1" applyBorder="1" applyAlignment="1">
      <alignment horizontal="center" vertical="center" wrapText="1"/>
    </xf>
    <xf numFmtId="170" fontId="41" fillId="0" borderId="12" xfId="56" applyNumberFormat="1" applyFont="1" applyFill="1" applyBorder="1" applyAlignment="1">
      <alignment horizontal="center" vertical="center" wrapText="1"/>
    </xf>
    <xf numFmtId="167" fontId="41" fillId="0" borderId="12" xfId="56" applyNumberFormat="1" applyFont="1" applyFill="1" applyBorder="1" applyAlignment="1">
      <alignment horizontal="center" vertical="center" wrapText="1"/>
    </xf>
    <xf numFmtId="3" fontId="41" fillId="0" borderId="12" xfId="49" applyNumberFormat="1" applyFont="1" applyBorder="1" applyAlignment="1">
      <alignment horizontal="center" vertical="center" wrapText="1"/>
    </xf>
    <xf numFmtId="165" fontId="41" fillId="0" borderId="12" xfId="56" applyNumberFormat="1" applyFont="1" applyFill="1" applyBorder="1" applyAlignment="1">
      <alignment horizontal="center" vertical="center" wrapText="1"/>
    </xf>
    <xf numFmtId="165" fontId="41" fillId="0" borderId="12" xfId="49" applyNumberFormat="1" applyFont="1" applyBorder="1" applyAlignment="1">
      <alignment horizontal="center" vertical="center" wrapText="1"/>
    </xf>
    <xf numFmtId="0" fontId="41" fillId="0" borderId="12" xfId="56" applyNumberFormat="1" applyFont="1" applyFill="1" applyBorder="1" applyAlignment="1">
      <alignment horizontal="center" vertical="center" wrapText="1"/>
    </xf>
    <xf numFmtId="1" fontId="41" fillId="0" borderId="12" xfId="56" applyNumberFormat="1" applyFont="1" applyFill="1" applyBorder="1" applyAlignment="1">
      <alignment horizontal="center" vertical="center" wrapText="1"/>
    </xf>
    <xf numFmtId="3" fontId="30" fillId="7" borderId="19" xfId="36" applyNumberFormat="1" applyFont="1" applyFill="1" applyBorder="1" applyAlignment="1">
      <alignment horizontal="center" vertical="center" wrapText="1"/>
    </xf>
    <xf numFmtId="3" fontId="110" fillId="6" borderId="19" xfId="36" applyNumberFormat="1" applyFont="1" applyFill="1" applyBorder="1" applyAlignment="1">
      <alignment horizontal="center" vertical="center" wrapText="1"/>
    </xf>
    <xf numFmtId="3" fontId="110" fillId="6" borderId="17" xfId="36" applyNumberFormat="1" applyFont="1" applyFill="1" applyBorder="1" applyAlignment="1">
      <alignment vertical="center" wrapText="1"/>
    </xf>
    <xf numFmtId="167" fontId="41" fillId="0" borderId="12" xfId="49" applyNumberFormat="1" applyFont="1" applyFill="1" applyBorder="1" applyAlignment="1">
      <alignment horizontal="center" vertical="center" wrapText="1"/>
    </xf>
    <xf numFmtId="3" fontId="129" fillId="7" borderId="17" xfId="36" applyNumberFormat="1" applyFont="1" applyFill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143" fillId="6" borderId="18" xfId="36" applyNumberFormat="1" applyFont="1" applyFill="1" applyBorder="1" applyAlignment="1">
      <alignment horizontal="left" vertical="center" wrapText="1"/>
    </xf>
    <xf numFmtId="3" fontId="114" fillId="7" borderId="19" xfId="36" applyNumberFormat="1" applyFont="1" applyFill="1" applyBorder="1" applyAlignment="1">
      <alignment horizontal="right" vertical="center" wrapText="1" readingOrder="1"/>
    </xf>
    <xf numFmtId="3" fontId="134" fillId="6" borderId="19" xfId="36" applyNumberFormat="1" applyFont="1" applyFill="1" applyBorder="1" applyAlignment="1">
      <alignment horizontal="center" vertical="center" wrapText="1"/>
    </xf>
    <xf numFmtId="3" fontId="134" fillId="6" borderId="18" xfId="36" applyNumberFormat="1" applyFont="1" applyFill="1" applyBorder="1" applyAlignment="1">
      <alignment horizontal="center" vertical="center" wrapText="1"/>
    </xf>
    <xf numFmtId="0" fontId="209" fillId="0" borderId="0" xfId="0" applyFont="1" applyBorder="1" applyAlignment="1">
      <alignment horizontal="right" vertical="center" wrapText="1" readingOrder="2"/>
    </xf>
    <xf numFmtId="0" fontId="209" fillId="0" borderId="0" xfId="0" applyFont="1" applyBorder="1" applyAlignment="1">
      <alignment horizontal="left" vertical="center" wrapText="1" readingOrder="1"/>
    </xf>
    <xf numFmtId="0" fontId="29" fillId="0" borderId="0" xfId="0" applyNumberFormat="1" applyFont="1" applyBorder="1" applyAlignment="1">
      <alignment wrapText="1"/>
    </xf>
    <xf numFmtId="3" fontId="11" fillId="0" borderId="0" xfId="0" applyNumberFormat="1" applyFont="1"/>
    <xf numFmtId="0" fontId="24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Font="1"/>
    <xf numFmtId="0" fontId="25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 readingOrder="1"/>
    </xf>
    <xf numFmtId="0" fontId="212" fillId="0" borderId="0" xfId="0" applyFont="1" applyBorder="1" applyAlignment="1">
      <alignment horizontal="right" vertical="center" wrapText="1" readingOrder="2"/>
    </xf>
    <xf numFmtId="0" fontId="213" fillId="0" borderId="0" xfId="0" applyFont="1" applyFill="1" applyAlignment="1">
      <alignment horizontal="center" vertical="center" wrapText="1"/>
    </xf>
    <xf numFmtId="0" fontId="51" fillId="0" borderId="0" xfId="0" applyNumberFormat="1" applyFont="1" applyBorder="1" applyAlignment="1">
      <alignment wrapText="1"/>
    </xf>
    <xf numFmtId="0" fontId="84" fillId="0" borderId="0" xfId="0" applyFont="1" applyBorder="1" applyAlignment="1">
      <alignment horizontal="left" vertical="center" wrapText="1" readingOrder="1"/>
    </xf>
    <xf numFmtId="0" fontId="181" fillId="0" borderId="0" xfId="0" applyFont="1"/>
    <xf numFmtId="0" fontId="70" fillId="0" borderId="0" xfId="0" applyFont="1" applyAlignment="1">
      <alignment vertical="center" wrapText="1"/>
    </xf>
    <xf numFmtId="0" fontId="70" fillId="0" borderId="0" xfId="0" applyNumberFormat="1" applyFont="1" applyAlignment="1">
      <alignment horizontal="center" vertical="center" wrapText="1"/>
    </xf>
    <xf numFmtId="0" fontId="70" fillId="0" borderId="0" xfId="0" applyNumberFormat="1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9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 wrapText="1" readingOrder="2"/>
    </xf>
    <xf numFmtId="0" fontId="70" fillId="0" borderId="0" xfId="0" applyFont="1" applyFill="1" applyAlignment="1">
      <alignment vertical="center" wrapText="1"/>
    </xf>
    <xf numFmtId="0" fontId="84" fillId="0" borderId="0" xfId="0" applyFont="1" applyBorder="1" applyAlignment="1">
      <alignment vertical="center" wrapText="1" readingOrder="1"/>
    </xf>
    <xf numFmtId="0" fontId="61" fillId="0" borderId="0" xfId="0" applyNumberFormat="1" applyFont="1" applyBorder="1" applyAlignment="1">
      <alignment vertical="center" wrapText="1"/>
    </xf>
    <xf numFmtId="0" fontId="82" fillId="0" borderId="0" xfId="0" applyFont="1" applyBorder="1" applyAlignment="1">
      <alignment vertical="center" wrapText="1" readingOrder="2"/>
    </xf>
    <xf numFmtId="0" fontId="83" fillId="0" borderId="0" xfId="0" applyFont="1" applyFill="1" applyAlignment="1">
      <alignment vertical="center" wrapText="1"/>
    </xf>
    <xf numFmtId="0" fontId="82" fillId="0" borderId="0" xfId="0" applyFont="1" applyBorder="1" applyAlignment="1">
      <alignment vertical="center" wrapText="1" readingOrder="1"/>
    </xf>
    <xf numFmtId="0" fontId="81" fillId="0" borderId="0" xfId="0" applyNumberFormat="1" applyFont="1" applyBorder="1" applyAlignment="1">
      <alignment vertical="center" wrapText="1"/>
    </xf>
    <xf numFmtId="0" fontId="51" fillId="0" borderId="0" xfId="0" applyNumberFormat="1" applyFont="1" applyAlignment="1">
      <alignment horizontal="center" wrapText="1"/>
    </xf>
    <xf numFmtId="0" fontId="61" fillId="2" borderId="0" xfId="0" applyNumberFormat="1" applyFont="1" applyFill="1" applyAlignment="1">
      <alignment wrapText="1"/>
    </xf>
    <xf numFmtId="0" fontId="50" fillId="0" borderId="0" xfId="0" applyNumberFormat="1" applyFont="1"/>
    <xf numFmtId="0" fontId="22" fillId="0" borderId="23" xfId="47" applyFont="1" applyFill="1" applyBorder="1" applyAlignment="1">
      <alignment horizontal="center" vertical="center"/>
    </xf>
    <xf numFmtId="3" fontId="109" fillId="6" borderId="12" xfId="36" applyNumberFormat="1" applyFont="1" applyFill="1" applyBorder="1" applyAlignment="1">
      <alignment horizontal="center" vertical="center" wrapText="1"/>
    </xf>
    <xf numFmtId="0" fontId="214" fillId="0" borderId="0" xfId="0" applyFont="1" applyAlignment="1">
      <alignment horizontal="center" vertical="center"/>
    </xf>
    <xf numFmtId="3" fontId="33" fillId="7" borderId="19" xfId="36" applyNumberFormat="1" applyFont="1" applyFill="1" applyBorder="1" applyAlignment="1">
      <alignment horizontal="right" vertical="center" wrapText="1"/>
    </xf>
    <xf numFmtId="1" fontId="61" fillId="0" borderId="0" xfId="0" applyNumberFormat="1" applyFont="1" applyAlignment="1">
      <alignment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29" fillId="0" borderId="0" xfId="49" applyNumberFormat="1" applyFont="1" applyBorder="1"/>
    <xf numFmtId="0" fontId="215" fillId="0" borderId="0" xfId="0" applyFont="1" applyBorder="1" applyAlignment="1">
      <alignment vertical="center" wrapText="1"/>
    </xf>
    <xf numFmtId="0" fontId="216" fillId="0" borderId="0" xfId="0" applyFont="1" applyAlignment="1">
      <alignment vertical="center"/>
    </xf>
    <xf numFmtId="0" fontId="215" fillId="0" borderId="0" xfId="0" applyFont="1" applyBorder="1" applyAlignment="1">
      <alignment vertical="center"/>
    </xf>
    <xf numFmtId="167" fontId="0" fillId="0" borderId="0" xfId="0" applyNumberFormat="1" applyAlignment="1">
      <alignment horizontal="right"/>
    </xf>
    <xf numFmtId="46" fontId="217" fillId="0" borderId="0" xfId="0" applyNumberFormat="1" applyFont="1" applyAlignment="1">
      <alignment horizontal="left"/>
    </xf>
    <xf numFmtId="46" fontId="217" fillId="0" borderId="22" xfId="0" applyNumberFormat="1" applyFont="1" applyBorder="1" applyAlignment="1">
      <alignment horizontal="left"/>
    </xf>
    <xf numFmtId="0" fontId="55" fillId="0" borderId="0" xfId="49" applyFont="1" applyBorder="1" applyAlignment="1">
      <alignment horizontal="center" vertical="center"/>
    </xf>
    <xf numFmtId="3" fontId="218" fillId="0" borderId="0" xfId="0" applyNumberFormat="1" applyFont="1" applyAlignment="1">
      <alignment horizontal="center" vertical="center"/>
    </xf>
    <xf numFmtId="3" fontId="72" fillId="0" borderId="22" xfId="49" applyNumberFormat="1" applyFont="1" applyBorder="1"/>
    <xf numFmtId="3" fontId="110" fillId="6" borderId="12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33" fillId="7" borderId="18" xfId="36" applyNumberFormat="1" applyFont="1" applyFill="1" applyBorder="1" applyAlignment="1">
      <alignment horizontal="center" vertical="center" wrapText="1"/>
    </xf>
    <xf numFmtId="3" fontId="219" fillId="8" borderId="12" xfId="49" applyNumberFormat="1" applyFont="1" applyFill="1" applyBorder="1" applyAlignment="1">
      <alignment horizontal="center" vertical="center"/>
    </xf>
    <xf numFmtId="3" fontId="219" fillId="0" borderId="12" xfId="49" applyNumberFormat="1" applyFont="1" applyBorder="1" applyAlignment="1">
      <alignment horizontal="center" vertical="center"/>
    </xf>
    <xf numFmtId="3" fontId="31" fillId="8" borderId="12" xfId="49" applyNumberFormat="1" applyFont="1" applyFill="1" applyBorder="1" applyAlignment="1">
      <alignment horizontal="center" vertical="center"/>
    </xf>
    <xf numFmtId="3" fontId="31" fillId="0" borderId="12" xfId="49" applyNumberFormat="1" applyFont="1" applyFill="1" applyBorder="1" applyAlignment="1">
      <alignment horizontal="center" vertical="center"/>
    </xf>
    <xf numFmtId="3" fontId="86" fillId="12" borderId="12" xfId="49" applyNumberFormat="1" applyFont="1" applyFill="1" applyBorder="1" applyAlignment="1">
      <alignment horizontal="center" vertical="center"/>
    </xf>
    <xf numFmtId="3" fontId="39" fillId="0" borderId="22" xfId="49" applyNumberFormat="1" applyFont="1" applyBorder="1"/>
    <xf numFmtId="0" fontId="39" fillId="2" borderId="23" xfId="49" applyFont="1" applyFill="1" applyBorder="1"/>
    <xf numFmtId="0" fontId="39" fillId="2" borderId="22" xfId="49" applyFont="1" applyFill="1" applyBorder="1"/>
    <xf numFmtId="0" fontId="11" fillId="0" borderId="23" xfId="0" applyFont="1" applyBorder="1"/>
    <xf numFmtId="38" fontId="17" fillId="0" borderId="12" xfId="50" applyNumberFormat="1" applyFont="1" applyBorder="1" applyAlignment="1">
      <alignment horizontal="center" vertical="center"/>
    </xf>
    <xf numFmtId="38" fontId="17" fillId="12" borderId="12" xfId="50" applyNumberFormat="1" applyFont="1" applyFill="1" applyBorder="1" applyAlignment="1">
      <alignment horizontal="center" vertical="center"/>
    </xf>
    <xf numFmtId="9" fontId="17" fillId="0" borderId="12" xfId="56" applyFont="1" applyBorder="1" applyAlignment="1">
      <alignment horizontal="center" vertical="center"/>
    </xf>
    <xf numFmtId="38" fontId="17" fillId="8" borderId="12" xfId="50" applyNumberFormat="1" applyFont="1" applyFill="1" applyBorder="1" applyAlignment="1">
      <alignment horizontal="center" vertical="center"/>
    </xf>
    <xf numFmtId="9" fontId="17" fillId="8" borderId="12" xfId="56" applyFont="1" applyFill="1" applyBorder="1" applyAlignment="1">
      <alignment horizontal="center" vertical="center"/>
    </xf>
    <xf numFmtId="3" fontId="75" fillId="0" borderId="0" xfId="49" applyNumberFormat="1" applyFont="1" applyBorder="1"/>
    <xf numFmtId="3" fontId="37" fillId="8" borderId="12" xfId="0" applyNumberFormat="1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1" fontId="37" fillId="8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  <xf numFmtId="3" fontId="88" fillId="8" borderId="12" xfId="0" applyNumberFormat="1" applyFont="1" applyFill="1" applyBorder="1" applyAlignment="1">
      <alignment horizontal="center" vertical="center"/>
    </xf>
    <xf numFmtId="3" fontId="88" fillId="12" borderId="12" xfId="0" applyNumberFormat="1" applyFont="1" applyFill="1" applyBorder="1" applyAlignment="1">
      <alignment horizontal="center" vertical="center"/>
    </xf>
    <xf numFmtId="3" fontId="88" fillId="0" borderId="12" xfId="0" applyNumberFormat="1" applyFont="1" applyBorder="1" applyAlignment="1">
      <alignment horizontal="center" vertical="center"/>
    </xf>
    <xf numFmtId="3" fontId="73" fillId="2" borderId="12" xfId="49" applyNumberFormat="1" applyFont="1" applyFill="1" applyBorder="1" applyAlignment="1">
      <alignment horizontal="center" vertical="center"/>
    </xf>
    <xf numFmtId="3" fontId="18" fillId="10" borderId="12" xfId="39" applyNumberFormat="1" applyFont="1" applyFill="1" applyBorder="1" applyAlignment="1" applyProtection="1">
      <alignment horizontal="center" vertical="center" wrapText="1" readingOrder="1"/>
      <protection locked="0"/>
    </xf>
    <xf numFmtId="3" fontId="18" fillId="4" borderId="12" xfId="39" applyNumberFormat="1" applyFont="1" applyFill="1" applyBorder="1" applyAlignment="1" applyProtection="1">
      <alignment horizontal="center" vertical="center" wrapText="1" readingOrder="1"/>
      <protection locked="0"/>
    </xf>
    <xf numFmtId="165" fontId="22" fillId="8" borderId="12" xfId="47" applyNumberFormat="1" applyFont="1" applyFill="1" applyBorder="1" applyAlignment="1">
      <alignment horizontal="center" vertical="center" wrapText="1"/>
    </xf>
    <xf numFmtId="3" fontId="131" fillId="8" borderId="12" xfId="0" applyNumberFormat="1" applyFont="1" applyFill="1" applyBorder="1" applyAlignment="1">
      <alignment horizontal="center" vertical="center" wrapText="1"/>
    </xf>
    <xf numFmtId="3" fontId="94" fillId="8" borderId="12" xfId="0" applyNumberFormat="1" applyFont="1" applyFill="1" applyBorder="1" applyAlignment="1">
      <alignment horizontal="center" vertical="center" wrapText="1"/>
    </xf>
    <xf numFmtId="3" fontId="131" fillId="0" borderId="12" xfId="0" applyNumberFormat="1" applyFont="1" applyBorder="1" applyAlignment="1">
      <alignment horizontal="center" vertical="center" wrapText="1"/>
    </xf>
    <xf numFmtId="3" fontId="43" fillId="2" borderId="19" xfId="49" applyNumberFormat="1" applyFont="1" applyFill="1" applyBorder="1" applyAlignment="1">
      <alignment horizontal="center" vertical="center"/>
    </xf>
    <xf numFmtId="3" fontId="86" fillId="2" borderId="0" xfId="49" applyNumberFormat="1" applyFont="1" applyFill="1" applyBorder="1"/>
    <xf numFmtId="3" fontId="43" fillId="8" borderId="10" xfId="49" applyNumberFormat="1" applyFont="1" applyFill="1" applyBorder="1" applyAlignment="1">
      <alignment horizontal="center" vertical="center"/>
    </xf>
    <xf numFmtId="3" fontId="43" fillId="8" borderId="19" xfId="49" applyNumberFormat="1" applyFont="1" applyFill="1" applyBorder="1" applyAlignment="1">
      <alignment horizontal="center" vertical="center"/>
    </xf>
    <xf numFmtId="0" fontId="164" fillId="0" borderId="0" xfId="0" applyFont="1"/>
    <xf numFmtId="0" fontId="30" fillId="0" borderId="0" xfId="49" applyFont="1" applyBorder="1" applyAlignment="1">
      <alignment wrapText="1"/>
    </xf>
    <xf numFmtId="3" fontId="131" fillId="0" borderId="12" xfId="49" applyNumberFormat="1" applyFont="1" applyBorder="1" applyAlignment="1">
      <alignment horizontal="center" vertical="center"/>
    </xf>
    <xf numFmtId="166" fontId="220" fillId="8" borderId="12" xfId="47" applyNumberFormat="1" applyFont="1" applyFill="1" applyBorder="1" applyAlignment="1">
      <alignment horizontal="center" vertical="center"/>
    </xf>
    <xf numFmtId="3" fontId="220" fillId="8" borderId="12" xfId="47" applyNumberFormat="1" applyFont="1" applyFill="1" applyBorder="1" applyAlignment="1">
      <alignment horizontal="center" vertical="center" wrapText="1"/>
    </xf>
    <xf numFmtId="166" fontId="220" fillId="0" borderId="12" xfId="47" applyNumberFormat="1" applyFont="1" applyBorder="1" applyAlignment="1">
      <alignment horizontal="center" vertical="center"/>
    </xf>
    <xf numFmtId="3" fontId="220" fillId="0" borderId="12" xfId="47" applyNumberFormat="1" applyFont="1" applyBorder="1" applyAlignment="1">
      <alignment horizontal="center" vertical="center"/>
    </xf>
    <xf numFmtId="170" fontId="120" fillId="6" borderId="12" xfId="49" applyNumberFormat="1" applyFont="1" applyFill="1" applyBorder="1" applyAlignment="1">
      <alignment horizontal="center" vertical="center"/>
    </xf>
    <xf numFmtId="3" fontId="20" fillId="7" borderId="17" xfId="36" applyNumberFormat="1" applyFont="1" applyFill="1" applyBorder="1" applyAlignment="1">
      <alignment horizontal="left" vertical="center" wrapText="1" readingOrder="1"/>
    </xf>
    <xf numFmtId="165" fontId="12" fillId="0" borderId="0" xfId="49" applyNumberFormat="1" applyFont="1"/>
    <xf numFmtId="167" fontId="30" fillId="0" borderId="0" xfId="56" applyNumberFormat="1" applyFont="1"/>
    <xf numFmtId="0" fontId="102" fillId="0" borderId="14" xfId="49" applyFont="1" applyBorder="1" applyAlignment="1">
      <alignment horizontal="right" readingOrder="2"/>
    </xf>
    <xf numFmtId="3" fontId="134" fillId="6" borderId="17" xfId="36" applyNumberFormat="1" applyFont="1" applyFill="1" applyBorder="1" applyAlignment="1">
      <alignment horizontal="right" vertical="center" wrapText="1"/>
    </xf>
    <xf numFmtId="3" fontId="33" fillId="7" borderId="18" xfId="36" applyNumberFormat="1" applyFont="1" applyFill="1" applyBorder="1" applyAlignment="1">
      <alignment horizontal="left" vertical="center" wrapText="1"/>
    </xf>
    <xf numFmtId="3" fontId="136" fillId="6" borderId="12" xfId="36" applyNumberFormat="1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109" fillId="6" borderId="19" xfId="36" applyNumberFormat="1" applyFont="1" applyFill="1" applyBorder="1" applyAlignment="1">
      <alignment horizontal="center" vertical="center" wrapText="1"/>
    </xf>
    <xf numFmtId="3" fontId="25" fillId="0" borderId="0" xfId="49" applyNumberFormat="1" applyFont="1"/>
    <xf numFmtId="3" fontId="221" fillId="12" borderId="12" xfId="49" applyNumberFormat="1" applyFont="1" applyFill="1" applyBorder="1" applyAlignment="1">
      <alignment horizontal="center" vertical="center"/>
    </xf>
    <xf numFmtId="3" fontId="88" fillId="0" borderId="12" xfId="0" applyNumberFormat="1" applyFont="1" applyBorder="1" applyAlignment="1">
      <alignment horizontal="center" vertical="center" wrapText="1"/>
    </xf>
    <xf numFmtId="3" fontId="88" fillId="8" borderId="12" xfId="0" applyNumberFormat="1" applyFont="1" applyFill="1" applyBorder="1" applyAlignment="1">
      <alignment horizontal="center" vertical="center" wrapText="1"/>
    </xf>
    <xf numFmtId="3" fontId="34" fillId="8" borderId="12" xfId="0" applyNumberFormat="1" applyFont="1" applyFill="1" applyBorder="1" applyAlignment="1">
      <alignment horizontal="center" vertical="center"/>
    </xf>
    <xf numFmtId="3" fontId="34" fillId="12" borderId="12" xfId="0" applyNumberFormat="1" applyFont="1" applyFill="1" applyBorder="1" applyAlignment="1">
      <alignment horizontal="center" vertical="center"/>
    </xf>
    <xf numFmtId="165" fontId="34" fillId="8" borderId="12" xfId="0" applyNumberFormat="1" applyFont="1" applyFill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165" fontId="34" fillId="0" borderId="12" xfId="0" applyNumberFormat="1" applyFont="1" applyBorder="1" applyAlignment="1">
      <alignment horizontal="center" vertical="center"/>
    </xf>
    <xf numFmtId="170" fontId="109" fillId="6" borderId="19" xfId="36" applyNumberFormat="1" applyFont="1" applyFill="1" applyBorder="1" applyAlignment="1">
      <alignment horizontal="center" vertical="center" wrapText="1"/>
    </xf>
    <xf numFmtId="3" fontId="222" fillId="8" borderId="12" xfId="0" applyNumberFormat="1" applyFont="1" applyFill="1" applyBorder="1" applyAlignment="1">
      <alignment horizontal="center" vertical="center"/>
    </xf>
    <xf numFmtId="3" fontId="223" fillId="12" borderId="12" xfId="49" applyNumberFormat="1" applyFont="1" applyFill="1" applyBorder="1" applyAlignment="1">
      <alignment horizontal="center" vertical="center"/>
    </xf>
    <xf numFmtId="3" fontId="224" fillId="8" borderId="12" xfId="0" applyNumberFormat="1" applyFont="1" applyFill="1" applyBorder="1" applyAlignment="1">
      <alignment horizontal="center" vertical="center"/>
    </xf>
    <xf numFmtId="3" fontId="129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94" fillId="8" borderId="12" xfId="49" applyNumberFormat="1" applyFont="1" applyFill="1" applyBorder="1" applyAlignment="1">
      <alignment horizontal="center" vertical="center"/>
    </xf>
    <xf numFmtId="3" fontId="94" fillId="0" borderId="12" xfId="49" applyNumberFormat="1" applyFont="1" applyFill="1" applyBorder="1" applyAlignment="1">
      <alignment horizontal="center" vertical="center"/>
    </xf>
    <xf numFmtId="3" fontId="94" fillId="2" borderId="12" xfId="49" applyNumberFormat="1" applyFont="1" applyFill="1" applyBorder="1" applyAlignment="1">
      <alignment horizontal="center" vertical="center"/>
    </xf>
    <xf numFmtId="3" fontId="43" fillId="8" borderId="12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3" fontId="225" fillId="12" borderId="12" xfId="49" applyNumberFormat="1" applyFont="1" applyFill="1" applyBorder="1" applyAlignment="1">
      <alignment horizontal="center" vertical="center"/>
    </xf>
    <xf numFmtId="49" fontId="154" fillId="13" borderId="22" xfId="36" applyNumberFormat="1" applyFont="1" applyFill="1" applyBorder="1" applyAlignment="1">
      <alignment horizontal="center" vertical="center" wrapText="1"/>
    </xf>
    <xf numFmtId="3" fontId="151" fillId="13" borderId="22" xfId="36" applyNumberFormat="1" applyFont="1" applyFill="1" applyBorder="1" applyAlignment="1">
      <alignment horizontal="center" vertical="center" wrapText="1"/>
    </xf>
    <xf numFmtId="3" fontId="154" fillId="13" borderId="22" xfId="36" applyNumberFormat="1" applyFont="1" applyFill="1" applyBorder="1" applyAlignment="1">
      <alignment horizontal="center" vertical="center" wrapText="1"/>
    </xf>
    <xf numFmtId="3" fontId="106" fillId="6" borderId="12" xfId="36" applyNumberFormat="1" applyFont="1" applyFill="1" applyBorder="1" applyAlignment="1">
      <alignment horizontal="center" vertical="center" wrapText="1"/>
    </xf>
    <xf numFmtId="0" fontId="25" fillId="0" borderId="24" xfId="49" applyFont="1" applyBorder="1" applyAlignment="1">
      <alignment horizontal="right" readingOrder="2"/>
    </xf>
    <xf numFmtId="0" fontId="104" fillId="6" borderId="12" xfId="35" applyFont="1" applyFill="1" applyBorder="1" applyAlignment="1">
      <alignment horizontal="center" vertical="center" wrapText="1"/>
    </xf>
    <xf numFmtId="0" fontId="105" fillId="7" borderId="12" xfId="35" applyFont="1" applyFill="1" applyBorder="1" applyAlignment="1">
      <alignment horizontal="center" vertical="center" wrapText="1"/>
    </xf>
    <xf numFmtId="3" fontId="22" fillId="7" borderId="19" xfId="36" applyNumberFormat="1" applyFont="1" applyFill="1" applyBorder="1" applyAlignment="1">
      <alignment horizontal="right" vertical="center" wrapText="1"/>
    </xf>
    <xf numFmtId="3" fontId="22" fillId="7" borderId="17" xfId="36" applyNumberFormat="1" applyFont="1" applyFill="1" applyBorder="1" applyAlignment="1">
      <alignment horizontal="right" vertical="center" wrapText="1"/>
    </xf>
    <xf numFmtId="3" fontId="22" fillId="7" borderId="17" xfId="36" applyNumberFormat="1" applyFont="1" applyFill="1" applyBorder="1" applyAlignment="1">
      <alignment horizontal="left" vertical="center" wrapText="1"/>
    </xf>
    <xf numFmtId="3" fontId="22" fillId="7" borderId="18" xfId="36" applyNumberFormat="1" applyFont="1" applyFill="1" applyBorder="1" applyAlignment="1">
      <alignment horizontal="left" vertical="center" wrapText="1"/>
    </xf>
    <xf numFmtId="0" fontId="207" fillId="7" borderId="12" xfId="35" applyFont="1" applyFill="1" applyBorder="1" applyAlignment="1">
      <alignment horizontal="center" vertical="center" wrapText="1"/>
    </xf>
    <xf numFmtId="3" fontId="22" fillId="7" borderId="12" xfId="36" applyNumberFormat="1" applyFont="1" applyFill="1" applyBorder="1" applyAlignment="1">
      <alignment horizontal="right" vertical="center" wrapText="1"/>
    </xf>
    <xf numFmtId="0" fontId="135" fillId="6" borderId="12" xfId="35" applyFont="1" applyFill="1" applyBorder="1" applyAlignment="1">
      <alignment horizontal="center" vertical="center" wrapText="1"/>
    </xf>
    <xf numFmtId="0" fontId="28" fillId="0" borderId="0" xfId="49" applyFont="1" applyFill="1" applyBorder="1" applyAlignment="1">
      <alignment horizontal="right" vertical="center"/>
    </xf>
    <xf numFmtId="3" fontId="106" fillId="6" borderId="16" xfId="36" applyNumberFormat="1" applyFont="1" applyFill="1" applyBorder="1" applyAlignment="1">
      <alignment horizontal="center" vertical="center" wrapText="1"/>
    </xf>
    <xf numFmtId="3" fontId="106" fillId="6" borderId="2" xfId="36" applyNumberFormat="1" applyFont="1" applyFill="1" applyBorder="1" applyAlignment="1">
      <alignment horizontal="center" vertical="center" wrapText="1"/>
    </xf>
    <xf numFmtId="0" fontId="115" fillId="6" borderId="12" xfId="35" applyFont="1" applyFill="1" applyBorder="1" applyAlignment="1">
      <alignment horizontal="center" vertical="center" wrapText="1"/>
    </xf>
    <xf numFmtId="0" fontId="207" fillId="7" borderId="16" xfId="35" applyFont="1" applyFill="1" applyBorder="1" applyAlignment="1">
      <alignment horizontal="center" vertical="center" wrapText="1"/>
    </xf>
    <xf numFmtId="0" fontId="116" fillId="6" borderId="19" xfId="35" applyFont="1" applyFill="1" applyBorder="1" applyAlignment="1">
      <alignment horizontal="center" vertical="center" wrapText="1"/>
    </xf>
    <xf numFmtId="0" fontId="116" fillId="6" borderId="17" xfId="35" applyFont="1" applyFill="1" applyBorder="1" applyAlignment="1">
      <alignment horizontal="center" vertical="center" wrapText="1"/>
    </xf>
    <xf numFmtId="0" fontId="116" fillId="6" borderId="18" xfId="35" applyFont="1" applyFill="1" applyBorder="1" applyAlignment="1">
      <alignment horizontal="center" vertical="center" wrapText="1"/>
    </xf>
    <xf numFmtId="0" fontId="97" fillId="7" borderId="13" xfId="35" applyFont="1" applyFill="1" applyBorder="1" applyAlignment="1">
      <alignment horizontal="center" vertical="center" wrapText="1"/>
    </xf>
    <xf numFmtId="0" fontId="97" fillId="7" borderId="14" xfId="35" applyFont="1" applyFill="1" applyBorder="1" applyAlignment="1">
      <alignment horizontal="center" vertical="center" wrapText="1"/>
    </xf>
    <xf numFmtId="0" fontId="97" fillId="7" borderId="15" xfId="35" applyFont="1" applyFill="1" applyBorder="1" applyAlignment="1">
      <alignment horizontal="center" vertical="center" wrapText="1"/>
    </xf>
    <xf numFmtId="0" fontId="40" fillId="0" borderId="0" xfId="49" applyFont="1" applyBorder="1" applyAlignment="1">
      <alignment horizontal="center" vertical="center"/>
    </xf>
    <xf numFmtId="3" fontId="106" fillId="6" borderId="3" xfId="36" applyNumberFormat="1" applyFont="1" applyFill="1" applyBorder="1" applyAlignment="1">
      <alignment horizontal="center" vertical="center" wrapText="1"/>
    </xf>
    <xf numFmtId="3" fontId="112" fillId="6" borderId="19" xfId="36" applyNumberFormat="1" applyFont="1" applyFill="1" applyBorder="1" applyAlignment="1">
      <alignment horizontal="center" vertical="center" wrapText="1"/>
    </xf>
    <xf numFmtId="3" fontId="112" fillId="6" borderId="18" xfId="36" applyNumberFormat="1" applyFont="1" applyFill="1" applyBorder="1" applyAlignment="1">
      <alignment horizontal="center" vertical="center" wrapText="1"/>
    </xf>
    <xf numFmtId="3" fontId="117" fillId="6" borderId="19" xfId="49" applyNumberFormat="1" applyFont="1" applyFill="1" applyBorder="1" applyAlignment="1">
      <alignment horizontal="center" vertical="center"/>
    </xf>
    <xf numFmtId="3" fontId="117" fillId="6" borderId="18" xfId="49" applyNumberFormat="1" applyFont="1" applyFill="1" applyBorder="1" applyAlignment="1">
      <alignment horizontal="center" vertical="center"/>
    </xf>
    <xf numFmtId="170" fontId="112" fillId="6" borderId="19" xfId="36" applyNumberFormat="1" applyFont="1" applyFill="1" applyBorder="1" applyAlignment="1">
      <alignment horizontal="center" vertical="center" wrapText="1"/>
    </xf>
    <xf numFmtId="170" fontId="112" fillId="6" borderId="18" xfId="36" applyNumberFormat="1" applyFont="1" applyFill="1" applyBorder="1" applyAlignment="1">
      <alignment horizontal="center" vertical="center" wrapText="1"/>
    </xf>
    <xf numFmtId="3" fontId="112" fillId="6" borderId="16" xfId="36" applyNumberFormat="1" applyFont="1" applyFill="1" applyBorder="1" applyAlignment="1">
      <alignment horizontal="center" vertical="center" wrapText="1"/>
    </xf>
    <xf numFmtId="3" fontId="112" fillId="6" borderId="2" xfId="36" applyNumberFormat="1" applyFont="1" applyFill="1" applyBorder="1" applyAlignment="1">
      <alignment horizontal="center" vertical="center" wrapText="1"/>
    </xf>
    <xf numFmtId="0" fontId="13" fillId="7" borderId="13" xfId="35" applyFont="1" applyFill="1" applyBorder="1" applyAlignment="1">
      <alignment horizontal="center" vertical="center" wrapText="1"/>
    </xf>
    <xf numFmtId="0" fontId="13" fillId="7" borderId="14" xfId="35" applyFont="1" applyFill="1" applyBorder="1" applyAlignment="1">
      <alignment horizontal="center" vertical="center" wrapText="1"/>
    </xf>
    <xf numFmtId="0" fontId="116" fillId="6" borderId="12" xfId="35" applyFont="1" applyFill="1" applyBorder="1" applyAlignment="1">
      <alignment horizontal="center" vertical="center" wrapText="1"/>
    </xf>
    <xf numFmtId="0" fontId="13" fillId="7" borderId="12" xfId="35" applyFont="1" applyFill="1" applyBorder="1" applyAlignment="1">
      <alignment horizontal="center" vertical="center" wrapText="1"/>
    </xf>
    <xf numFmtId="3" fontId="112" fillId="6" borderId="17" xfId="36" applyNumberFormat="1" applyFont="1" applyFill="1" applyBorder="1" applyAlignment="1">
      <alignment horizontal="left" vertical="center" wrapText="1"/>
    </xf>
    <xf numFmtId="3" fontId="112" fillId="6" borderId="18" xfId="36" applyNumberFormat="1" applyFont="1" applyFill="1" applyBorder="1" applyAlignment="1">
      <alignment horizontal="left" vertical="center" wrapText="1"/>
    </xf>
    <xf numFmtId="0" fontId="183" fillId="7" borderId="13" xfId="35" applyFont="1" applyFill="1" applyBorder="1" applyAlignment="1">
      <alignment horizontal="center" vertical="center" wrapText="1"/>
    </xf>
    <xf numFmtId="0" fontId="183" fillId="7" borderId="14" xfId="35" applyFont="1" applyFill="1" applyBorder="1" applyAlignment="1">
      <alignment horizontal="center" vertical="center" wrapText="1"/>
    </xf>
    <xf numFmtId="3" fontId="106" fillId="6" borderId="19" xfId="36" applyNumberFormat="1" applyFont="1" applyFill="1" applyBorder="1" applyAlignment="1">
      <alignment horizontal="center" vertical="center" wrapText="1"/>
    </xf>
    <xf numFmtId="3" fontId="106" fillId="6" borderId="17" xfId="36" applyNumberFormat="1" applyFont="1" applyFill="1" applyBorder="1" applyAlignment="1">
      <alignment horizontal="center" vertical="center" wrapText="1"/>
    </xf>
    <xf numFmtId="3" fontId="106" fillId="6" borderId="18" xfId="36" applyNumberFormat="1" applyFont="1" applyFill="1" applyBorder="1" applyAlignment="1">
      <alignment horizontal="center" vertical="center" wrapText="1"/>
    </xf>
    <xf numFmtId="3" fontId="119" fillId="6" borderId="16" xfId="36" applyNumberFormat="1" applyFont="1" applyFill="1" applyBorder="1" applyAlignment="1">
      <alignment horizontal="center" vertical="center" wrapText="1"/>
    </xf>
    <xf numFmtId="3" fontId="119" fillId="6" borderId="3" xfId="36" applyNumberFormat="1" applyFont="1" applyFill="1" applyBorder="1" applyAlignment="1">
      <alignment horizontal="center" vertical="center" wrapText="1"/>
    </xf>
    <xf numFmtId="3" fontId="119" fillId="6" borderId="2" xfId="36" applyNumberFormat="1" applyFont="1" applyFill="1" applyBorder="1" applyAlignment="1">
      <alignment horizontal="center" vertical="center" wrapText="1"/>
    </xf>
    <xf numFmtId="3" fontId="22" fillId="7" borderId="10" xfId="36" applyNumberFormat="1" applyFont="1" applyFill="1" applyBorder="1" applyAlignment="1">
      <alignment horizontal="center" vertical="center" wrapText="1"/>
    </xf>
    <xf numFmtId="3" fontId="22" fillId="7" borderId="8" xfId="36" applyNumberFormat="1" applyFont="1" applyFill="1" applyBorder="1" applyAlignment="1">
      <alignment horizontal="center" vertical="center" wrapText="1"/>
    </xf>
    <xf numFmtId="0" fontId="13" fillId="7" borderId="9" xfId="35" applyFont="1" applyFill="1" applyBorder="1" applyAlignment="1">
      <alignment horizontal="center" vertical="center" wrapText="1"/>
    </xf>
    <xf numFmtId="0" fontId="13" fillId="7" borderId="0" xfId="35" applyFont="1" applyFill="1" applyBorder="1" applyAlignment="1">
      <alignment horizontal="center" vertical="center" wrapText="1"/>
    </xf>
    <xf numFmtId="0" fontId="116" fillId="6" borderId="9" xfId="35" applyFont="1" applyFill="1" applyBorder="1" applyAlignment="1">
      <alignment horizontal="center" vertical="center" wrapText="1"/>
    </xf>
    <xf numFmtId="0" fontId="116" fillId="6" borderId="0" xfId="35" applyFont="1" applyFill="1" applyBorder="1" applyAlignment="1">
      <alignment horizontal="center" vertical="center" wrapText="1"/>
    </xf>
    <xf numFmtId="3" fontId="22" fillId="7" borderId="10" xfId="36" applyNumberFormat="1" applyFont="1" applyFill="1" applyBorder="1" applyAlignment="1">
      <alignment horizontal="right" vertical="center" wrapText="1"/>
    </xf>
    <xf numFmtId="3" fontId="22" fillId="7" borderId="8" xfId="36" applyNumberFormat="1" applyFont="1" applyFill="1" applyBorder="1" applyAlignment="1">
      <alignment horizontal="right" vertical="center" wrapText="1"/>
    </xf>
    <xf numFmtId="3" fontId="22" fillId="7" borderId="8" xfId="36" applyNumberFormat="1" applyFont="1" applyFill="1" applyBorder="1" applyAlignment="1">
      <alignment horizontal="left" vertical="center" wrapText="1"/>
    </xf>
    <xf numFmtId="3" fontId="134" fillId="6" borderId="17" xfId="36" applyNumberFormat="1" applyFont="1" applyFill="1" applyBorder="1" applyAlignment="1">
      <alignment horizontal="center" vertical="center" wrapText="1"/>
    </xf>
    <xf numFmtId="0" fontId="102" fillId="7" borderId="13" xfId="35" applyFont="1" applyFill="1" applyBorder="1" applyAlignment="1">
      <alignment horizontal="center" vertical="center" wrapText="1"/>
    </xf>
    <xf numFmtId="0" fontId="102" fillId="7" borderId="14" xfId="35" applyFont="1" applyFill="1" applyBorder="1" applyAlignment="1">
      <alignment horizontal="center" vertical="center" wrapText="1"/>
    </xf>
    <xf numFmtId="0" fontId="102" fillId="7" borderId="15" xfId="35" applyFont="1" applyFill="1" applyBorder="1" applyAlignment="1">
      <alignment horizontal="center" vertical="center" wrapText="1"/>
    </xf>
    <xf numFmtId="3" fontId="114" fillId="7" borderId="19" xfId="36" applyNumberFormat="1" applyFont="1" applyFill="1" applyBorder="1" applyAlignment="1">
      <alignment horizontal="center" vertical="center" wrapText="1" readingOrder="1"/>
    </xf>
    <xf numFmtId="3" fontId="114" fillId="7" borderId="17" xfId="36" applyNumberFormat="1" applyFont="1" applyFill="1" applyBorder="1" applyAlignment="1">
      <alignment horizontal="center" vertical="center" wrapText="1" readingOrder="1"/>
    </xf>
    <xf numFmtId="3" fontId="114" fillId="7" borderId="18" xfId="36" applyNumberFormat="1" applyFont="1" applyFill="1" applyBorder="1" applyAlignment="1">
      <alignment horizontal="center" vertical="center" wrapText="1" readingOrder="1"/>
    </xf>
    <xf numFmtId="3" fontId="141" fillId="6" borderId="16" xfId="36" applyNumberFormat="1" applyFont="1" applyFill="1" applyBorder="1" applyAlignment="1">
      <alignment horizontal="center" vertical="center" wrapText="1"/>
    </xf>
    <xf numFmtId="3" fontId="141" fillId="6" borderId="2" xfId="36" applyNumberFormat="1" applyFont="1" applyFill="1" applyBorder="1" applyAlignment="1">
      <alignment horizontal="center" vertical="center" wrapText="1"/>
    </xf>
    <xf numFmtId="0" fontId="115" fillId="6" borderId="19" xfId="35" applyFont="1" applyFill="1" applyBorder="1" applyAlignment="1">
      <alignment horizontal="center" vertical="center" wrapText="1"/>
    </xf>
    <xf numFmtId="0" fontId="115" fillId="6" borderId="17" xfId="35" applyFont="1" applyFill="1" applyBorder="1" applyAlignment="1">
      <alignment horizontal="center" vertical="center" wrapText="1"/>
    </xf>
    <xf numFmtId="0" fontId="118" fillId="7" borderId="13" xfId="35" applyFont="1" applyFill="1" applyBorder="1" applyAlignment="1">
      <alignment horizontal="center" vertical="center" wrapText="1"/>
    </xf>
    <xf numFmtId="0" fontId="118" fillId="7" borderId="14" xfId="35" applyFont="1" applyFill="1" applyBorder="1" applyAlignment="1">
      <alignment horizontal="center" vertical="center" wrapText="1"/>
    </xf>
    <xf numFmtId="3" fontId="27" fillId="7" borderId="12" xfId="36" applyNumberFormat="1" applyFont="1" applyFill="1" applyBorder="1" applyAlignment="1">
      <alignment horizontal="center" vertical="center" wrapText="1" readingOrder="1"/>
    </xf>
    <xf numFmtId="3" fontId="27" fillId="7" borderId="19" xfId="36" applyNumberFormat="1" applyFont="1" applyFill="1" applyBorder="1" applyAlignment="1">
      <alignment horizontal="center" vertical="center" wrapText="1" readingOrder="1"/>
    </xf>
    <xf numFmtId="3" fontId="27" fillId="7" borderId="17" xfId="36" applyNumberFormat="1" applyFont="1" applyFill="1" applyBorder="1" applyAlignment="1">
      <alignment horizontal="center" vertical="center" wrapText="1" readingOrder="1"/>
    </xf>
    <xf numFmtId="3" fontId="27" fillId="7" borderId="18" xfId="36" applyNumberFormat="1" applyFont="1" applyFill="1" applyBorder="1" applyAlignment="1">
      <alignment horizontal="center" vertical="center" wrapText="1" readingOrder="1"/>
    </xf>
    <xf numFmtId="3" fontId="197" fillId="7" borderId="12" xfId="36" applyNumberFormat="1" applyFont="1" applyFill="1" applyBorder="1" applyAlignment="1">
      <alignment horizontal="center" vertical="center" wrapText="1" readingOrder="1"/>
    </xf>
    <xf numFmtId="3" fontId="112" fillId="6" borderId="12" xfId="36" applyNumberFormat="1" applyFont="1" applyFill="1" applyBorder="1" applyAlignment="1">
      <alignment horizontal="center" vertical="center" wrapText="1"/>
    </xf>
    <xf numFmtId="3" fontId="110" fillId="6" borderId="12" xfId="36" applyNumberFormat="1" applyFont="1" applyFill="1" applyBorder="1" applyAlignment="1">
      <alignment horizontal="center" vertical="center" wrapText="1"/>
    </xf>
    <xf numFmtId="3" fontId="134" fillId="6" borderId="16" xfId="36" applyNumberFormat="1" applyFont="1" applyFill="1" applyBorder="1" applyAlignment="1">
      <alignment horizontal="center" vertical="center" wrapText="1"/>
    </xf>
    <xf numFmtId="3" fontId="134" fillId="6" borderId="2" xfId="36" applyNumberFormat="1" applyFont="1" applyFill="1" applyBorder="1" applyAlignment="1">
      <alignment horizontal="center" vertical="center" wrapText="1"/>
    </xf>
    <xf numFmtId="3" fontId="134" fillId="6" borderId="19" xfId="36" applyNumberFormat="1" applyFont="1" applyFill="1" applyBorder="1" applyAlignment="1">
      <alignment horizontal="center" vertical="center" wrapText="1"/>
    </xf>
    <xf numFmtId="3" fontId="134" fillId="6" borderId="18" xfId="36" applyNumberFormat="1" applyFont="1" applyFill="1" applyBorder="1" applyAlignment="1">
      <alignment horizontal="center" vertical="center" wrapText="1"/>
    </xf>
    <xf numFmtId="3" fontId="139" fillId="7" borderId="19" xfId="36" applyNumberFormat="1" applyFont="1" applyFill="1" applyBorder="1" applyAlignment="1">
      <alignment horizontal="center" vertical="center" wrapText="1" readingOrder="1"/>
    </xf>
    <xf numFmtId="3" fontId="139" fillId="7" borderId="17" xfId="36" applyNumberFormat="1" applyFont="1" applyFill="1" applyBorder="1" applyAlignment="1">
      <alignment horizontal="center" vertical="center" wrapText="1" readingOrder="1"/>
    </xf>
    <xf numFmtId="3" fontId="139" fillId="7" borderId="36" xfId="36" applyNumberFormat="1" applyFont="1" applyFill="1" applyBorder="1" applyAlignment="1">
      <alignment horizontal="center" vertical="center" wrapText="1" readingOrder="1"/>
    </xf>
    <xf numFmtId="3" fontId="113" fillId="6" borderId="16" xfId="36" applyNumberFormat="1" applyFont="1" applyFill="1" applyBorder="1" applyAlignment="1">
      <alignment horizontal="center" vertical="center" wrapText="1"/>
    </xf>
    <xf numFmtId="3" fontId="113" fillId="6" borderId="2" xfId="36" applyNumberFormat="1" applyFont="1" applyFill="1" applyBorder="1" applyAlignment="1">
      <alignment horizontal="center" vertical="center" wrapText="1"/>
    </xf>
    <xf numFmtId="0" fontId="128" fillId="7" borderId="12" xfId="35" applyFont="1" applyFill="1" applyBorder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right" vertical="center" wrapText="1"/>
    </xf>
    <xf numFmtId="3" fontId="33" fillId="7" borderId="19" xfId="36" applyNumberFormat="1" applyFont="1" applyFill="1" applyBorder="1" applyAlignment="1">
      <alignment horizontal="right" vertical="center" wrapText="1"/>
    </xf>
    <xf numFmtId="3" fontId="33" fillId="7" borderId="17" xfId="36" applyNumberFormat="1" applyFont="1" applyFill="1" applyBorder="1" applyAlignment="1">
      <alignment horizontal="left" vertical="center" wrapText="1"/>
    </xf>
    <xf numFmtId="3" fontId="33" fillId="7" borderId="18" xfId="36" applyNumberFormat="1" applyFont="1" applyFill="1" applyBorder="1" applyAlignment="1">
      <alignment horizontal="left" vertical="center" wrapText="1"/>
    </xf>
    <xf numFmtId="3" fontId="134" fillId="6" borderId="12" xfId="36" applyNumberFormat="1" applyFont="1" applyFill="1" applyBorder="1" applyAlignment="1">
      <alignment horizontal="center" vertical="center" wrapText="1"/>
    </xf>
    <xf numFmtId="3" fontId="134" fillId="6" borderId="15" xfId="36" applyNumberFormat="1" applyFont="1" applyFill="1" applyBorder="1" applyAlignment="1">
      <alignment horizontal="center" vertical="center" wrapText="1"/>
    </xf>
    <xf numFmtId="3" fontId="134" fillId="6" borderId="5" xfId="36" applyNumberFormat="1" applyFont="1" applyFill="1" applyBorder="1" applyAlignment="1">
      <alignment horizontal="center" vertical="center" wrapText="1"/>
    </xf>
    <xf numFmtId="0" fontId="128" fillId="7" borderId="19" xfId="35" applyFont="1" applyFill="1" applyBorder="1" applyAlignment="1">
      <alignment horizontal="center" vertical="center" wrapText="1"/>
    </xf>
    <xf numFmtId="0" fontId="128" fillId="7" borderId="17" xfId="35" applyFont="1" applyFill="1" applyBorder="1" applyAlignment="1">
      <alignment horizontal="center" vertical="center" wrapText="1"/>
    </xf>
    <xf numFmtId="0" fontId="128" fillId="7" borderId="18" xfId="35" applyFont="1" applyFill="1" applyBorder="1" applyAlignment="1">
      <alignment horizontal="center" vertical="center" wrapText="1"/>
    </xf>
    <xf numFmtId="3" fontId="144" fillId="7" borderId="12" xfId="36" applyNumberFormat="1" applyFont="1" applyFill="1" applyBorder="1" applyAlignment="1">
      <alignment horizontal="center" vertical="center" wrapText="1" readingOrder="1"/>
    </xf>
    <xf numFmtId="3" fontId="139" fillId="7" borderId="18" xfId="36" applyNumberFormat="1" applyFont="1" applyFill="1" applyBorder="1" applyAlignment="1">
      <alignment horizontal="center" vertical="center" wrapText="1" readingOrder="1"/>
    </xf>
    <xf numFmtId="3" fontId="139" fillId="7" borderId="12" xfId="36" applyNumberFormat="1" applyFont="1" applyFill="1" applyBorder="1" applyAlignment="1">
      <alignment horizontal="center" vertical="center" wrapText="1" readingOrder="1"/>
    </xf>
    <xf numFmtId="0" fontId="30" fillId="0" borderId="37" xfId="47" applyFont="1" applyFill="1" applyBorder="1" applyAlignment="1">
      <alignment horizontal="right" vertical="center" readingOrder="2"/>
    </xf>
    <xf numFmtId="0" fontId="30" fillId="0" borderId="38" xfId="47" applyFont="1" applyFill="1" applyBorder="1" applyAlignment="1">
      <alignment horizontal="right" vertical="center" readingOrder="2"/>
    </xf>
    <xf numFmtId="0" fontId="30" fillId="0" borderId="39" xfId="47" applyFont="1" applyFill="1" applyBorder="1" applyAlignment="1">
      <alignment horizontal="right" vertical="center" readingOrder="2"/>
    </xf>
    <xf numFmtId="3" fontId="182" fillId="6" borderId="17" xfId="36" applyNumberFormat="1" applyFont="1" applyFill="1" applyBorder="1" applyAlignment="1">
      <alignment horizontal="left" vertical="center" wrapText="1"/>
    </xf>
    <xf numFmtId="3" fontId="182" fillId="6" borderId="18" xfId="36" applyNumberFormat="1" applyFont="1" applyFill="1" applyBorder="1" applyAlignment="1">
      <alignment horizontal="left" vertical="center" wrapText="1"/>
    </xf>
    <xf numFmtId="3" fontId="108" fillId="6" borderId="17" xfId="36" applyNumberFormat="1" applyFont="1" applyFill="1" applyBorder="1" applyAlignment="1">
      <alignment horizontal="center" vertical="center" wrapText="1"/>
    </xf>
    <xf numFmtId="3" fontId="108" fillId="6" borderId="18" xfId="36" applyNumberFormat="1" applyFont="1" applyFill="1" applyBorder="1" applyAlignment="1">
      <alignment horizontal="center" vertical="center" wrapText="1"/>
    </xf>
    <xf numFmtId="3" fontId="182" fillId="6" borderId="16" xfId="36" applyNumberFormat="1" applyFont="1" applyFill="1" applyBorder="1" applyAlignment="1">
      <alignment horizontal="center" vertical="center" wrapText="1"/>
    </xf>
    <xf numFmtId="3" fontId="182" fillId="6" borderId="2" xfId="36" applyNumberFormat="1" applyFont="1" applyFill="1" applyBorder="1" applyAlignment="1">
      <alignment horizontal="center" vertical="center" wrapText="1"/>
    </xf>
    <xf numFmtId="3" fontId="114" fillId="7" borderId="12" xfId="36" applyNumberFormat="1" applyFont="1" applyFill="1" applyBorder="1" applyAlignment="1">
      <alignment horizontal="center" vertical="center" wrapText="1" readingOrder="1"/>
    </xf>
    <xf numFmtId="3" fontId="109" fillId="6" borderId="12" xfId="36" applyNumberFormat="1" applyFont="1" applyFill="1" applyBorder="1" applyAlignment="1">
      <alignment horizontal="center" vertical="center" wrapText="1"/>
    </xf>
    <xf numFmtId="3" fontId="114" fillId="7" borderId="12" xfId="36" applyNumberFormat="1" applyFont="1" applyFill="1" applyBorder="1" applyAlignment="1">
      <alignment horizontal="right" vertical="center" wrapText="1" readingOrder="1"/>
    </xf>
    <xf numFmtId="3" fontId="114" fillId="7" borderId="19" xfId="36" applyNumberFormat="1" applyFont="1" applyFill="1" applyBorder="1" applyAlignment="1">
      <alignment horizontal="left" vertical="center" wrapText="1" readingOrder="1"/>
    </xf>
    <xf numFmtId="3" fontId="114" fillId="7" borderId="17" xfId="36" applyNumberFormat="1" applyFont="1" applyFill="1" applyBorder="1" applyAlignment="1">
      <alignment horizontal="left" vertical="center" wrapText="1" readingOrder="1"/>
    </xf>
    <xf numFmtId="3" fontId="114" fillId="7" borderId="18" xfId="36" applyNumberFormat="1" applyFont="1" applyFill="1" applyBorder="1" applyAlignment="1">
      <alignment horizontal="left" vertical="center" wrapText="1" readingOrder="1"/>
    </xf>
    <xf numFmtId="3" fontId="112" fillId="6" borderId="17" xfId="36" applyNumberFormat="1" applyFont="1" applyFill="1" applyBorder="1" applyAlignment="1">
      <alignment horizontal="center" vertical="center" wrapText="1"/>
    </xf>
    <xf numFmtId="3" fontId="113" fillId="6" borderId="17" xfId="36" applyNumberFormat="1" applyFont="1" applyFill="1" applyBorder="1" applyAlignment="1">
      <alignment horizontal="center" vertical="center" wrapText="1"/>
    </xf>
    <xf numFmtId="3" fontId="106" fillId="6" borderId="13" xfId="36" applyNumberFormat="1" applyFont="1" applyFill="1" applyBorder="1" applyAlignment="1">
      <alignment horizontal="center" vertical="center" wrapText="1"/>
    </xf>
    <xf numFmtId="3" fontId="106" fillId="6" borderId="10" xfId="36" applyNumberFormat="1" applyFont="1" applyFill="1" applyBorder="1" applyAlignment="1">
      <alignment horizontal="center" vertical="center" wrapText="1"/>
    </xf>
    <xf numFmtId="0" fontId="30" fillId="0" borderId="0" xfId="49" applyFont="1" applyBorder="1" applyAlignment="1">
      <alignment horizontal="right" readingOrder="2"/>
    </xf>
    <xf numFmtId="3" fontId="109" fillId="6" borderId="13" xfId="36" applyNumberFormat="1" applyFont="1" applyFill="1" applyBorder="1" applyAlignment="1">
      <alignment horizontal="center" vertical="center" wrapText="1"/>
    </xf>
    <xf numFmtId="3" fontId="109" fillId="6" borderId="14" xfId="36" applyNumberFormat="1" applyFont="1" applyFill="1" applyBorder="1" applyAlignment="1">
      <alignment horizontal="center" vertical="center" wrapText="1"/>
    </xf>
    <xf numFmtId="3" fontId="109" fillId="6" borderId="15" xfId="36" applyNumberFormat="1" applyFont="1" applyFill="1" applyBorder="1" applyAlignment="1">
      <alignment horizontal="center" vertical="center" wrapText="1"/>
    </xf>
    <xf numFmtId="3" fontId="110" fillId="6" borderId="2" xfId="36" applyNumberFormat="1" applyFont="1" applyFill="1" applyBorder="1" applyAlignment="1">
      <alignment horizontal="center" vertical="center" wrapText="1"/>
    </xf>
    <xf numFmtId="0" fontId="123" fillId="6" borderId="19" xfId="35" applyFont="1" applyFill="1" applyBorder="1" applyAlignment="1">
      <alignment horizontal="center" vertical="center" wrapText="1"/>
    </xf>
    <xf numFmtId="0" fontId="123" fillId="6" borderId="17" xfId="35" applyFont="1" applyFill="1" applyBorder="1" applyAlignment="1">
      <alignment horizontal="center" vertical="center" wrapText="1"/>
    </xf>
    <xf numFmtId="0" fontId="118" fillId="7" borderId="12" xfId="35" applyFont="1" applyFill="1" applyBorder="1" applyAlignment="1">
      <alignment horizontal="center" vertical="center" wrapText="1"/>
    </xf>
    <xf numFmtId="3" fontId="134" fillId="6" borderId="3" xfId="36" applyNumberFormat="1" applyFont="1" applyFill="1" applyBorder="1" applyAlignment="1">
      <alignment horizontal="center" vertical="center" wrapText="1"/>
    </xf>
    <xf numFmtId="3" fontId="113" fillId="6" borderId="19" xfId="36" applyNumberFormat="1" applyFont="1" applyFill="1" applyBorder="1" applyAlignment="1">
      <alignment horizontal="center" vertical="center" wrapText="1"/>
    </xf>
    <xf numFmtId="3" fontId="113" fillId="6" borderId="18" xfId="36" applyNumberFormat="1" applyFont="1" applyFill="1" applyBorder="1" applyAlignment="1">
      <alignment horizontal="center" vertical="center" wrapText="1"/>
    </xf>
    <xf numFmtId="3" fontId="134" fillId="6" borderId="7" xfId="36" applyNumberFormat="1" applyFont="1" applyFill="1" applyBorder="1" applyAlignment="1">
      <alignment horizontal="center" vertical="center" wrapText="1"/>
    </xf>
    <xf numFmtId="0" fontId="127" fillId="7" borderId="12" xfId="35" applyFont="1" applyFill="1" applyBorder="1" applyAlignment="1">
      <alignment horizontal="center" vertical="center" wrapText="1"/>
    </xf>
    <xf numFmtId="3" fontId="134" fillId="6" borderId="13" xfId="36" applyNumberFormat="1" applyFont="1" applyFill="1" applyBorder="1" applyAlignment="1">
      <alignment horizontal="center" vertical="center" wrapText="1"/>
    </xf>
    <xf numFmtId="3" fontId="134" fillId="6" borderId="9" xfId="36" applyNumberFormat="1" applyFont="1" applyFill="1" applyBorder="1" applyAlignment="1">
      <alignment horizontal="center" vertical="center" wrapText="1"/>
    </xf>
    <xf numFmtId="3" fontId="134" fillId="6" borderId="10" xfId="36" applyNumberFormat="1" applyFont="1" applyFill="1" applyBorder="1" applyAlignment="1">
      <alignment horizontal="center" vertical="center" wrapText="1"/>
    </xf>
    <xf numFmtId="3" fontId="141" fillId="6" borderId="13" xfId="36" applyNumberFormat="1" applyFont="1" applyFill="1" applyBorder="1" applyAlignment="1">
      <alignment horizontal="center" vertical="center" wrapText="1"/>
    </xf>
    <xf numFmtId="3" fontId="141" fillId="6" borderId="14" xfId="36" applyNumberFormat="1" applyFont="1" applyFill="1" applyBorder="1" applyAlignment="1">
      <alignment horizontal="center" vertical="center" wrapText="1"/>
    </xf>
    <xf numFmtId="3" fontId="141" fillId="6" borderId="15" xfId="36" applyNumberFormat="1" applyFont="1" applyFill="1" applyBorder="1" applyAlignment="1">
      <alignment horizontal="center" vertical="center" wrapText="1"/>
    </xf>
    <xf numFmtId="3" fontId="141" fillId="6" borderId="10" xfId="36" applyNumberFormat="1" applyFont="1" applyFill="1" applyBorder="1" applyAlignment="1">
      <alignment horizontal="center" vertical="center" wrapText="1"/>
    </xf>
    <xf numFmtId="3" fontId="141" fillId="6" borderId="8" xfId="36" applyNumberFormat="1" applyFont="1" applyFill="1" applyBorder="1" applyAlignment="1">
      <alignment horizontal="center" vertical="center" wrapText="1"/>
    </xf>
    <xf numFmtId="3" fontId="141" fillId="6" borderId="5" xfId="36" applyNumberFormat="1" applyFont="1" applyFill="1" applyBorder="1" applyAlignment="1">
      <alignment horizontal="center" vertical="center" wrapText="1"/>
    </xf>
    <xf numFmtId="3" fontId="136" fillId="6" borderId="12" xfId="36" applyNumberFormat="1" applyFont="1" applyFill="1" applyBorder="1" applyAlignment="1">
      <alignment horizontal="center" vertical="center" wrapText="1"/>
    </xf>
    <xf numFmtId="3" fontId="136" fillId="6" borderId="16" xfId="36" applyNumberFormat="1" applyFont="1" applyFill="1" applyBorder="1" applyAlignment="1">
      <alignment horizontal="center" vertical="center" wrapText="1"/>
    </xf>
    <xf numFmtId="3" fontId="136" fillId="6" borderId="3" xfId="36" applyNumberFormat="1" applyFont="1" applyFill="1" applyBorder="1" applyAlignment="1">
      <alignment horizontal="center" vertical="center" wrapText="1"/>
    </xf>
    <xf numFmtId="3" fontId="136" fillId="6" borderId="2" xfId="36" applyNumberFormat="1" applyFont="1" applyFill="1" applyBorder="1" applyAlignment="1">
      <alignment horizontal="center" vertical="center" wrapText="1"/>
    </xf>
    <xf numFmtId="3" fontId="143" fillId="6" borderId="13" xfId="36" applyNumberFormat="1" applyFont="1" applyFill="1" applyBorder="1" applyAlignment="1">
      <alignment horizontal="center" vertical="center" wrapText="1"/>
    </xf>
    <xf numFmtId="3" fontId="143" fillId="6" borderId="14" xfId="36" applyNumberFormat="1" applyFont="1" applyFill="1" applyBorder="1" applyAlignment="1">
      <alignment horizontal="center" vertical="center" wrapText="1"/>
    </xf>
    <xf numFmtId="3" fontId="143" fillId="6" borderId="15" xfId="36" applyNumberFormat="1" applyFont="1" applyFill="1" applyBorder="1" applyAlignment="1">
      <alignment horizontal="center" vertical="center" wrapText="1"/>
    </xf>
    <xf numFmtId="3" fontId="143" fillId="6" borderId="10" xfId="36" applyNumberFormat="1" applyFont="1" applyFill="1" applyBorder="1" applyAlignment="1">
      <alignment horizontal="center" vertical="center" wrapText="1"/>
    </xf>
    <xf numFmtId="3" fontId="143" fillId="6" borderId="8" xfId="36" applyNumberFormat="1" applyFont="1" applyFill="1" applyBorder="1" applyAlignment="1">
      <alignment horizontal="center" vertical="center" wrapText="1"/>
    </xf>
    <xf numFmtId="3" fontId="143" fillId="6" borderId="5" xfId="36" applyNumberFormat="1" applyFont="1" applyFill="1" applyBorder="1" applyAlignment="1">
      <alignment horizontal="center" vertical="center" wrapText="1"/>
    </xf>
    <xf numFmtId="3" fontId="144" fillId="7" borderId="12" xfId="36" applyNumberFormat="1" applyFont="1" applyFill="1" applyBorder="1" applyAlignment="1">
      <alignment horizontal="right" vertical="center" wrapText="1" readingOrder="1"/>
    </xf>
    <xf numFmtId="3" fontId="33" fillId="7" borderId="12" xfId="36" applyNumberFormat="1" applyFont="1" applyFill="1" applyBorder="1" applyAlignment="1">
      <alignment horizontal="center" vertical="center" wrapText="1"/>
    </xf>
    <xf numFmtId="3" fontId="33" fillId="7" borderId="19" xfId="36" applyNumberFormat="1" applyFont="1" applyFill="1" applyBorder="1" applyAlignment="1">
      <alignment horizontal="center" vertical="center" wrapText="1"/>
    </xf>
    <xf numFmtId="3" fontId="33" fillId="7" borderId="17" xfId="36" applyNumberFormat="1" applyFont="1" applyFill="1" applyBorder="1" applyAlignment="1">
      <alignment horizontal="center" vertical="center" wrapText="1"/>
    </xf>
    <xf numFmtId="3" fontId="33" fillId="7" borderId="18" xfId="36" applyNumberFormat="1" applyFont="1" applyFill="1" applyBorder="1" applyAlignment="1">
      <alignment horizontal="center" vertical="center" wrapText="1"/>
    </xf>
    <xf numFmtId="0" fontId="90" fillId="0" borderId="22" xfId="47" applyFont="1" applyBorder="1" applyAlignment="1">
      <alignment horizontal="center" readingOrder="2"/>
    </xf>
    <xf numFmtId="0" fontId="128" fillId="7" borderId="13" xfId="35" applyFont="1" applyFill="1" applyBorder="1" applyAlignment="1">
      <alignment horizontal="center" vertical="center" wrapText="1"/>
    </xf>
    <xf numFmtId="0" fontId="128" fillId="7" borderId="14" xfId="35" applyFont="1" applyFill="1" applyBorder="1" applyAlignment="1">
      <alignment horizontal="center" vertical="center" wrapText="1"/>
    </xf>
    <xf numFmtId="0" fontId="14" fillId="0" borderId="0" xfId="48" applyFont="1" applyBorder="1" applyAlignment="1">
      <alignment horizontal="right" vertical="center" readingOrder="2"/>
    </xf>
    <xf numFmtId="3" fontId="134" fillId="6" borderId="14" xfId="36" applyNumberFormat="1" applyFont="1" applyFill="1" applyBorder="1" applyAlignment="1">
      <alignment horizontal="center" vertical="center" wrapText="1"/>
    </xf>
    <xf numFmtId="0" fontId="14" fillId="0" borderId="0" xfId="48" applyFont="1" applyBorder="1" applyAlignment="1">
      <alignment horizontal="right" vertical="center"/>
    </xf>
    <xf numFmtId="0" fontId="137" fillId="7" borderId="12" xfId="35" applyFont="1" applyFill="1" applyBorder="1" applyAlignment="1">
      <alignment horizontal="center" vertical="center" wrapText="1"/>
    </xf>
    <xf numFmtId="3" fontId="134" fillId="6" borderId="0" xfId="36" applyNumberFormat="1" applyFont="1" applyFill="1" applyBorder="1" applyAlignment="1">
      <alignment horizontal="center" vertical="center" wrapText="1"/>
    </xf>
    <xf numFmtId="0" fontId="188" fillId="6" borderId="12" xfId="35" applyFont="1" applyFill="1" applyBorder="1" applyAlignment="1">
      <alignment horizontal="center" vertical="center" wrapText="1"/>
    </xf>
    <xf numFmtId="0" fontId="137" fillId="7" borderId="19" xfId="35" applyFont="1" applyFill="1" applyBorder="1" applyAlignment="1">
      <alignment horizontal="center" vertical="center" wrapText="1"/>
    </xf>
    <xf numFmtId="0" fontId="137" fillId="7" borderId="17" xfId="35" applyFont="1" applyFill="1" applyBorder="1" applyAlignment="1">
      <alignment horizontal="center" vertical="center" wrapText="1"/>
    </xf>
    <xf numFmtId="0" fontId="137" fillId="7" borderId="18" xfId="35" applyFont="1" applyFill="1" applyBorder="1" applyAlignment="1">
      <alignment horizontal="center" vertical="center" wrapText="1"/>
    </xf>
    <xf numFmtId="3" fontId="139" fillId="7" borderId="12" xfId="36" applyNumberFormat="1" applyFont="1" applyFill="1" applyBorder="1" applyAlignment="1">
      <alignment horizontal="right" vertical="center" wrapText="1" readingOrder="1"/>
    </xf>
    <xf numFmtId="3" fontId="139" fillId="7" borderId="19" xfId="36" applyNumberFormat="1" applyFont="1" applyFill="1" applyBorder="1" applyAlignment="1">
      <alignment horizontal="right" vertical="center" wrapText="1" readingOrder="1"/>
    </xf>
    <xf numFmtId="3" fontId="139" fillId="7" borderId="18" xfId="36" applyNumberFormat="1" applyFont="1" applyFill="1" applyBorder="1" applyAlignment="1">
      <alignment horizontal="left" vertical="center" wrapText="1" readingOrder="1"/>
    </xf>
    <xf numFmtId="3" fontId="139" fillId="7" borderId="12" xfId="36" applyNumberFormat="1" applyFont="1" applyFill="1" applyBorder="1" applyAlignment="1">
      <alignment horizontal="left" vertical="center" wrapText="1" readingOrder="1"/>
    </xf>
    <xf numFmtId="3" fontId="139" fillId="7" borderId="17" xfId="36" applyNumberFormat="1" applyFont="1" applyFill="1" applyBorder="1" applyAlignment="1">
      <alignment horizontal="right" vertical="center" wrapText="1" readingOrder="1"/>
    </xf>
    <xf numFmtId="3" fontId="141" fillId="6" borderId="19" xfId="36" applyNumberFormat="1" applyFont="1" applyFill="1" applyBorder="1" applyAlignment="1">
      <alignment horizontal="center" vertical="center" wrapText="1"/>
    </xf>
    <xf numFmtId="3" fontId="141" fillId="6" borderId="17" xfId="36" applyNumberFormat="1" applyFont="1" applyFill="1" applyBorder="1" applyAlignment="1">
      <alignment horizontal="center" vertical="center" wrapText="1"/>
    </xf>
    <xf numFmtId="3" fontId="141" fillId="6" borderId="18" xfId="36" applyNumberFormat="1" applyFont="1" applyFill="1" applyBorder="1" applyAlignment="1">
      <alignment horizontal="center" vertical="center" wrapText="1"/>
    </xf>
    <xf numFmtId="3" fontId="134" fillId="6" borderId="16" xfId="36" applyNumberFormat="1" applyFont="1" applyFill="1" applyBorder="1" applyAlignment="1">
      <alignment horizontal="center" vertical="center" textRotation="90" wrapText="1"/>
    </xf>
    <xf numFmtId="3" fontId="134" fillId="6" borderId="3" xfId="36" applyNumberFormat="1" applyFont="1" applyFill="1" applyBorder="1" applyAlignment="1">
      <alignment horizontal="center" vertical="center" textRotation="90" wrapText="1"/>
    </xf>
    <xf numFmtId="0" fontId="122" fillId="6" borderId="19" xfId="35" applyFont="1" applyFill="1" applyBorder="1" applyAlignment="1">
      <alignment horizontal="center" vertical="center" wrapText="1"/>
    </xf>
    <xf numFmtId="0" fontId="122" fillId="6" borderId="17" xfId="35" applyFont="1" applyFill="1" applyBorder="1" applyAlignment="1">
      <alignment horizontal="center" vertical="center" wrapText="1"/>
    </xf>
    <xf numFmtId="0" fontId="30" fillId="0" borderId="9" xfId="49" applyFont="1" applyFill="1" applyBorder="1" applyAlignment="1">
      <alignment horizontal="right" vertical="center" wrapText="1" readingOrder="2"/>
    </xf>
    <xf numFmtId="0" fontId="30" fillId="0" borderId="0" xfId="49" applyFont="1" applyFill="1" applyBorder="1" applyAlignment="1">
      <alignment horizontal="right" vertical="center" wrapText="1" readingOrder="2"/>
    </xf>
    <xf numFmtId="0" fontId="135" fillId="6" borderId="19" xfId="35" applyFont="1" applyFill="1" applyBorder="1" applyAlignment="1">
      <alignment horizontal="center" vertical="center" wrapText="1"/>
    </xf>
    <xf numFmtId="0" fontId="135" fillId="6" borderId="17" xfId="35" applyFont="1" applyFill="1" applyBorder="1" applyAlignment="1">
      <alignment horizontal="center" vertical="center" wrapText="1"/>
    </xf>
    <xf numFmtId="0" fontId="90" fillId="0" borderId="22" xfId="47" applyFont="1" applyBorder="1" applyAlignment="1">
      <alignment horizontal="center" vertical="center" readingOrder="2"/>
    </xf>
    <xf numFmtId="0" fontId="146" fillId="7" borderId="12" xfId="35" applyFont="1" applyFill="1" applyBorder="1" applyAlignment="1">
      <alignment horizontal="center" vertical="center" wrapText="1"/>
    </xf>
    <xf numFmtId="3" fontId="33" fillId="7" borderId="17" xfId="36" applyNumberFormat="1" applyFont="1" applyFill="1" applyBorder="1" applyAlignment="1">
      <alignment horizontal="right" vertical="center" wrapText="1"/>
    </xf>
    <xf numFmtId="0" fontId="198" fillId="7" borderId="12" xfId="35" applyFont="1" applyFill="1" applyBorder="1" applyAlignment="1">
      <alignment horizontal="center" vertical="center" wrapText="1"/>
    </xf>
    <xf numFmtId="3" fontId="134" fillId="6" borderId="8" xfId="36" applyNumberFormat="1" applyFont="1" applyFill="1" applyBorder="1" applyAlignment="1">
      <alignment horizontal="center" vertical="center" wrapText="1"/>
    </xf>
    <xf numFmtId="0" fontId="115" fillId="6" borderId="9" xfId="35" applyFont="1" applyFill="1" applyBorder="1" applyAlignment="1">
      <alignment horizontal="center" vertical="center" wrapText="1"/>
    </xf>
    <xf numFmtId="0" fontId="115" fillId="6" borderId="0" xfId="35" applyFont="1" applyFill="1" applyBorder="1" applyAlignment="1">
      <alignment horizontal="center" vertical="center" wrapText="1"/>
    </xf>
    <xf numFmtId="0" fontId="128" fillId="7" borderId="9" xfId="35" applyFont="1" applyFill="1" applyBorder="1" applyAlignment="1">
      <alignment horizontal="center" vertical="center" wrapText="1"/>
    </xf>
    <xf numFmtId="0" fontId="128" fillId="7" borderId="0" xfId="35" applyFont="1" applyFill="1" applyBorder="1" applyAlignment="1">
      <alignment horizontal="center" vertical="center" wrapText="1"/>
    </xf>
    <xf numFmtId="0" fontId="115" fillId="6" borderId="18" xfId="35" applyFont="1" applyFill="1" applyBorder="1" applyAlignment="1">
      <alignment horizontal="center" vertical="center" wrapText="1"/>
    </xf>
    <xf numFmtId="0" fontId="127" fillId="7" borderId="13" xfId="35" applyFont="1" applyFill="1" applyBorder="1" applyAlignment="1">
      <alignment horizontal="center" vertical="center" wrapText="1"/>
    </xf>
    <xf numFmtId="0" fontId="127" fillId="7" borderId="14" xfId="35" applyFont="1" applyFill="1" applyBorder="1" applyAlignment="1">
      <alignment horizontal="center" vertical="center" wrapText="1"/>
    </xf>
    <xf numFmtId="0" fontId="127" fillId="7" borderId="15" xfId="35" applyFont="1" applyFill="1" applyBorder="1" applyAlignment="1">
      <alignment horizontal="center" vertical="center" wrapText="1"/>
    </xf>
    <xf numFmtId="3" fontId="114" fillId="7" borderId="10" xfId="36" applyNumberFormat="1" applyFont="1" applyFill="1" applyBorder="1" applyAlignment="1">
      <alignment horizontal="center" vertical="center" wrapText="1" readingOrder="1"/>
    </xf>
    <xf numFmtId="3" fontId="114" fillId="7" borderId="8" xfId="36" applyNumberFormat="1" applyFont="1" applyFill="1" applyBorder="1" applyAlignment="1">
      <alignment horizontal="center" vertical="center" wrapText="1" readingOrder="1"/>
    </xf>
    <xf numFmtId="3" fontId="114" fillId="7" borderId="5" xfId="36" applyNumberFormat="1" applyFont="1" applyFill="1" applyBorder="1" applyAlignment="1">
      <alignment horizontal="center" vertical="center" wrapText="1" readingOrder="1"/>
    </xf>
    <xf numFmtId="3" fontId="110" fillId="6" borderId="3" xfId="36" applyNumberFormat="1" applyFont="1" applyFill="1" applyBorder="1" applyAlignment="1">
      <alignment horizontal="center" vertical="center" wrapText="1"/>
    </xf>
    <xf numFmtId="3" fontId="110" fillId="6" borderId="16" xfId="36" applyNumberFormat="1" applyFont="1" applyFill="1" applyBorder="1" applyAlignment="1">
      <alignment horizontal="center" vertical="center" wrapText="1"/>
    </xf>
    <xf numFmtId="0" fontId="128" fillId="7" borderId="15" xfId="35" applyFont="1" applyFill="1" applyBorder="1" applyAlignment="1">
      <alignment horizontal="center" vertical="center" wrapText="1"/>
    </xf>
    <xf numFmtId="3" fontId="21" fillId="7" borderId="12" xfId="36" applyNumberFormat="1" applyFont="1" applyFill="1" applyBorder="1" applyAlignment="1">
      <alignment horizontal="right" vertical="center" wrapText="1"/>
    </xf>
    <xf numFmtId="3" fontId="21" fillId="7" borderId="19" xfId="36" applyNumberFormat="1" applyFont="1" applyFill="1" applyBorder="1" applyAlignment="1">
      <alignment horizontal="right" vertical="center" wrapText="1"/>
    </xf>
    <xf numFmtId="3" fontId="21" fillId="7" borderId="17" xfId="36" applyNumberFormat="1" applyFont="1" applyFill="1" applyBorder="1" applyAlignment="1">
      <alignment horizontal="left" vertical="center" wrapText="1"/>
    </xf>
    <xf numFmtId="3" fontId="21" fillId="7" borderId="18" xfId="36" applyNumberFormat="1" applyFont="1" applyFill="1" applyBorder="1" applyAlignment="1">
      <alignment horizontal="left" vertical="center" wrapText="1"/>
    </xf>
    <xf numFmtId="3" fontId="129" fillId="7" borderId="17" xfId="36" applyNumberFormat="1" applyFont="1" applyFill="1" applyBorder="1" applyAlignment="1">
      <alignment horizontal="left" vertical="center" wrapText="1"/>
    </xf>
    <xf numFmtId="3" fontId="30" fillId="7" borderId="12" xfId="36" applyNumberFormat="1" applyFont="1" applyFill="1" applyBorder="1" applyAlignment="1">
      <alignment horizontal="right" vertical="center" wrapText="1"/>
    </xf>
    <xf numFmtId="3" fontId="30" fillId="7" borderId="19" xfId="36" applyNumberFormat="1" applyFont="1" applyFill="1" applyBorder="1" applyAlignment="1">
      <alignment horizontal="right" vertical="center" wrapText="1"/>
    </xf>
    <xf numFmtId="3" fontId="30" fillId="7" borderId="17" xfId="36" applyNumberFormat="1" applyFont="1" applyFill="1" applyBorder="1" applyAlignment="1">
      <alignment horizontal="left" vertical="center" wrapText="1"/>
    </xf>
    <xf numFmtId="3" fontId="30" fillId="7" borderId="18" xfId="36" applyNumberFormat="1" applyFont="1" applyFill="1" applyBorder="1" applyAlignment="1">
      <alignment horizontal="left" vertical="center" wrapText="1"/>
    </xf>
    <xf numFmtId="3" fontId="109" fillId="6" borderId="19" xfId="36" applyNumberFormat="1" applyFont="1" applyFill="1" applyBorder="1" applyAlignment="1">
      <alignment horizontal="center" vertical="center" wrapText="1"/>
    </xf>
    <xf numFmtId="3" fontId="109" fillId="6" borderId="17" xfId="36" applyNumberFormat="1" applyFont="1" applyFill="1" applyBorder="1" applyAlignment="1">
      <alignment horizontal="center" vertical="center" wrapText="1"/>
    </xf>
    <xf numFmtId="3" fontId="109" fillId="6" borderId="18" xfId="36" applyNumberFormat="1" applyFont="1" applyFill="1" applyBorder="1" applyAlignment="1">
      <alignment horizontal="center" vertical="center" wrapText="1"/>
    </xf>
    <xf numFmtId="3" fontId="109" fillId="6" borderId="16" xfId="36" applyNumberFormat="1" applyFont="1" applyFill="1" applyBorder="1" applyAlignment="1">
      <alignment horizontal="center" vertical="center" wrapText="1"/>
    </xf>
    <xf numFmtId="3" fontId="109" fillId="6" borderId="2" xfId="36" applyNumberFormat="1" applyFont="1" applyFill="1" applyBorder="1" applyAlignment="1">
      <alignment horizontal="center" vertical="center" wrapText="1"/>
    </xf>
    <xf numFmtId="0" fontId="146" fillId="7" borderId="19" xfId="35" applyFont="1" applyFill="1" applyBorder="1" applyAlignment="1">
      <alignment horizontal="center" vertical="center" wrapText="1"/>
    </xf>
    <xf numFmtId="0" fontId="146" fillId="7" borderId="17" xfId="35" applyFont="1" applyFill="1" applyBorder="1" applyAlignment="1">
      <alignment horizontal="center" vertical="center" wrapText="1"/>
    </xf>
    <xf numFmtId="0" fontId="146" fillId="7" borderId="18" xfId="35" applyFont="1" applyFill="1" applyBorder="1" applyAlignment="1">
      <alignment horizontal="center" vertical="center" wrapText="1"/>
    </xf>
    <xf numFmtId="3" fontId="30" fillId="7" borderId="17" xfId="36" applyNumberFormat="1" applyFont="1" applyFill="1" applyBorder="1" applyAlignment="1">
      <alignment horizontal="right" vertical="center" wrapText="1"/>
    </xf>
    <xf numFmtId="3" fontId="113" fillId="6" borderId="3" xfId="36" applyNumberFormat="1" applyFont="1" applyFill="1" applyBorder="1" applyAlignment="1">
      <alignment horizontal="center" vertical="center" wrapText="1"/>
    </xf>
    <xf numFmtId="0" fontId="147" fillId="6" borderId="26" xfId="0" applyFont="1" applyFill="1" applyBorder="1" applyAlignment="1">
      <alignment horizontal="center" vertical="center" wrapText="1" readingOrder="2"/>
    </xf>
    <xf numFmtId="0" fontId="147" fillId="6" borderId="0" xfId="0" applyFont="1" applyFill="1" applyAlignment="1">
      <alignment horizontal="center" vertical="center" wrapText="1" readingOrder="2"/>
    </xf>
    <xf numFmtId="0" fontId="147" fillId="6" borderId="27" xfId="0" applyFont="1" applyFill="1" applyBorder="1" applyAlignment="1">
      <alignment horizontal="center" vertical="center" wrapText="1" readingOrder="2"/>
    </xf>
    <xf numFmtId="0" fontId="149" fillId="7" borderId="26" xfId="0" applyFont="1" applyFill="1" applyBorder="1" applyAlignment="1">
      <alignment horizontal="center" vertical="center" wrapText="1" readingOrder="1"/>
    </xf>
    <xf numFmtId="0" fontId="149" fillId="7" borderId="0" xfId="0" applyFont="1" applyFill="1" applyAlignment="1">
      <alignment horizontal="center" vertical="center" wrapText="1" readingOrder="1"/>
    </xf>
    <xf numFmtId="0" fontId="149" fillId="7" borderId="27" xfId="0" applyFont="1" applyFill="1" applyBorder="1" applyAlignment="1">
      <alignment horizontal="center" vertical="center" wrapText="1" readingOrder="1"/>
    </xf>
    <xf numFmtId="0" fontId="147" fillId="6" borderId="26" xfId="0" applyFont="1" applyFill="1" applyBorder="1" applyAlignment="1">
      <alignment horizontal="center" vertical="center" wrapText="1" readingOrder="1"/>
    </xf>
    <xf numFmtId="0" fontId="147" fillId="6" borderId="0" xfId="0" applyFont="1" applyFill="1" applyAlignment="1">
      <alignment horizontal="center" vertical="center" wrapText="1" readingOrder="1"/>
    </xf>
    <xf numFmtId="0" fontId="147" fillId="6" borderId="27" xfId="0" applyFont="1" applyFill="1" applyBorder="1" applyAlignment="1">
      <alignment horizontal="center" vertical="center" wrapText="1" readingOrder="1"/>
    </xf>
    <xf numFmtId="0" fontId="150" fillId="7" borderId="26" xfId="0" applyFont="1" applyFill="1" applyBorder="1" applyAlignment="1">
      <alignment horizontal="center" vertical="center" wrapText="1" readingOrder="1"/>
    </xf>
    <xf numFmtId="0" fontId="150" fillId="7" borderId="0" xfId="0" applyFont="1" applyFill="1" applyAlignment="1">
      <alignment horizontal="center" vertical="center" wrapText="1" readingOrder="1"/>
    </xf>
    <xf numFmtId="0" fontId="150" fillId="7" borderId="27" xfId="0" applyFont="1" applyFill="1" applyBorder="1" applyAlignment="1">
      <alignment horizontal="center" vertical="center" wrapText="1" readingOrder="1"/>
    </xf>
    <xf numFmtId="0" fontId="148" fillId="6" borderId="26" xfId="0" applyFont="1" applyFill="1" applyBorder="1" applyAlignment="1">
      <alignment horizontal="center" vertical="center" wrapText="1" readingOrder="1"/>
    </xf>
    <xf numFmtId="0" fontId="148" fillId="6" borderId="0" xfId="0" applyFont="1" applyFill="1" applyAlignment="1">
      <alignment horizontal="center" vertical="center" wrapText="1" readingOrder="1"/>
    </xf>
    <xf numFmtId="0" fontId="148" fillId="6" borderId="27" xfId="0" applyFont="1" applyFill="1" applyBorder="1" applyAlignment="1">
      <alignment horizontal="center" vertical="center" wrapText="1" readingOrder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8" fillId="6" borderId="26" xfId="0" applyFont="1" applyFill="1" applyBorder="1" applyAlignment="1">
      <alignment horizontal="center" vertical="center" wrapText="1" readingOrder="2"/>
    </xf>
    <xf numFmtId="0" fontId="148" fillId="6" borderId="0" xfId="0" applyFont="1" applyFill="1" applyAlignment="1">
      <alignment horizontal="center" vertical="center" wrapText="1" readingOrder="2"/>
    </xf>
    <xf numFmtId="0" fontId="148" fillId="6" borderId="27" xfId="0" applyFont="1" applyFill="1" applyBorder="1" applyAlignment="1">
      <alignment horizontal="center" vertical="center" wrapText="1" readingOrder="2"/>
    </xf>
    <xf numFmtId="20" fontId="0" fillId="0" borderId="29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111">
    <cellStyle name="Comma [0] 2" xfId="37"/>
    <cellStyle name="Comma 10" xfId="99"/>
    <cellStyle name="Comma 11" xfId="107"/>
    <cellStyle name="Comma 12" xfId="110"/>
    <cellStyle name="Comma 2" xfId="50"/>
    <cellStyle name="Comma 3" xfId="59"/>
    <cellStyle name="Comma 4" xfId="91"/>
    <cellStyle name="Comma 5" xfId="95"/>
    <cellStyle name="Comma 6" xfId="88"/>
    <cellStyle name="Comma 7" xfId="96"/>
    <cellStyle name="Comma 8" xfId="97"/>
    <cellStyle name="Comma 9" xfId="98"/>
    <cellStyle name="Currency 2" xfId="30"/>
    <cellStyle name="Currency 2 2" xfId="86"/>
    <cellStyle name="Good 2" xfId="58"/>
    <cellStyle name="MS_Arabic" xfId="2"/>
    <cellStyle name="MS_Latin" xfId="64"/>
    <cellStyle name="Normal" xfId="0" builtinId="0"/>
    <cellStyle name="Normal 10" xfId="3"/>
    <cellStyle name="Normal 10 2" xfId="32"/>
    <cellStyle name="Normal 11" xfId="35"/>
    <cellStyle name="Normal 12" xfId="47"/>
    <cellStyle name="Normal 13" xfId="57"/>
    <cellStyle name="Normal 13 2" xfId="89"/>
    <cellStyle name="Normal 13 3" xfId="105"/>
    <cellStyle name="Normal 2" xfId="1"/>
    <cellStyle name="Normal 2 2" xfId="4"/>
    <cellStyle name="Normal 2 2 2" xfId="5"/>
    <cellStyle name="Normal 2 2 2 2" xfId="69"/>
    <cellStyle name="Normal 2 2 3" xfId="6"/>
    <cellStyle name="Normal 2 2 3 2" xfId="70"/>
    <cellStyle name="Normal 2 2 4" xfId="38"/>
    <cellStyle name="Normal 2 2 5" xfId="41"/>
    <cellStyle name="Normal 2 3" xfId="7"/>
    <cellStyle name="Normal 2 3 2" xfId="8"/>
    <cellStyle name="Normal 2 3 2 2" xfId="71"/>
    <cellStyle name="Normal 2 3 3" xfId="9"/>
    <cellStyle name="Normal 2 3 3 2" xfId="72"/>
    <cellStyle name="Normal 2 3 4" xfId="39"/>
    <cellStyle name="Normal 2 4" xfId="10"/>
    <cellStyle name="Normal 2 4 2" xfId="11"/>
    <cellStyle name="Normal 2 4 2 2" xfId="74"/>
    <cellStyle name="Normal 2 4 3" xfId="12"/>
    <cellStyle name="Normal 2 4 3 2" xfId="75"/>
    <cellStyle name="Normal 2 4 4" xfId="73"/>
    <cellStyle name="Normal 2 5" xfId="13"/>
    <cellStyle name="Normal 2 5 2" xfId="14"/>
    <cellStyle name="Normal 2 5 2 2" xfId="77"/>
    <cellStyle name="Normal 2 5 3" xfId="76"/>
    <cellStyle name="Normal 2 5 4" xfId="100"/>
    <cellStyle name="Normal 2 6" xfId="49"/>
    <cellStyle name="Normal 2 7" xfId="68"/>
    <cellStyle name="Normal 3" xfId="31"/>
    <cellStyle name="Normal 3 2" xfId="15"/>
    <cellStyle name="Normal 3 2 2" xfId="16"/>
    <cellStyle name="Normal 3 2 3" xfId="42"/>
    <cellStyle name="Normal 3 2 4" xfId="78"/>
    <cellStyle name="Normal 3 3" xfId="17"/>
    <cellStyle name="Normal 3 3 2" xfId="18"/>
    <cellStyle name="Normal 3 3 3" xfId="79"/>
    <cellStyle name="Normal 3 4" xfId="36"/>
    <cellStyle name="Normal 3 5" xfId="44"/>
    <cellStyle name="Normal 3 6" xfId="48"/>
    <cellStyle name="Normal 4" xfId="19"/>
    <cellStyle name="Normal 4 2" xfId="20"/>
    <cellStyle name="Normal 4 2 2" xfId="80"/>
    <cellStyle name="Normal 4 3" xfId="21"/>
    <cellStyle name="Normal 4 3 2" xfId="81"/>
    <cellStyle name="Normal 4 4" xfId="45"/>
    <cellStyle name="Normal 5" xfId="29"/>
    <cellStyle name="Normal 5 2" xfId="22"/>
    <cellStyle name="Normal 5 2 2" xfId="51"/>
    <cellStyle name="Normal 5 2 3" xfId="82"/>
    <cellStyle name="Normal 5 2 4" xfId="101"/>
    <cellStyle name="Normal 5 3" xfId="52"/>
    <cellStyle name="Normal 6" xfId="23"/>
    <cellStyle name="Normal 6 2" xfId="24"/>
    <cellStyle name="Normal 6 3" xfId="34"/>
    <cellStyle name="Normal 7" xfId="25"/>
    <cellStyle name="Normal 7 2" xfId="43"/>
    <cellStyle name="Normal 7 2 2" xfId="66"/>
    <cellStyle name="Normal 7 2 2 2" xfId="94"/>
    <cellStyle name="Normal 7 2 2 3" xfId="109"/>
    <cellStyle name="Normal 7 2 3" xfId="87"/>
    <cellStyle name="Normal 7 2 4" xfId="104"/>
    <cellStyle name="Normal 7 3" xfId="46"/>
    <cellStyle name="Normal 7 4" xfId="83"/>
    <cellStyle name="Normal 7 5" xfId="102"/>
    <cellStyle name="Normal 8" xfId="26"/>
    <cellStyle name="Normal 8 2" xfId="28"/>
    <cellStyle name="Normal 8 2 2" xfId="33"/>
    <cellStyle name="Normal 8 3" xfId="84"/>
    <cellStyle name="Normal 8 4" xfId="103"/>
    <cellStyle name="Normal 9" xfId="27"/>
    <cellStyle name="Normal 9 2" xfId="40"/>
    <cellStyle name="Normal 9 3" xfId="85"/>
    <cellStyle name="Normal_ورقة1 2" xfId="65"/>
    <cellStyle name="Percent" xfId="56" builtinId="5"/>
    <cellStyle name="Percent 2" xfId="53"/>
    <cellStyle name="Percent 2 2" xfId="54"/>
    <cellStyle name="Percent 3" xfId="55"/>
    <cellStyle name="Percent 4" xfId="60"/>
    <cellStyle name="Percent 4 2" xfId="90"/>
    <cellStyle name="Percent 4 3" xfId="106"/>
    <cellStyle name="ارتباط تشعبي" xfId="67" builtinId="8"/>
    <cellStyle name="عادي 2" xfId="61"/>
    <cellStyle name="عادي 2 2" xfId="92"/>
    <cellStyle name="عادي 3" xfId="62"/>
    <cellStyle name="عادي 3 2" xfId="93"/>
    <cellStyle name="عادي 3 3" xfId="108"/>
    <cellStyle name="عادي 4" xfId="63"/>
  </cellStyles>
  <dxfs count="0"/>
  <tableStyles count="0" defaultTableStyle="TableStyleMedium9" defaultPivotStyle="PivotStyleLight16"/>
  <colors>
    <mruColors>
      <color rgb="FF008657"/>
      <color rgb="FFE2EFDA"/>
      <color rgb="FFD5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14380315186932E-2"/>
          <c:y val="2.7088067239911157E-2"/>
          <c:w val="0.94099696460692073"/>
          <c:h val="0.9066364335466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'fig1'!$C$39</c:f>
              <c:strCache>
                <c:ptCount val="1"/>
                <c:pt idx="0">
                  <c:v>Waiting Time in days</c:v>
                </c:pt>
              </c:strCache>
            </c:strRef>
          </c:tx>
          <c:spPr>
            <a:solidFill>
              <a:srgbClr val="0086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'fig1'!$B$40:$B$45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'fig1'!$C$40:$C$45</c:f>
              <c:numCache>
                <c:formatCode>General</c:formatCode>
                <c:ptCount val="6"/>
                <c:pt idx="0">
                  <c:v>35.01</c:v>
                </c:pt>
                <c:pt idx="1">
                  <c:v>28.31</c:v>
                </c:pt>
                <c:pt idx="2">
                  <c:v>18.46</c:v>
                </c:pt>
                <c:pt idx="3">
                  <c:v>13.4</c:v>
                </c:pt>
                <c:pt idx="4">
                  <c:v>13.7</c:v>
                </c:pt>
                <c:pt idx="5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3-4AF4-9851-CEB53CB194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8321576"/>
        <c:axId val="488325512"/>
      </c:barChart>
      <c:catAx>
        <c:axId val="48832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5512"/>
        <c:crossesAt val="0"/>
        <c:auto val="1"/>
        <c:lblAlgn val="ctr"/>
        <c:lblOffset val="100"/>
        <c:noMultiLvlLbl val="0"/>
      </c:catAx>
      <c:valAx>
        <c:axId val="488325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1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'fig5'!$Z$6</c:f>
              <c:strCache>
                <c:ptCount val="1"/>
                <c:pt idx="0">
                  <c:v>Waiting Time, Days</c:v>
                </c:pt>
              </c:strCache>
            </c:strRef>
          </c:tx>
          <c:spPr>
            <a:ln w="41275" cap="rnd">
              <a:solidFill>
                <a:srgbClr val="00865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'fig5'!$Y$7:$Y$18</c:f>
              <c:strCache>
                <c:ptCount val="12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</c:strCache>
            </c:strRef>
          </c:cat>
          <c:val>
            <c:numRef>
              <c:f>'fig5'!$Z$7:$Z$18</c:f>
              <c:numCache>
                <c:formatCode>0.00</c:formatCode>
                <c:ptCount val="12"/>
                <c:pt idx="0">
                  <c:v>9.9469273726119098</c:v>
                </c:pt>
                <c:pt idx="1">
                  <c:v>11.736878426808003</c:v>
                </c:pt>
                <c:pt idx="2">
                  <c:v>11.503671934284288</c:v>
                </c:pt>
                <c:pt idx="3">
                  <c:v>14.252055884899498</c:v>
                </c:pt>
                <c:pt idx="4">
                  <c:v>7.2109348518995304</c:v>
                </c:pt>
                <c:pt idx="5">
                  <c:v>5.5760711636830402</c:v>
                </c:pt>
                <c:pt idx="6">
                  <c:v>5.4119642994745467</c:v>
                </c:pt>
                <c:pt idx="7">
                  <c:v>4.5065678303254764</c:v>
                </c:pt>
                <c:pt idx="8">
                  <c:v>4.2310968995640081</c:v>
                </c:pt>
                <c:pt idx="9">
                  <c:v>3.9995318274521008</c:v>
                </c:pt>
                <c:pt idx="10">
                  <c:v>3.7482970430147771</c:v>
                </c:pt>
                <c:pt idx="11">
                  <c:v>3.9009772410701311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5-4F4D-AAA7-0ACDC64D1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848472"/>
        <c:axId val="673845848"/>
      </c:lineChart>
      <c:catAx>
        <c:axId val="6738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845848"/>
        <c:crosses val="autoZero"/>
        <c:auto val="1"/>
        <c:lblAlgn val="ctr"/>
        <c:lblOffset val="100"/>
        <c:noMultiLvlLbl val="0"/>
      </c:catAx>
      <c:valAx>
        <c:axId val="673845848"/>
        <c:scaling>
          <c:orientation val="minMax"/>
          <c:max val="18"/>
          <c:min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84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'fig6'!$C$40</c:f>
              <c:strCache>
                <c:ptCount val="1"/>
                <c:pt idx="0">
                  <c:v>32%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'fig6'!$B$40:$B$45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'fig6'!$C$40:$C$45</c:f>
              <c:numCache>
                <c:formatCode>0.00%</c:formatCode>
                <c:ptCount val="6"/>
                <c:pt idx="0" formatCode="0%">
                  <c:v>0.32</c:v>
                </c:pt>
                <c:pt idx="1">
                  <c:v>0.36399999999999999</c:v>
                </c:pt>
                <c:pt idx="2">
                  <c:v>0.626</c:v>
                </c:pt>
                <c:pt idx="3">
                  <c:v>0.44400000000000001</c:v>
                </c:pt>
                <c:pt idx="4">
                  <c:v>0.63700000000000001</c:v>
                </c:pt>
                <c:pt idx="5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6-4757-9BC5-1917B9EA9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18624"/>
        <c:axId val="488316984"/>
      </c:barChart>
      <c:catAx>
        <c:axId val="4883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16984"/>
        <c:crosses val="autoZero"/>
        <c:auto val="1"/>
        <c:lblAlgn val="ctr"/>
        <c:lblOffset val="100"/>
        <c:noMultiLvlLbl val="0"/>
      </c:catAx>
      <c:valAx>
        <c:axId val="4883169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1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57374879422124E-2"/>
          <c:y val="0.3027656477438137"/>
          <c:w val="0.9047426251205779"/>
          <c:h val="0.54876686265745167"/>
        </c:manualLayout>
      </c:layout>
      <c:lineChart>
        <c:grouping val="standard"/>
        <c:varyColors val="0"/>
        <c:ser>
          <c:idx val="0"/>
          <c:order val="0"/>
          <c:tx>
            <c:strRef>
              <c:f>'fig6'!$AC$8</c:f>
              <c:strCache>
                <c:ptCount val="1"/>
                <c:pt idx="0">
                  <c:v>Machine Utilization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'fig6'!$AB$9:$AB$20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'fig6'!$AC$9:$AC$20</c:f>
              <c:numCache>
                <c:formatCode>0.0%</c:formatCode>
                <c:ptCount val="12"/>
                <c:pt idx="0">
                  <c:v>0.71233016811955163</c:v>
                </c:pt>
                <c:pt idx="1">
                  <c:v>0.73513169902348263</c:v>
                </c:pt>
                <c:pt idx="2">
                  <c:v>0.75825399999999954</c:v>
                </c:pt>
                <c:pt idx="3">
                  <c:v>0.69534060181990642</c:v>
                </c:pt>
                <c:pt idx="4">
                  <c:v>0.81696892841458069</c:v>
                </c:pt>
                <c:pt idx="5">
                  <c:v>0.7660872532293439</c:v>
                </c:pt>
                <c:pt idx="6">
                  <c:v>0.86926359043101642</c:v>
                </c:pt>
                <c:pt idx="7">
                  <c:v>0.71764931290831258</c:v>
                </c:pt>
                <c:pt idx="8">
                  <c:v>0.78485789808655659</c:v>
                </c:pt>
                <c:pt idx="9">
                  <c:v>0.84638669391462318</c:v>
                </c:pt>
                <c:pt idx="10">
                  <c:v>0.84518669391462298</c:v>
                </c:pt>
                <c:pt idx="11">
                  <c:v>0.84743293914622997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0-49A1-B240-2567C8BC029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732848"/>
        <c:axId val="1672733264"/>
      </c:lineChart>
      <c:catAx>
        <c:axId val="167273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33264"/>
        <c:crosses val="autoZero"/>
        <c:auto val="1"/>
        <c:lblAlgn val="ctr"/>
        <c:lblOffset val="100"/>
        <c:noMultiLvlLbl val="0"/>
      </c:catAx>
      <c:valAx>
        <c:axId val="16727332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3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'fig7'!$C$48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A3925B">
                <a:alpha val="94902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'fig7'!$B$49:$B$54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'fig7'!$C$49:$C$54</c:f>
              <c:numCache>
                <c:formatCode>[h]:mm:ss</c:formatCode>
                <c:ptCount val="6"/>
                <c:pt idx="0">
                  <c:v>4.4763888888888888</c:v>
                </c:pt>
                <c:pt idx="1">
                  <c:v>3.3972222222222221</c:v>
                </c:pt>
                <c:pt idx="2">
                  <c:v>2.4069444444444446</c:v>
                </c:pt>
                <c:pt idx="3">
                  <c:v>1.6263888888888889</c:v>
                </c:pt>
                <c:pt idx="4">
                  <c:v>1.4965277777777777</c:v>
                </c:pt>
                <c:pt idx="5">
                  <c:v>1.8125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EB6-ABE0-95FE4477E307}"/>
            </c:ext>
          </c:extLst>
        </c:ser>
        <c:ser>
          <c:idx val="1"/>
          <c:order val="1"/>
          <c:tx>
            <c:strRef>
              <c:f>'fig7'!$D$48</c:f>
              <c:strCache>
                <c:ptCount val="1"/>
                <c:pt idx="0">
                  <c:v>MRI</c:v>
                </c:pt>
              </c:strCache>
            </c:strRef>
          </c:tx>
          <c:spPr>
            <a:solidFill>
              <a:srgbClr val="0086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'fig7'!$B$49:$B$54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'fig7'!$D$49:$D$54</c:f>
              <c:numCache>
                <c:formatCode>[h]:mm:ss</c:formatCode>
                <c:ptCount val="6"/>
                <c:pt idx="0">
                  <c:v>10.609722222222222</c:v>
                </c:pt>
                <c:pt idx="1">
                  <c:v>8.1944444444444446</c:v>
                </c:pt>
                <c:pt idx="2">
                  <c:v>6.8694444444444445</c:v>
                </c:pt>
                <c:pt idx="3">
                  <c:v>6.1236111111111109</c:v>
                </c:pt>
                <c:pt idx="4">
                  <c:v>5.2444444444444445</c:v>
                </c:pt>
                <c:pt idx="5">
                  <c:v>8.7833333333333332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EB6-ABE0-95FE4477E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735976"/>
        <c:axId val="622736304"/>
      </c:barChart>
      <c:dateAx>
        <c:axId val="6227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736304"/>
        <c:crosses val="autoZero"/>
        <c:auto val="0"/>
        <c:lblOffset val="100"/>
        <c:baseTimeUnit val="days"/>
      </c:dateAx>
      <c:valAx>
        <c:axId val="622736304"/>
        <c:scaling>
          <c:orientation val="minMax"/>
        </c:scaling>
        <c:delete val="0"/>
        <c:axPos val="l"/>
        <c:numFmt formatCode="[h]:mm:ss" sourceLinked="1"/>
        <c:majorTickMark val="none"/>
        <c:minorTickMark val="none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7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'fig7'!$Y$8</c:f>
              <c:strCache>
                <c:ptCount val="1"/>
                <c:pt idx="0">
                  <c:v>MRI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cat>
            <c:strRef>
              <c:f>'fig7'!$X$9:$X$20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'fig7'!$Y$9:$Y$20</c:f>
              <c:numCache>
                <c:formatCode>[h]:mm:ss</c:formatCode>
                <c:ptCount val="12"/>
                <c:pt idx="0">
                  <c:v>8.9944444444444454</c:v>
                </c:pt>
                <c:pt idx="1">
                  <c:v>9.5798611111111107</c:v>
                </c:pt>
                <c:pt idx="2">
                  <c:v>7.1652777777777779</c:v>
                </c:pt>
                <c:pt idx="3">
                  <c:v>7.6472222222222221</c:v>
                </c:pt>
                <c:pt idx="4">
                  <c:v>8.188194444444445</c:v>
                </c:pt>
                <c:pt idx="5">
                  <c:v>9.1062500000000011</c:v>
                </c:pt>
                <c:pt idx="6">
                  <c:v>7.209027777777778</c:v>
                </c:pt>
                <c:pt idx="7">
                  <c:v>11.953472222222222</c:v>
                </c:pt>
                <c:pt idx="8">
                  <c:v>9.5326388888888882</c:v>
                </c:pt>
                <c:pt idx="9">
                  <c:v>7.957638888888888</c:v>
                </c:pt>
                <c:pt idx="10">
                  <c:v>8.2833333333333332</c:v>
                </c:pt>
                <c:pt idx="11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8-401E-B8F0-8158DF31BF95}"/>
            </c:ext>
          </c:extLst>
        </c:ser>
        <c:ser>
          <c:idx val="1"/>
          <c:order val="1"/>
          <c:tx>
            <c:strRef>
              <c:f>'fig7'!$Z$8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'fig7'!$X$9:$X$20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'fig7'!$Z$9:$Z$20</c:f>
              <c:numCache>
                <c:formatCode>[h]:mm:ss</c:formatCode>
                <c:ptCount val="12"/>
                <c:pt idx="0">
                  <c:v>1.9458333333333335</c:v>
                </c:pt>
                <c:pt idx="1">
                  <c:v>1.9770833333333335</c:v>
                </c:pt>
                <c:pt idx="2">
                  <c:v>1.3527777777777779</c:v>
                </c:pt>
                <c:pt idx="3">
                  <c:v>1.4486111111111111</c:v>
                </c:pt>
                <c:pt idx="4">
                  <c:v>1.7131944444444445</c:v>
                </c:pt>
                <c:pt idx="5">
                  <c:v>1.7826388888888889</c:v>
                </c:pt>
                <c:pt idx="6">
                  <c:v>1.6604166666666667</c:v>
                </c:pt>
                <c:pt idx="7">
                  <c:v>2.2881944444444442</c:v>
                </c:pt>
                <c:pt idx="8">
                  <c:v>2.0548611111111112</c:v>
                </c:pt>
                <c:pt idx="9">
                  <c:v>1.8770833333333332</c:v>
                </c:pt>
                <c:pt idx="10">
                  <c:v>1.8923611111111109</c:v>
                </c:pt>
                <c:pt idx="11">
                  <c:v>1.8840277777777779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8-401E-B8F0-8158DF31B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023824"/>
        <c:axId val="1579029232"/>
      </c:lineChart>
      <c:catAx>
        <c:axId val="15790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029232"/>
        <c:crosses val="autoZero"/>
        <c:auto val="1"/>
        <c:lblAlgn val="ctr"/>
        <c:lblOffset val="100"/>
        <c:noMultiLvlLbl val="0"/>
      </c:catAx>
      <c:valAx>
        <c:axId val="1579029232"/>
        <c:scaling>
          <c:orientation val="minMax"/>
        </c:scaling>
        <c:delete val="0"/>
        <c:axPos val="l"/>
        <c:numFmt formatCode="[h]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02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'fig1'!$Z$8</c:f>
              <c:strCache>
                <c:ptCount val="1"/>
                <c:pt idx="0">
                  <c:v>Waiting Time for 3rd Appointment (Days)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'fig1'!$Y$9:$Y$20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'fig1'!$Z$9:$Z$20</c:f>
              <c:numCache>
                <c:formatCode>#,##0.0</c:formatCode>
                <c:ptCount val="12"/>
                <c:pt idx="0">
                  <c:v>11.440906230333541</c:v>
                </c:pt>
                <c:pt idx="1">
                  <c:v>12.05799332820118</c:v>
                </c:pt>
                <c:pt idx="2">
                  <c:v>12.12529488859764</c:v>
                </c:pt>
                <c:pt idx="3">
                  <c:v>11.966178428761649</c:v>
                </c:pt>
                <c:pt idx="4">
                  <c:v>10.871407760561519</c:v>
                </c:pt>
                <c:pt idx="5">
                  <c:v>12.592597488433579</c:v>
                </c:pt>
                <c:pt idx="6">
                  <c:v>11.24457488438278</c:v>
                </c:pt>
                <c:pt idx="7">
                  <c:v>11.43880398671096</c:v>
                </c:pt>
                <c:pt idx="8">
                  <c:v>11.69965044366765</c:v>
                </c:pt>
                <c:pt idx="9">
                  <c:v>12.188645197112709</c:v>
                </c:pt>
                <c:pt idx="10" formatCode="General">
                  <c:v>12.9</c:v>
                </c:pt>
                <c:pt idx="11" formatCode="General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C-493A-A1C2-E2FC066981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735344"/>
        <c:axId val="1672740752"/>
      </c:lineChart>
      <c:catAx>
        <c:axId val="167273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40752"/>
        <c:crosses val="autoZero"/>
        <c:auto val="1"/>
        <c:lblAlgn val="ctr"/>
        <c:lblOffset val="100"/>
        <c:noMultiLvlLbl val="0"/>
      </c:catAx>
      <c:valAx>
        <c:axId val="167274075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73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'fig2'!$C$36</c:f>
              <c:strCache>
                <c:ptCount val="1"/>
                <c:pt idx="0">
                  <c:v>Disposed%of Patients,%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'fig2'!$B$37:$B$42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'fig2'!$C$37:$C$42</c:f>
              <c:numCache>
                <c:formatCode>0.0%</c:formatCode>
                <c:ptCount val="6"/>
                <c:pt idx="0">
                  <c:v>0.84599999999999997</c:v>
                </c:pt>
                <c:pt idx="1">
                  <c:v>0.86099999999999999</c:v>
                </c:pt>
                <c:pt idx="2">
                  <c:v>0.85599999999999998</c:v>
                </c:pt>
                <c:pt idx="3">
                  <c:v>0.876</c:v>
                </c:pt>
                <c:pt idx="4">
                  <c:v>0.92300000000000004</c:v>
                </c:pt>
                <c:pt idx="5" formatCode="0.00%">
                  <c:v>0.92200000000000004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4-465D-875E-BCFC4C495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79336"/>
        <c:axId val="490380320"/>
      </c:barChart>
      <c:catAx>
        <c:axId val="49037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80320"/>
        <c:crosses val="autoZero"/>
        <c:auto val="1"/>
        <c:lblAlgn val="ctr"/>
        <c:lblOffset val="100"/>
        <c:noMultiLvlLbl val="0"/>
      </c:catAx>
      <c:valAx>
        <c:axId val="49038032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7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180371911058292E-2"/>
          <c:y val="0.10302777777777777"/>
          <c:w val="0.90520013123359577"/>
          <c:h val="0.68531036745406826"/>
        </c:manualLayout>
      </c:layout>
      <c:lineChart>
        <c:grouping val="stacked"/>
        <c:varyColors val="0"/>
        <c:ser>
          <c:idx val="0"/>
          <c:order val="0"/>
          <c:tx>
            <c:strRef>
              <c:f>'fig2'!$Z$8</c:f>
              <c:strCache>
                <c:ptCount val="1"/>
                <c:pt idx="0">
                  <c:v>% Disposed patients within 4 Hrs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59354726885553E-2"/>
                  <c:y val="2.3631889763779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8B-411F-9AA0-7EC4A57966D3}"/>
                </c:ext>
              </c:extLst>
            </c:dLbl>
            <c:dLbl>
              <c:idx val="2"/>
              <c:layout>
                <c:manualLayout>
                  <c:x val="-4.0924763531917034E-2"/>
                  <c:y val="3.196522309711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8B-411F-9AA0-7EC4A57966D3}"/>
                </c:ext>
              </c:extLst>
            </c:dLbl>
            <c:dLbl>
              <c:idx val="5"/>
              <c:layout>
                <c:manualLayout>
                  <c:x val="-4.2890172336948446E-2"/>
                  <c:y val="3.196522309711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8B-411F-9AA0-7EC4A5796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'fig2'!$Y$9:$Y$20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'fig2'!$Z$9:$Z$20</c:f>
              <c:numCache>
                <c:formatCode>0.0%</c:formatCode>
                <c:ptCount val="12"/>
                <c:pt idx="0">
                  <c:v>0.92067874052111154</c:v>
                </c:pt>
                <c:pt idx="1">
                  <c:v>0.93025698436458315</c:v>
                </c:pt>
                <c:pt idx="2">
                  <c:v>0.92759067411820439</c:v>
                </c:pt>
                <c:pt idx="3">
                  <c:v>0.93525835722686967</c:v>
                </c:pt>
                <c:pt idx="4">
                  <c:v>0.92819852665794533</c:v>
                </c:pt>
                <c:pt idx="5">
                  <c:v>0.91389664257060965</c:v>
                </c:pt>
                <c:pt idx="6">
                  <c:v>0.91572855924095176</c:v>
                </c:pt>
                <c:pt idx="7">
                  <c:v>0.92062069406078018</c:v>
                </c:pt>
                <c:pt idx="8">
                  <c:v>0.92225589105557737</c:v>
                </c:pt>
                <c:pt idx="9">
                  <c:v>0.91567084477930749</c:v>
                </c:pt>
                <c:pt idx="10">
                  <c:v>0.91412548194882581</c:v>
                </c:pt>
                <c:pt idx="11">
                  <c:v>0.91200000000000003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8B-411F-9AA0-7EC4A57966D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913008"/>
        <c:axId val="1819913424"/>
      </c:lineChart>
      <c:catAx>
        <c:axId val="181991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913424"/>
        <c:crosses val="autoZero"/>
        <c:auto val="1"/>
        <c:lblAlgn val="ctr"/>
        <c:lblOffset val="100"/>
        <c:noMultiLvlLbl val="0"/>
      </c:catAx>
      <c:valAx>
        <c:axId val="181991342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91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'fig3'!$C$39:$C$40</c:f>
              <c:strCache>
                <c:ptCount val="2"/>
                <c:pt idx="0">
                  <c:v> Average Length of Stay, days</c:v>
                </c:pt>
                <c:pt idx="1">
                  <c:v>With Covid-19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'fig3'!$B$41:$B$46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'fig3'!$C$41:$C$46</c:f>
              <c:numCache>
                <c:formatCode>General</c:formatCode>
                <c:ptCount val="6"/>
                <c:pt idx="0">
                  <c:v>4.96</c:v>
                </c:pt>
                <c:pt idx="1">
                  <c:v>4.8499999999999996</c:v>
                </c:pt>
                <c:pt idx="2">
                  <c:v>4.4400000000000004</c:v>
                </c:pt>
                <c:pt idx="3">
                  <c:v>5.47</c:v>
                </c:pt>
                <c:pt idx="4">
                  <c:v>3.81</c:v>
                </c:pt>
                <c:pt idx="5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9-4EFE-8D87-D73DA0322BF4}"/>
            </c:ext>
          </c:extLst>
        </c:ser>
        <c:ser>
          <c:idx val="1"/>
          <c:order val="1"/>
          <c:tx>
            <c:strRef>
              <c:f>'fig3'!$D$39:$D$40</c:f>
              <c:strCache>
                <c:ptCount val="2"/>
                <c:pt idx="0">
                  <c:v> Average Length of Stay, days</c:v>
                </c:pt>
                <c:pt idx="1">
                  <c:v>Without Covid-19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'fig3'!$B$41:$B$46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'fig3'!$D$41:$D$45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C699-4EFE-8D87-D73DA032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293360"/>
        <c:axId val="471293688"/>
      </c:barChart>
      <c:catAx>
        <c:axId val="4712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93688"/>
        <c:crosses val="autoZero"/>
        <c:auto val="1"/>
        <c:lblAlgn val="ctr"/>
        <c:lblOffset val="100"/>
        <c:noMultiLvlLbl val="0"/>
      </c:catAx>
      <c:valAx>
        <c:axId val="47129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9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091491348496184E-2"/>
          <c:y val="9.3949980403741223E-2"/>
          <c:w val="0.92565341349371677"/>
          <c:h val="0.73636661667581416"/>
        </c:manualLayout>
      </c:layout>
      <c:lineChart>
        <c:grouping val="stacked"/>
        <c:varyColors val="0"/>
        <c:ser>
          <c:idx val="0"/>
          <c:order val="0"/>
          <c:tx>
            <c:strRef>
              <c:f>'fig3'!$AA$7</c:f>
              <c:strCache>
                <c:ptCount val="1"/>
                <c:pt idx="0">
                  <c:v>Average Length of Stay 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'fig3'!$Z$8:$Z$19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'fig3'!$AA$8:$AA$19</c:f>
              <c:numCache>
                <c:formatCode>#,##0.00</c:formatCode>
                <c:ptCount val="12"/>
                <c:pt idx="0">
                  <c:v>3.694652033797325</c:v>
                </c:pt>
                <c:pt idx="1">
                  <c:v>3.6614443882716441</c:v>
                </c:pt>
                <c:pt idx="2">
                  <c:v>3.5992594204946409</c:v>
                </c:pt>
                <c:pt idx="3">
                  <c:v>3.911029572740953</c:v>
                </c:pt>
                <c:pt idx="4">
                  <c:v>3.6093142741758841</c:v>
                </c:pt>
                <c:pt idx="5">
                  <c:v>3.6481764143837432</c:v>
                </c:pt>
                <c:pt idx="6">
                  <c:v>3.488087384422387</c:v>
                </c:pt>
                <c:pt idx="7">
                  <c:v>3.6374867939482809</c:v>
                </c:pt>
                <c:pt idx="8">
                  <c:v>3.6495816576609452</c:v>
                </c:pt>
                <c:pt idx="9">
                  <c:v>4.5135319148936173</c:v>
                </c:pt>
                <c:pt idx="10" formatCode="General">
                  <c:v>4.46</c:v>
                </c:pt>
                <c:pt idx="11" formatCode="General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0-45F6-83EF-FDB4FA0DB93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2718560"/>
        <c:axId val="1462725632"/>
      </c:lineChart>
      <c:catAx>
        <c:axId val="146271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725632"/>
        <c:crosses val="autoZero"/>
        <c:auto val="1"/>
        <c:lblAlgn val="ctr"/>
        <c:lblOffset val="100"/>
        <c:noMultiLvlLbl val="0"/>
      </c:catAx>
      <c:valAx>
        <c:axId val="146272563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71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'fig4'!$C$37</c:f>
              <c:strCache>
                <c:ptCount val="1"/>
                <c:pt idx="0">
                  <c:v> Average Length of Stay, days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'fig4'!$B$38:$B$43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'fig4'!$C$38:$C$43</c:f>
              <c:numCache>
                <c:formatCode>General</c:formatCode>
                <c:ptCount val="6"/>
                <c:pt idx="0">
                  <c:v>8.0399999999999991</c:v>
                </c:pt>
                <c:pt idx="1">
                  <c:v>6.96</c:v>
                </c:pt>
                <c:pt idx="2">
                  <c:v>8.3699999999999992</c:v>
                </c:pt>
                <c:pt idx="3">
                  <c:v>7.28</c:v>
                </c:pt>
                <c:pt idx="4" formatCode="0.00">
                  <c:v>6.2</c:v>
                </c:pt>
                <c:pt idx="5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0-4F2D-A2E2-FD97CC055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295656"/>
        <c:axId val="471292376"/>
      </c:barChart>
      <c:catAx>
        <c:axId val="47129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92376"/>
        <c:crosses val="autoZero"/>
        <c:auto val="1"/>
        <c:lblAlgn val="ctr"/>
        <c:lblOffset val="100"/>
        <c:noMultiLvlLbl val="0"/>
      </c:catAx>
      <c:valAx>
        <c:axId val="471292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9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'fig4'!$Z$5</c:f>
              <c:strCache>
                <c:ptCount val="1"/>
                <c:pt idx="0">
                  <c:v> Average Length of Stay, days</c:v>
                </c:pt>
              </c:strCache>
            </c:strRef>
          </c:tx>
          <c:spPr>
            <a:ln w="41275" cap="rnd">
              <a:solidFill>
                <a:srgbClr val="00865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'fig4'!$Y$6:$Y$17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'fig4'!$Z$6:$Z$17</c:f>
              <c:numCache>
                <c:formatCode>#,##0.00</c:formatCode>
                <c:ptCount val="12"/>
                <c:pt idx="0">
                  <c:v>6.5452525252524882</c:v>
                </c:pt>
                <c:pt idx="1">
                  <c:v>6.0470588235294107</c:v>
                </c:pt>
                <c:pt idx="2">
                  <c:v>7.8631578947368439</c:v>
                </c:pt>
                <c:pt idx="3">
                  <c:v>3.7176470588235291</c:v>
                </c:pt>
                <c:pt idx="4">
                  <c:v>4.2937499999999993</c:v>
                </c:pt>
                <c:pt idx="5">
                  <c:v>3.7599999999999993</c:v>
                </c:pt>
                <c:pt idx="6">
                  <c:v>3.7905882352941176</c:v>
                </c:pt>
                <c:pt idx="7">
                  <c:v>2.5127858060377353</c:v>
                </c:pt>
                <c:pt idx="8">
                  <c:v>3.4050000000000002</c:v>
                </c:pt>
                <c:pt idx="9">
                  <c:v>4</c:v>
                </c:pt>
                <c:pt idx="10">
                  <c:v>4.3</c:v>
                </c:pt>
                <c:pt idx="11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5-4213-9ECD-F565ADA03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786184"/>
        <c:axId val="686786512"/>
      </c:lineChart>
      <c:catAx>
        <c:axId val="68678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786512"/>
        <c:crosses val="autoZero"/>
        <c:auto val="1"/>
        <c:lblAlgn val="ctr"/>
        <c:lblOffset val="100"/>
        <c:noMultiLvlLbl val="0"/>
      </c:catAx>
      <c:valAx>
        <c:axId val="686786512"/>
        <c:scaling>
          <c:orientation val="minMax"/>
          <c:max val="8"/>
          <c:min val="1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786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'fig5'!$C$42</c:f>
              <c:strCache>
                <c:ptCount val="1"/>
                <c:pt idx="0">
                  <c:v>Waiting Time, Days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'fig5'!$B$43:$B$47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'fig5'!$C$43:$C$47</c:f>
              <c:numCache>
                <c:formatCode>General</c:formatCode>
                <c:ptCount val="5"/>
                <c:pt idx="0">
                  <c:v>35.93</c:v>
                </c:pt>
                <c:pt idx="1">
                  <c:v>31.96</c:v>
                </c:pt>
                <c:pt idx="2">
                  <c:v>17.18</c:v>
                </c:pt>
                <c:pt idx="3" formatCode="0.00">
                  <c:v>14</c:v>
                </c:pt>
                <c:pt idx="4">
                  <c:v>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999-9651-7EF82E14D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223872"/>
        <c:axId val="489221248"/>
      </c:barChart>
      <c:catAx>
        <c:axId val="48922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21248"/>
        <c:crosses val="autoZero"/>
        <c:auto val="1"/>
        <c:lblAlgn val="ctr"/>
        <c:lblOffset val="100"/>
        <c:noMultiLvlLbl val="0"/>
      </c:catAx>
      <c:valAx>
        <c:axId val="489221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2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11434</xdr:colOff>
      <xdr:row>18</xdr:row>
      <xdr:rowOff>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4249816" y="0"/>
          <a:ext cx="6096851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2</xdr:row>
      <xdr:rowOff>20109</xdr:rowOff>
    </xdr:from>
    <xdr:to>
      <xdr:col>10</xdr:col>
      <xdr:colOff>190501</xdr:colOff>
      <xdr:row>26</xdr:row>
      <xdr:rowOff>148167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293915</xdr:colOff>
      <xdr:row>2</xdr:row>
      <xdr:rowOff>54428</xdr:rowOff>
    </xdr:from>
    <xdr:to>
      <xdr:col>19</xdr:col>
      <xdr:colOff>544286</xdr:colOff>
      <xdr:row>27</xdr:row>
      <xdr:rowOff>141516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AB4BD3-31D2-C655-AB3D-C0017C1D5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</xdr:rowOff>
    </xdr:from>
    <xdr:to>
      <xdr:col>9</xdr:col>
      <xdr:colOff>112058</xdr:colOff>
      <xdr:row>28</xdr:row>
      <xdr:rowOff>7470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142240</xdr:colOff>
      <xdr:row>2</xdr:row>
      <xdr:rowOff>50800</xdr:rowOff>
    </xdr:from>
    <xdr:to>
      <xdr:col>19</xdr:col>
      <xdr:colOff>497840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D30FE3-D59C-E990-2D71-E11CD52E0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23091</xdr:rowOff>
    </xdr:from>
    <xdr:to>
      <xdr:col>6</xdr:col>
      <xdr:colOff>127000</xdr:colOff>
      <xdr:row>33</xdr:row>
      <xdr:rowOff>11546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174172</xdr:colOff>
      <xdr:row>2</xdr:row>
      <xdr:rowOff>54428</xdr:rowOff>
    </xdr:from>
    <xdr:to>
      <xdr:col>19</xdr:col>
      <xdr:colOff>97972</xdr:colOff>
      <xdr:row>32</xdr:row>
      <xdr:rowOff>174171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3F1785-6F7D-A59F-B61C-57130063D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2</xdr:row>
      <xdr:rowOff>31181</xdr:rowOff>
    </xdr:from>
    <xdr:to>
      <xdr:col>7</xdr:col>
      <xdr:colOff>585675</xdr:colOff>
      <xdr:row>34</xdr:row>
      <xdr:rowOff>184829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566398</xdr:colOff>
      <xdr:row>2</xdr:row>
      <xdr:rowOff>181315</xdr:rowOff>
    </xdr:from>
    <xdr:to>
      <xdr:col>20</xdr:col>
      <xdr:colOff>9071</xdr:colOff>
      <xdr:row>34</xdr:row>
      <xdr:rowOff>187664</xdr:rowOff>
    </xdr:to>
    <xdr:graphicFrame macro="">
      <xdr:nvGraphicFramePr>
        <xdr:cNvPr id="3" name="مخطط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39008</xdr:rowOff>
    </xdr:from>
    <xdr:to>
      <xdr:col>8</xdr:col>
      <xdr:colOff>190500</xdr:colOff>
      <xdr:row>33</xdr:row>
      <xdr:rowOff>36286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222250</xdr:colOff>
      <xdr:row>2</xdr:row>
      <xdr:rowOff>39007</xdr:rowOff>
    </xdr:from>
    <xdr:to>
      <xdr:col>19</xdr:col>
      <xdr:colOff>616857</xdr:colOff>
      <xdr:row>33</xdr:row>
      <xdr:rowOff>18142</xdr:rowOff>
    </xdr:to>
    <xdr:graphicFrame macro="">
      <xdr:nvGraphicFramePr>
        <xdr:cNvPr id="3" name="مخطط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29935</xdr:rowOff>
    </xdr:from>
    <xdr:to>
      <xdr:col>10</xdr:col>
      <xdr:colOff>453571</xdr:colOff>
      <xdr:row>26</xdr:row>
      <xdr:rowOff>145143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2</xdr:row>
      <xdr:rowOff>76200</xdr:rowOff>
    </xdr:from>
    <xdr:to>
      <xdr:col>20</xdr:col>
      <xdr:colOff>104775</xdr:colOff>
      <xdr:row>27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9C0E90-2ECE-1066-01D2-08E036AF5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8012</xdr:rowOff>
    </xdr:from>
    <xdr:to>
      <xdr:col>9</xdr:col>
      <xdr:colOff>232834</xdr:colOff>
      <xdr:row>33</xdr:row>
      <xdr:rowOff>10583</xdr:rowOff>
    </xdr:to>
    <xdr:graphicFrame macro="">
      <xdr:nvGraphicFramePr>
        <xdr:cNvPr id="2" name="مخطط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293915</xdr:colOff>
      <xdr:row>2</xdr:row>
      <xdr:rowOff>21770</xdr:rowOff>
    </xdr:from>
    <xdr:to>
      <xdr:col>19</xdr:col>
      <xdr:colOff>598715</xdr:colOff>
      <xdr:row>33</xdr:row>
      <xdr:rowOff>119742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29379A-94F4-5AC9-A387-1A005186B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ismail-aa\AppData\Roaming\Microsoft\Excel\4-16&#1606;&#1601;&#1587;&#1610;&#1577;.xls" TargetMode="External"/><Relationship Id="rId13" Type="http://schemas.openxmlformats.org/officeDocument/2006/relationships/externalLinkPath" Target="file:///C:\Users\ismail-aa\AppData\Roaming\Microsoft\Excel\4-16&#1606;&#1601;&#1587;&#1610;&#1577;.xls" TargetMode="External"/><Relationship Id="rId18" Type="http://schemas.openxmlformats.org/officeDocument/2006/relationships/externalLinkPath" Target="file:///C:\Users\ismail-aa\AppData\Roaming\Microsoft\Excel\4-16&#1606;&#1601;&#1587;&#1610;&#1577;.xls" TargetMode="External"/><Relationship Id="rId3" Type="http://schemas.openxmlformats.org/officeDocument/2006/relationships/externalLinkPath" Target="file:///C:\Users\ismail-aa\AppData\Roaming\Microsoft\Excel\4-16&#1606;&#1601;&#1587;&#1610;&#1577;.xls" TargetMode="External"/><Relationship Id="rId7" Type="http://schemas.openxmlformats.org/officeDocument/2006/relationships/externalLinkPath" Target="file:///C:\Users\ismail-aa\AppData\Roaming\Microsoft\Excel\4-16&#1606;&#1601;&#1587;&#1610;&#1577;.xls" TargetMode="External"/><Relationship Id="rId12" Type="http://schemas.openxmlformats.org/officeDocument/2006/relationships/externalLinkPath" Target="file:///C:\Users\ismail-aa\AppData\Roaming\Microsoft\Excel\4-16&#1606;&#1601;&#1587;&#1610;&#1577;.xls" TargetMode="External"/><Relationship Id="rId17" Type="http://schemas.openxmlformats.org/officeDocument/2006/relationships/externalLinkPath" Target="file:///C:\Users\ismail-aa\AppData\Roaming\Microsoft\Excel\4-16&#1606;&#1601;&#1587;&#1610;&#1577;.xls" TargetMode="External"/><Relationship Id="rId2" Type="http://schemas.openxmlformats.org/officeDocument/2006/relationships/externalLinkPath" Target="file:///C:\Users\ismail-aa\AppData\Roaming\Microsoft\Excel\4-16&#1606;&#1601;&#1587;&#1610;&#1577;.xls" TargetMode="External"/><Relationship Id="rId16" Type="http://schemas.openxmlformats.org/officeDocument/2006/relationships/externalLinkPath" Target="file:///C:\Users\ismail-aa\AppData\Roaming\Microsoft\Excel\4-16&#1606;&#1601;&#1587;&#1610;&#1577;.xls" TargetMode="External"/><Relationship Id="rId20" Type="http://schemas.openxmlformats.org/officeDocument/2006/relationships/printerSettings" Target="../printerSettings/printerSettings18.bin"/><Relationship Id="rId1" Type="http://schemas.openxmlformats.org/officeDocument/2006/relationships/externalLinkPath" Target="file:///C:\Users\ismail-aa\AppData\Roaming\Microsoft\Excel\4-16&#1606;&#1601;&#1587;&#1610;&#1577;.xls" TargetMode="External"/><Relationship Id="rId6" Type="http://schemas.openxmlformats.org/officeDocument/2006/relationships/externalLinkPath" Target="file:///C:\Users\ismail-aa\AppData\Roaming\Microsoft\Excel\4-16&#1606;&#1601;&#1587;&#1610;&#1577;.xls" TargetMode="External"/><Relationship Id="rId11" Type="http://schemas.openxmlformats.org/officeDocument/2006/relationships/externalLinkPath" Target="file:///C:\Users\ismail-aa\AppData\Roaming\Microsoft\Excel\4-16&#1606;&#1601;&#1587;&#1610;&#1577;.xls" TargetMode="External"/><Relationship Id="rId5" Type="http://schemas.openxmlformats.org/officeDocument/2006/relationships/externalLinkPath" Target="file:///C:\Users\ismail-aa\AppData\Roaming\Microsoft\Excel\4-16&#1606;&#1601;&#1587;&#1610;&#1577;.xls" TargetMode="External"/><Relationship Id="rId15" Type="http://schemas.openxmlformats.org/officeDocument/2006/relationships/externalLinkPath" Target="file:///C:\Users\ismail-aa\AppData\Roaming\Microsoft\Excel\4-16&#1606;&#1601;&#1587;&#1610;&#1577;.xls" TargetMode="External"/><Relationship Id="rId10" Type="http://schemas.openxmlformats.org/officeDocument/2006/relationships/externalLinkPath" Target="file:///C:\Users\ismail-aa\AppData\Roaming\Microsoft\Excel\4-16&#1606;&#1601;&#1587;&#1610;&#1577;.xls" TargetMode="External"/><Relationship Id="rId19" Type="http://schemas.openxmlformats.org/officeDocument/2006/relationships/externalLinkPath" Target="file:///C:\Users\ismail-aa\AppData\Roaming\Microsoft\Excel\4-16&#1606;&#1601;&#1587;&#1610;&#1577;.xls" TargetMode="External"/><Relationship Id="rId4" Type="http://schemas.openxmlformats.org/officeDocument/2006/relationships/externalLinkPath" Target="file:///C:\Users\ismail-aa\AppData\Roaming\Microsoft\Excel\4-16&#1606;&#1601;&#1587;&#1610;&#1577;.xls" TargetMode="External"/><Relationship Id="rId9" Type="http://schemas.openxmlformats.org/officeDocument/2006/relationships/externalLinkPath" Target="file:///C:\Users\ismail-aa\AppData\Roaming\Microsoft\Excel\4-16&#1606;&#1601;&#1587;&#1610;&#1577;.xls" TargetMode="External"/><Relationship Id="rId14" Type="http://schemas.openxmlformats.org/officeDocument/2006/relationships/externalLinkPath" Target="file:///C:\Users\ismail-aa\AppData\Roaming\Microsoft\Excel\4-16&#1606;&#1601;&#1587;&#1610;&#1577;.xls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9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AL122"/>
  <sheetViews>
    <sheetView rightToLeft="1" topLeftCell="A112" zoomScaleNormal="100" workbookViewId="0">
      <selection activeCell="B121" sqref="B121"/>
    </sheetView>
  </sheetViews>
  <sheetFormatPr defaultColWidth="9" defaultRowHeight="15"/>
  <cols>
    <col min="1" max="1" width="15.7109375" style="482" customWidth="1"/>
    <col min="2" max="2" width="80.85546875" style="483" customWidth="1"/>
    <col min="3" max="3" width="15.7109375" style="484" customWidth="1"/>
    <col min="4" max="5" width="9" style="421"/>
    <col min="6" max="6" width="11.42578125" style="421" bestFit="1" customWidth="1"/>
    <col min="7" max="15" width="9" style="421"/>
    <col min="16" max="16" width="11.42578125" style="421" bestFit="1" customWidth="1"/>
    <col min="17" max="16384" width="9" style="421"/>
  </cols>
  <sheetData>
    <row r="1" spans="1:37" ht="48" customHeight="1">
      <c r="A1" s="420" t="s">
        <v>822</v>
      </c>
      <c r="B1" s="420" t="s">
        <v>823</v>
      </c>
      <c r="C1" s="420" t="s">
        <v>824</v>
      </c>
      <c r="F1" s="422"/>
      <c r="G1" s="423"/>
      <c r="H1" s="423"/>
      <c r="I1" s="423"/>
      <c r="J1" s="423"/>
      <c r="K1" s="423"/>
      <c r="L1" s="423"/>
      <c r="M1" s="423"/>
      <c r="N1" s="424"/>
      <c r="O1" s="424"/>
      <c r="P1" s="424"/>
      <c r="Q1" s="424"/>
    </row>
    <row r="2" spans="1:37" ht="33" customHeight="1">
      <c r="A2" s="425" t="s">
        <v>825</v>
      </c>
      <c r="B2" s="687" t="s">
        <v>826</v>
      </c>
      <c r="C2" s="425" t="s">
        <v>827</v>
      </c>
      <c r="F2" s="426"/>
      <c r="G2" s="427"/>
      <c r="H2" s="427"/>
      <c r="I2" s="427"/>
      <c r="J2" s="427"/>
      <c r="K2" s="427"/>
      <c r="L2" s="427"/>
      <c r="M2" s="427"/>
      <c r="N2" s="428"/>
      <c r="O2" s="428"/>
      <c r="P2" s="428"/>
      <c r="Q2" s="428"/>
    </row>
    <row r="3" spans="1:37" ht="33" customHeight="1">
      <c r="A3" s="953" t="s">
        <v>828</v>
      </c>
      <c r="B3" s="485" t="s">
        <v>1212</v>
      </c>
      <c r="C3" s="952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</row>
    <row r="4" spans="1:37" ht="33" customHeight="1">
      <c r="A4" s="953"/>
      <c r="B4" s="486" t="s">
        <v>1213</v>
      </c>
      <c r="C4" s="952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</row>
    <row r="5" spans="1:37" ht="33" customHeight="1">
      <c r="A5" s="953" t="s">
        <v>829</v>
      </c>
      <c r="B5" s="485" t="s">
        <v>1219</v>
      </c>
      <c r="C5" s="952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</row>
    <row r="6" spans="1:37" ht="33" customHeight="1">
      <c r="A6" s="953"/>
      <c r="B6" s="486" t="s">
        <v>1361</v>
      </c>
      <c r="C6" s="95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</row>
    <row r="7" spans="1:37" ht="33" customHeight="1">
      <c r="A7" s="953" t="s">
        <v>830</v>
      </c>
      <c r="B7" s="485" t="s">
        <v>1224</v>
      </c>
      <c r="C7" s="95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</row>
    <row r="8" spans="1:37" ht="33" customHeight="1">
      <c r="A8" s="953"/>
      <c r="B8" s="486" t="s">
        <v>1362</v>
      </c>
      <c r="C8" s="95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</row>
    <row r="9" spans="1:37" ht="33" customHeight="1">
      <c r="A9" s="953" t="s">
        <v>831</v>
      </c>
      <c r="B9" s="485" t="s">
        <v>1226</v>
      </c>
      <c r="C9" s="952"/>
      <c r="F9" s="433"/>
      <c r="G9" s="433"/>
      <c r="H9" s="433"/>
      <c r="I9" s="433"/>
      <c r="J9" s="433"/>
      <c r="K9" s="433"/>
      <c r="L9" s="433"/>
      <c r="M9" s="433"/>
      <c r="N9" s="434"/>
      <c r="O9" s="434"/>
      <c r="P9" s="434"/>
      <c r="Q9" s="434"/>
      <c r="R9" s="434"/>
      <c r="S9" s="434"/>
      <c r="T9" s="434"/>
      <c r="U9" s="434"/>
    </row>
    <row r="10" spans="1:37" ht="33" customHeight="1">
      <c r="A10" s="953"/>
      <c r="B10" s="486" t="s">
        <v>1363</v>
      </c>
      <c r="C10" s="952"/>
      <c r="F10" s="432"/>
      <c r="G10" s="432"/>
      <c r="H10" s="432"/>
      <c r="I10" s="432"/>
      <c r="J10" s="432"/>
      <c r="K10" s="432"/>
      <c r="L10" s="432"/>
      <c r="M10" s="432"/>
      <c r="N10" s="435"/>
      <c r="O10" s="435"/>
      <c r="P10" s="435"/>
      <c r="Q10" s="435"/>
      <c r="R10" s="435"/>
      <c r="S10" s="435"/>
      <c r="T10" s="435"/>
      <c r="U10" s="435"/>
    </row>
    <row r="11" spans="1:37" ht="33" customHeight="1">
      <c r="A11" s="953" t="s">
        <v>832</v>
      </c>
      <c r="B11" s="485" t="s">
        <v>1214</v>
      </c>
      <c r="C11" s="952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6"/>
      <c r="R11" s="436"/>
      <c r="S11" s="436"/>
      <c r="T11" s="436"/>
      <c r="U11" s="436"/>
      <c r="V11" s="436"/>
      <c r="W11" s="436"/>
      <c r="X11" s="436"/>
      <c r="Y11" s="436"/>
      <c r="Z11" s="436"/>
    </row>
    <row r="12" spans="1:37" ht="33" customHeight="1">
      <c r="A12" s="953"/>
      <c r="B12" s="486" t="s">
        <v>1364</v>
      </c>
      <c r="C12" s="952"/>
      <c r="E12" s="437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8"/>
      <c r="R12" s="438"/>
      <c r="S12" s="438"/>
      <c r="T12" s="438"/>
      <c r="U12" s="438"/>
      <c r="V12" s="438"/>
      <c r="W12" s="438"/>
      <c r="X12" s="438"/>
      <c r="Y12" s="438"/>
      <c r="Z12" s="438"/>
    </row>
    <row r="13" spans="1:37" ht="33" customHeight="1">
      <c r="A13" s="953" t="s">
        <v>833</v>
      </c>
      <c r="B13" s="485" t="s">
        <v>765</v>
      </c>
      <c r="C13" s="952"/>
      <c r="E13" s="437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40"/>
      <c r="S13" s="440"/>
      <c r="T13" s="440"/>
      <c r="U13" s="440"/>
      <c r="V13" s="440"/>
    </row>
    <row r="14" spans="1:37" ht="33" customHeight="1">
      <c r="A14" s="953"/>
      <c r="B14" s="486" t="s">
        <v>1124</v>
      </c>
      <c r="C14" s="952"/>
      <c r="E14" s="437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0"/>
      <c r="S14" s="440"/>
      <c r="T14" s="440"/>
      <c r="U14" s="440"/>
      <c r="V14" s="440"/>
    </row>
    <row r="15" spans="1:37" ht="33" customHeight="1">
      <c r="A15" s="953" t="s">
        <v>834</v>
      </c>
      <c r="B15" s="485" t="s">
        <v>1208</v>
      </c>
      <c r="C15" s="952"/>
      <c r="E15" s="437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</row>
    <row r="16" spans="1:37" ht="33" customHeight="1">
      <c r="A16" s="953"/>
      <c r="B16" s="486" t="s">
        <v>1207</v>
      </c>
      <c r="C16" s="952"/>
      <c r="E16" s="443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</row>
    <row r="17" spans="1:30" ht="33" customHeight="1">
      <c r="A17" s="953" t="s">
        <v>835</v>
      </c>
      <c r="B17" s="485" t="s">
        <v>1210</v>
      </c>
      <c r="C17" s="952"/>
      <c r="E17" s="445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</row>
    <row r="18" spans="1:30" ht="33" customHeight="1">
      <c r="A18" s="953"/>
      <c r="B18" s="486" t="s">
        <v>1365</v>
      </c>
      <c r="C18" s="952"/>
      <c r="E18" s="437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</row>
    <row r="19" spans="1:30" ht="33" customHeight="1">
      <c r="A19" s="953" t="s">
        <v>836</v>
      </c>
      <c r="B19" s="485" t="s">
        <v>773</v>
      </c>
      <c r="C19" s="952"/>
      <c r="E19" s="437"/>
      <c r="F19" s="431"/>
      <c r="G19" s="431"/>
      <c r="H19" s="431"/>
      <c r="I19" s="431"/>
      <c r="J19" s="431"/>
      <c r="K19" s="431"/>
      <c r="L19" s="431"/>
      <c r="M19" s="446"/>
      <c r="N19" s="446"/>
      <c r="O19" s="446"/>
    </row>
    <row r="20" spans="1:30" ht="33" customHeight="1">
      <c r="A20" s="953"/>
      <c r="B20" s="486" t="s">
        <v>1125</v>
      </c>
      <c r="C20" s="952"/>
      <c r="E20" s="437"/>
      <c r="F20" s="432"/>
      <c r="G20" s="432"/>
      <c r="H20" s="432"/>
      <c r="I20" s="432"/>
      <c r="J20" s="432"/>
      <c r="K20" s="432"/>
      <c r="L20" s="432"/>
      <c r="M20" s="447"/>
      <c r="N20" s="447"/>
      <c r="O20" s="447"/>
    </row>
    <row r="21" spans="1:30" ht="33" customHeight="1">
      <c r="A21" s="953" t="s">
        <v>837</v>
      </c>
      <c r="B21" s="485" t="s">
        <v>1138</v>
      </c>
      <c r="C21" s="952"/>
      <c r="E21" s="437"/>
      <c r="F21" s="448"/>
      <c r="G21" s="437"/>
      <c r="H21" s="437"/>
      <c r="I21" s="449"/>
      <c r="J21" s="449"/>
      <c r="K21" s="449"/>
      <c r="L21" s="449"/>
      <c r="M21" s="449"/>
      <c r="N21" s="449"/>
      <c r="O21" s="449"/>
    </row>
    <row r="22" spans="1:30" ht="33" customHeight="1">
      <c r="A22" s="953"/>
      <c r="B22" s="486" t="s">
        <v>1139</v>
      </c>
      <c r="C22" s="952"/>
      <c r="E22" s="450"/>
      <c r="F22" s="451"/>
      <c r="G22" s="437"/>
      <c r="H22" s="437"/>
      <c r="I22" s="452"/>
      <c r="J22" s="452"/>
      <c r="K22" s="452"/>
      <c r="L22" s="452"/>
      <c r="M22" s="452"/>
      <c r="N22" s="452"/>
      <c r="O22" s="452"/>
    </row>
    <row r="23" spans="1:30" ht="33" customHeight="1">
      <c r="A23" s="953" t="s">
        <v>838</v>
      </c>
      <c r="B23" s="485" t="s">
        <v>1396</v>
      </c>
      <c r="C23" s="952"/>
      <c r="E23" s="450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4"/>
      <c r="T23" s="454"/>
      <c r="U23" s="454"/>
      <c r="V23" s="454"/>
    </row>
    <row r="24" spans="1:30" ht="33" customHeight="1">
      <c r="A24" s="953"/>
      <c r="B24" s="486" t="s">
        <v>1397</v>
      </c>
      <c r="C24" s="952"/>
      <c r="E24" s="455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6"/>
      <c r="T24" s="456"/>
      <c r="U24" s="456"/>
      <c r="V24" s="456"/>
    </row>
    <row r="25" spans="1:30" ht="33" customHeight="1">
      <c r="A25" s="953" t="s">
        <v>839</v>
      </c>
      <c r="B25" s="485" t="s">
        <v>618</v>
      </c>
      <c r="C25" s="952"/>
      <c r="E25" s="455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</row>
    <row r="26" spans="1:30" ht="33" customHeight="1">
      <c r="A26" s="953"/>
      <c r="B26" s="486" t="s">
        <v>1112</v>
      </c>
      <c r="C26" s="952"/>
      <c r="E26" s="455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</row>
    <row r="27" spans="1:30" ht="33" customHeight="1">
      <c r="A27" s="953" t="s">
        <v>840</v>
      </c>
      <c r="B27" s="485" t="s">
        <v>1222</v>
      </c>
      <c r="C27" s="952"/>
      <c r="E27" s="455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57"/>
      <c r="Y27" s="458"/>
      <c r="Z27" s="458"/>
      <c r="AA27" s="458"/>
      <c r="AB27" s="458"/>
      <c r="AC27" s="458"/>
      <c r="AD27" s="458"/>
    </row>
    <row r="28" spans="1:30" ht="33" customHeight="1">
      <c r="A28" s="953"/>
      <c r="B28" s="486" t="s">
        <v>1366</v>
      </c>
      <c r="C28" s="952"/>
      <c r="E28" s="459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60"/>
      <c r="Z28" s="460"/>
      <c r="AA28" s="460"/>
      <c r="AB28" s="460"/>
      <c r="AC28" s="460"/>
      <c r="AD28" s="460"/>
    </row>
    <row r="29" spans="1:30" ht="33" customHeight="1">
      <c r="A29" s="953" t="s">
        <v>841</v>
      </c>
      <c r="B29" s="485" t="s">
        <v>1229</v>
      </c>
      <c r="C29" s="952"/>
      <c r="E29" s="461"/>
      <c r="F29" s="462"/>
      <c r="G29" s="462"/>
      <c r="H29" s="462"/>
      <c r="I29" s="462"/>
      <c r="J29" s="462"/>
      <c r="K29" s="462"/>
      <c r="L29" s="462"/>
    </row>
    <row r="30" spans="1:30" ht="33" customHeight="1">
      <c r="A30" s="953"/>
      <c r="B30" s="486" t="s">
        <v>1367</v>
      </c>
      <c r="C30" s="952"/>
      <c r="E30" s="459"/>
      <c r="F30" s="462"/>
      <c r="G30" s="462"/>
      <c r="H30" s="462"/>
      <c r="I30" s="462"/>
      <c r="J30" s="462"/>
      <c r="K30" s="462"/>
      <c r="L30" s="462"/>
    </row>
    <row r="31" spans="1:30" ht="33" customHeight="1">
      <c r="A31" s="953" t="s">
        <v>842</v>
      </c>
      <c r="B31" s="485" t="s">
        <v>1235</v>
      </c>
      <c r="C31" s="952"/>
      <c r="E31" s="461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</row>
    <row r="32" spans="1:30" ht="33" customHeight="1">
      <c r="A32" s="953"/>
      <c r="B32" s="486" t="s">
        <v>1368</v>
      </c>
      <c r="C32" s="952"/>
      <c r="E32" s="437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</row>
    <row r="33" spans="1:38" ht="33" customHeight="1">
      <c r="A33" s="953" t="s">
        <v>843</v>
      </c>
      <c r="B33" s="485" t="s">
        <v>1350</v>
      </c>
      <c r="C33" s="952"/>
      <c r="E33" s="437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6"/>
      <c r="V33" s="466"/>
    </row>
    <row r="34" spans="1:38" ht="33" customHeight="1">
      <c r="A34" s="953"/>
      <c r="B34" s="486" t="s">
        <v>1369</v>
      </c>
      <c r="C34" s="952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6"/>
      <c r="V34" s="466"/>
    </row>
    <row r="35" spans="1:38" ht="33" customHeight="1">
      <c r="A35" s="953" t="s">
        <v>844</v>
      </c>
      <c r="B35" s="485" t="s">
        <v>1352</v>
      </c>
      <c r="C35" s="952"/>
      <c r="F35" s="463"/>
      <c r="G35" s="463"/>
      <c r="H35" s="463"/>
      <c r="I35" s="463"/>
      <c r="J35" s="463"/>
      <c r="K35" s="463"/>
      <c r="L35" s="463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</row>
    <row r="36" spans="1:38" ht="33" customHeight="1">
      <c r="A36" s="953"/>
      <c r="B36" s="486" t="s">
        <v>1353</v>
      </c>
      <c r="C36" s="952"/>
      <c r="F36" s="444"/>
      <c r="G36" s="444"/>
      <c r="H36" s="444"/>
      <c r="I36" s="444"/>
      <c r="J36" s="444"/>
      <c r="K36" s="444"/>
      <c r="L36" s="444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</row>
    <row r="37" spans="1:38" ht="33" customHeight="1">
      <c r="A37" s="953" t="s">
        <v>845</v>
      </c>
      <c r="B37" s="485" t="s">
        <v>1354</v>
      </c>
      <c r="C37" s="952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</row>
    <row r="38" spans="1:38" ht="33" customHeight="1">
      <c r="A38" s="953"/>
      <c r="B38" s="486" t="s">
        <v>1370</v>
      </c>
      <c r="C38" s="952"/>
      <c r="D38" s="238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</row>
    <row r="39" spans="1:38" ht="33" customHeight="1">
      <c r="A39" s="953" t="s">
        <v>846</v>
      </c>
      <c r="B39" s="485" t="s">
        <v>1343</v>
      </c>
      <c r="C39" s="952"/>
      <c r="F39" s="471"/>
      <c r="I39" s="472"/>
      <c r="J39" s="472"/>
      <c r="K39" s="472"/>
      <c r="L39" s="472"/>
      <c r="M39" s="472"/>
      <c r="N39" s="472"/>
      <c r="O39" s="472"/>
    </row>
    <row r="40" spans="1:38" ht="33" customHeight="1">
      <c r="A40" s="953"/>
      <c r="B40" s="486" t="s">
        <v>1371</v>
      </c>
      <c r="C40" s="952"/>
      <c r="F40" s="473"/>
      <c r="I40" s="472"/>
      <c r="J40" s="472"/>
      <c r="K40" s="472"/>
      <c r="L40" s="472"/>
      <c r="M40" s="472"/>
      <c r="N40" s="472"/>
      <c r="O40" s="472"/>
    </row>
    <row r="41" spans="1:38" ht="33" customHeight="1">
      <c r="A41" s="951" t="s">
        <v>1083</v>
      </c>
      <c r="B41" s="485" t="s">
        <v>1198</v>
      </c>
      <c r="C41" s="952"/>
      <c r="F41" s="474"/>
      <c r="G41" s="474"/>
      <c r="H41" s="474"/>
      <c r="I41" s="474"/>
      <c r="J41" s="474"/>
      <c r="K41" s="474"/>
      <c r="L41" s="474"/>
      <c r="M41" s="475"/>
      <c r="N41" s="475"/>
      <c r="O41" s="475"/>
    </row>
    <row r="42" spans="1:38" ht="33" customHeight="1">
      <c r="A42" s="951"/>
      <c r="B42" s="486" t="s">
        <v>1372</v>
      </c>
      <c r="C42" s="952"/>
      <c r="F42" s="476"/>
      <c r="G42" s="476"/>
      <c r="H42" s="476"/>
      <c r="I42" s="476"/>
      <c r="J42" s="476"/>
      <c r="K42" s="476"/>
      <c r="L42" s="476"/>
      <c r="M42" s="472"/>
      <c r="N42" s="472"/>
      <c r="O42" s="472"/>
    </row>
    <row r="43" spans="1:38" ht="33" customHeight="1">
      <c r="A43" s="951" t="s">
        <v>847</v>
      </c>
      <c r="B43" s="485" t="s">
        <v>1341</v>
      </c>
      <c r="C43" s="952"/>
      <c r="F43" s="477"/>
      <c r="G43" s="477"/>
      <c r="H43" s="477"/>
      <c r="I43" s="478"/>
    </row>
    <row r="44" spans="1:38" ht="33" customHeight="1">
      <c r="A44" s="951"/>
      <c r="B44" s="486" t="s">
        <v>1373</v>
      </c>
      <c r="C44" s="952"/>
      <c r="F44" s="477"/>
      <c r="G44" s="477"/>
      <c r="H44" s="477"/>
      <c r="I44" s="479"/>
    </row>
    <row r="45" spans="1:38" ht="33" customHeight="1">
      <c r="A45" s="951" t="s">
        <v>848</v>
      </c>
      <c r="B45" s="485" t="s">
        <v>1339</v>
      </c>
      <c r="C45" s="952"/>
      <c r="I45" s="480"/>
    </row>
    <row r="46" spans="1:38" ht="33" customHeight="1">
      <c r="A46" s="951"/>
      <c r="B46" s="486" t="s">
        <v>1374</v>
      </c>
      <c r="C46" s="952"/>
      <c r="I46" s="481"/>
    </row>
    <row r="47" spans="1:38" ht="33" customHeight="1">
      <c r="A47" s="951" t="s">
        <v>849</v>
      </c>
      <c r="B47" s="485" t="s">
        <v>1345</v>
      </c>
      <c r="C47" s="952"/>
    </row>
    <row r="48" spans="1:38" ht="33" customHeight="1">
      <c r="A48" s="951"/>
      <c r="B48" s="486" t="s">
        <v>1375</v>
      </c>
      <c r="C48" s="952"/>
    </row>
    <row r="49" spans="1:3" ht="33" customHeight="1">
      <c r="A49" s="951" t="s">
        <v>850</v>
      </c>
      <c r="B49" s="485" t="s">
        <v>1140</v>
      </c>
      <c r="C49" s="952"/>
    </row>
    <row r="50" spans="1:3" ht="33" customHeight="1">
      <c r="A50" s="951"/>
      <c r="B50" s="486" t="s">
        <v>1141</v>
      </c>
      <c r="C50" s="952"/>
    </row>
    <row r="51" spans="1:3" ht="33" customHeight="1">
      <c r="A51" s="951" t="s">
        <v>851</v>
      </c>
      <c r="B51" s="485" t="s">
        <v>619</v>
      </c>
      <c r="C51" s="952"/>
    </row>
    <row r="52" spans="1:3" ht="33" customHeight="1">
      <c r="A52" s="951"/>
      <c r="B52" s="486" t="s">
        <v>620</v>
      </c>
      <c r="C52" s="952"/>
    </row>
    <row r="53" spans="1:3" ht="33" customHeight="1">
      <c r="A53" s="951" t="s">
        <v>852</v>
      </c>
      <c r="B53" s="485" t="s">
        <v>1167</v>
      </c>
      <c r="C53" s="952"/>
    </row>
    <row r="54" spans="1:3" ht="33" customHeight="1">
      <c r="A54" s="951"/>
      <c r="B54" s="486" t="s">
        <v>1376</v>
      </c>
      <c r="C54" s="952"/>
    </row>
    <row r="55" spans="1:3" ht="33" customHeight="1">
      <c r="A55" s="951" t="s">
        <v>853</v>
      </c>
      <c r="B55" s="485" t="s">
        <v>1144</v>
      </c>
      <c r="C55" s="952"/>
    </row>
    <row r="56" spans="1:3" ht="33" customHeight="1">
      <c r="A56" s="951"/>
      <c r="B56" s="486" t="s">
        <v>1377</v>
      </c>
      <c r="C56" s="952"/>
    </row>
    <row r="57" spans="1:3" ht="33" customHeight="1">
      <c r="A57" s="951" t="s">
        <v>854</v>
      </c>
      <c r="B57" s="485" t="s">
        <v>1378</v>
      </c>
      <c r="C57" s="952"/>
    </row>
    <row r="58" spans="1:3" ht="33" customHeight="1">
      <c r="A58" s="951"/>
      <c r="B58" s="486" t="s">
        <v>1379</v>
      </c>
      <c r="C58" s="952"/>
    </row>
    <row r="59" spans="1:3" ht="33" customHeight="1">
      <c r="A59" s="951" t="s">
        <v>855</v>
      </c>
      <c r="B59" s="485" t="s">
        <v>1244</v>
      </c>
      <c r="C59" s="952"/>
    </row>
    <row r="60" spans="1:3" ht="33" customHeight="1">
      <c r="A60" s="951"/>
      <c r="B60" s="486" t="s">
        <v>1245</v>
      </c>
      <c r="C60" s="952"/>
    </row>
    <row r="61" spans="1:3" ht="33" customHeight="1">
      <c r="A61" s="951" t="s">
        <v>856</v>
      </c>
      <c r="B61" s="485" t="s">
        <v>1142</v>
      </c>
      <c r="C61" s="952"/>
    </row>
    <row r="62" spans="1:3" ht="33" customHeight="1">
      <c r="A62" s="951"/>
      <c r="B62" s="486" t="s">
        <v>1143</v>
      </c>
      <c r="C62" s="952"/>
    </row>
    <row r="63" spans="1:3" ht="33" customHeight="1">
      <c r="A63" s="951" t="s">
        <v>857</v>
      </c>
      <c r="B63" s="485" t="s">
        <v>621</v>
      </c>
      <c r="C63" s="952"/>
    </row>
    <row r="64" spans="1:3" ht="33" customHeight="1">
      <c r="A64" s="951"/>
      <c r="B64" s="486" t="s">
        <v>622</v>
      </c>
      <c r="C64" s="952"/>
    </row>
    <row r="65" spans="1:3" ht="33" customHeight="1">
      <c r="A65" s="951" t="s">
        <v>858</v>
      </c>
      <c r="B65" s="485" t="s">
        <v>893</v>
      </c>
      <c r="C65" s="952"/>
    </row>
    <row r="66" spans="1:3" ht="33" customHeight="1">
      <c r="A66" s="951"/>
      <c r="B66" s="486" t="s">
        <v>1128</v>
      </c>
      <c r="C66" s="952"/>
    </row>
    <row r="67" spans="1:3" ht="33" customHeight="1">
      <c r="A67" s="951" t="s">
        <v>859</v>
      </c>
      <c r="B67" s="485" t="s">
        <v>1006</v>
      </c>
      <c r="C67" s="952"/>
    </row>
    <row r="68" spans="1:3" ht="33" customHeight="1">
      <c r="A68" s="951"/>
      <c r="B68" s="486" t="s">
        <v>1007</v>
      </c>
      <c r="C68" s="952"/>
    </row>
    <row r="69" spans="1:3" ht="33" customHeight="1">
      <c r="A69" s="951" t="s">
        <v>860</v>
      </c>
      <c r="B69" s="485" t="s">
        <v>1134</v>
      </c>
      <c r="C69" s="952"/>
    </row>
    <row r="70" spans="1:3" ht="33" customHeight="1">
      <c r="A70" s="951"/>
      <c r="B70" s="486" t="s">
        <v>1135</v>
      </c>
      <c r="C70" s="952"/>
    </row>
    <row r="71" spans="1:3" ht="33" customHeight="1">
      <c r="A71" s="951" t="s">
        <v>861</v>
      </c>
      <c r="B71" s="485" t="s">
        <v>1136</v>
      </c>
      <c r="C71" s="952"/>
    </row>
    <row r="72" spans="1:3" ht="33" customHeight="1">
      <c r="A72" s="951"/>
      <c r="B72" s="486" t="s">
        <v>1137</v>
      </c>
      <c r="C72" s="952"/>
    </row>
    <row r="73" spans="1:3" ht="33" customHeight="1">
      <c r="A73" s="951" t="s">
        <v>862</v>
      </c>
      <c r="B73" s="485" t="s">
        <v>1242</v>
      </c>
      <c r="C73" s="952"/>
    </row>
    <row r="74" spans="1:3" ht="33" customHeight="1">
      <c r="A74" s="951"/>
      <c r="B74" s="486" t="s">
        <v>1380</v>
      </c>
      <c r="C74" s="952"/>
    </row>
    <row r="75" spans="1:3" ht="33" customHeight="1">
      <c r="A75" s="951" t="s">
        <v>863</v>
      </c>
      <c r="B75" s="485" t="s">
        <v>1231</v>
      </c>
      <c r="C75" s="952"/>
    </row>
    <row r="76" spans="1:3" ht="33" customHeight="1">
      <c r="A76" s="951"/>
      <c r="B76" s="486" t="s">
        <v>1381</v>
      </c>
      <c r="C76" s="952"/>
    </row>
    <row r="77" spans="1:3" ht="33" customHeight="1">
      <c r="A77" s="951" t="s">
        <v>864</v>
      </c>
      <c r="B77" s="485" t="s">
        <v>1145</v>
      </c>
      <c r="C77" s="952"/>
    </row>
    <row r="78" spans="1:3" ht="33" customHeight="1">
      <c r="A78" s="951"/>
      <c r="B78" s="486" t="s">
        <v>1146</v>
      </c>
      <c r="C78" s="952"/>
    </row>
    <row r="79" spans="1:3" ht="33" customHeight="1">
      <c r="A79" s="951" t="s">
        <v>865</v>
      </c>
      <c r="B79" s="485" t="s">
        <v>1382</v>
      </c>
      <c r="C79" s="952"/>
    </row>
    <row r="80" spans="1:3" ht="33" customHeight="1">
      <c r="A80" s="951"/>
      <c r="B80" s="486" t="s">
        <v>1383</v>
      </c>
      <c r="C80" s="952"/>
    </row>
    <row r="81" spans="1:3" ht="33" customHeight="1">
      <c r="A81" s="951" t="s">
        <v>866</v>
      </c>
      <c r="B81" s="485" t="s">
        <v>1246</v>
      </c>
      <c r="C81" s="952"/>
    </row>
    <row r="82" spans="1:3" ht="33" customHeight="1">
      <c r="A82" s="951"/>
      <c r="B82" s="486" t="s">
        <v>1247</v>
      </c>
      <c r="C82" s="952"/>
    </row>
    <row r="83" spans="1:3" ht="33" customHeight="1">
      <c r="A83" s="951" t="s">
        <v>867</v>
      </c>
      <c r="B83" s="485" t="s">
        <v>1217</v>
      </c>
      <c r="C83" s="952"/>
    </row>
    <row r="84" spans="1:3" ht="33" customHeight="1">
      <c r="A84" s="951"/>
      <c r="B84" s="486" t="s">
        <v>1218</v>
      </c>
      <c r="C84" s="952"/>
    </row>
    <row r="85" spans="1:3" ht="33" customHeight="1">
      <c r="A85" s="951" t="s">
        <v>868</v>
      </c>
      <c r="B85" s="485" t="s">
        <v>624</v>
      </c>
      <c r="C85" s="952"/>
    </row>
    <row r="86" spans="1:3" ht="33" customHeight="1">
      <c r="A86" s="951"/>
      <c r="B86" s="486" t="s">
        <v>1129</v>
      </c>
      <c r="C86" s="952"/>
    </row>
    <row r="87" spans="1:3" ht="33" customHeight="1">
      <c r="A87" s="951" t="s">
        <v>869</v>
      </c>
      <c r="B87" s="485" t="s">
        <v>1147</v>
      </c>
      <c r="C87" s="952"/>
    </row>
    <row r="88" spans="1:3" ht="33" customHeight="1">
      <c r="A88" s="951"/>
      <c r="B88" s="486" t="s">
        <v>1148</v>
      </c>
      <c r="C88" s="952"/>
    </row>
    <row r="89" spans="1:3" ht="33" customHeight="1">
      <c r="A89" s="951" t="s">
        <v>870</v>
      </c>
      <c r="B89" s="485" t="s">
        <v>1196</v>
      </c>
      <c r="C89" s="952"/>
    </row>
    <row r="90" spans="1:3" ht="33" customHeight="1">
      <c r="A90" s="951"/>
      <c r="B90" s="486" t="s">
        <v>1197</v>
      </c>
      <c r="C90" s="952"/>
    </row>
    <row r="91" spans="1:3" ht="33" customHeight="1">
      <c r="A91" s="951" t="s">
        <v>871</v>
      </c>
      <c r="B91" s="485" t="s">
        <v>1237</v>
      </c>
      <c r="C91" s="952"/>
    </row>
    <row r="92" spans="1:3" ht="33" customHeight="1">
      <c r="A92" s="951"/>
      <c r="B92" s="486" t="s">
        <v>1384</v>
      </c>
      <c r="C92" s="952"/>
    </row>
    <row r="93" spans="1:3" ht="33" customHeight="1">
      <c r="A93" s="951" t="s">
        <v>872</v>
      </c>
      <c r="B93" s="485" t="s">
        <v>625</v>
      </c>
      <c r="C93" s="952"/>
    </row>
    <row r="94" spans="1:3" ht="33" customHeight="1">
      <c r="A94" s="951"/>
      <c r="B94" s="486" t="s">
        <v>1130</v>
      </c>
      <c r="C94" s="952"/>
    </row>
    <row r="95" spans="1:3" ht="33" customHeight="1">
      <c r="A95" s="951" t="s">
        <v>873</v>
      </c>
      <c r="B95" s="485" t="s">
        <v>1149</v>
      </c>
      <c r="C95" s="952"/>
    </row>
    <row r="96" spans="1:3" ht="33" customHeight="1">
      <c r="A96" s="951"/>
      <c r="B96" s="486" t="s">
        <v>1150</v>
      </c>
      <c r="C96" s="952"/>
    </row>
    <row r="97" spans="1:3" ht="33" customHeight="1">
      <c r="A97" s="951" t="s">
        <v>874</v>
      </c>
      <c r="B97" s="485" t="s">
        <v>1205</v>
      </c>
      <c r="C97" s="952"/>
    </row>
    <row r="98" spans="1:3" ht="33" customHeight="1">
      <c r="A98" s="951"/>
      <c r="B98" s="486" t="s">
        <v>1206</v>
      </c>
      <c r="C98" s="952"/>
    </row>
    <row r="99" spans="1:3" ht="33" customHeight="1">
      <c r="A99" s="951" t="s">
        <v>875</v>
      </c>
      <c r="B99" s="485" t="s">
        <v>1335</v>
      </c>
      <c r="C99" s="952"/>
    </row>
    <row r="100" spans="1:3" ht="33" customHeight="1">
      <c r="A100" s="951"/>
      <c r="B100" s="486" t="s">
        <v>1336</v>
      </c>
      <c r="C100" s="952"/>
    </row>
    <row r="101" spans="1:3" ht="33" customHeight="1">
      <c r="A101" s="951" t="s">
        <v>876</v>
      </c>
      <c r="B101" s="485" t="s">
        <v>1337</v>
      </c>
      <c r="C101" s="952"/>
    </row>
    <row r="102" spans="1:3" ht="33" customHeight="1">
      <c r="A102" s="951"/>
      <c r="B102" s="486" t="s">
        <v>1338</v>
      </c>
      <c r="C102" s="952"/>
    </row>
    <row r="103" spans="1:3" ht="33" customHeight="1">
      <c r="A103" s="951" t="s">
        <v>877</v>
      </c>
      <c r="B103" s="485" t="s">
        <v>1276</v>
      </c>
      <c r="C103" s="952"/>
    </row>
    <row r="104" spans="1:3" ht="33" customHeight="1">
      <c r="A104" s="951"/>
      <c r="B104" s="486" t="s">
        <v>1277</v>
      </c>
      <c r="C104" s="952"/>
    </row>
    <row r="105" spans="1:3" ht="33" customHeight="1">
      <c r="A105" s="951" t="s">
        <v>878</v>
      </c>
      <c r="B105" s="485" t="s">
        <v>1329</v>
      </c>
      <c r="C105" s="952"/>
    </row>
    <row r="106" spans="1:3" ht="33" customHeight="1">
      <c r="A106" s="951"/>
      <c r="B106" s="486" t="s">
        <v>1385</v>
      </c>
      <c r="C106" s="952"/>
    </row>
    <row r="107" spans="1:3" ht="33" customHeight="1">
      <c r="A107" s="951" t="s">
        <v>879</v>
      </c>
      <c r="B107" s="485" t="s">
        <v>1233</v>
      </c>
      <c r="C107" s="952"/>
    </row>
    <row r="108" spans="1:3" ht="33" customHeight="1">
      <c r="A108" s="951"/>
      <c r="B108" s="486" t="s">
        <v>1386</v>
      </c>
      <c r="C108" s="952"/>
    </row>
    <row r="109" spans="1:3" ht="33" customHeight="1">
      <c r="A109" s="951" t="s">
        <v>880</v>
      </c>
      <c r="B109" s="485" t="s">
        <v>1359</v>
      </c>
      <c r="C109" s="952"/>
    </row>
    <row r="110" spans="1:3" ht="33" customHeight="1">
      <c r="A110" s="951"/>
      <c r="B110" s="486" t="s">
        <v>1360</v>
      </c>
      <c r="C110" s="952"/>
    </row>
    <row r="111" spans="1:3" ht="33" customHeight="1">
      <c r="A111" s="951" t="s">
        <v>881</v>
      </c>
      <c r="B111" s="485" t="s">
        <v>1159</v>
      </c>
      <c r="C111" s="952"/>
    </row>
    <row r="112" spans="1:3" ht="33" customHeight="1">
      <c r="A112" s="951"/>
      <c r="B112" s="486" t="s">
        <v>1387</v>
      </c>
      <c r="C112" s="952"/>
    </row>
    <row r="113" spans="1:3" ht="33" customHeight="1">
      <c r="A113" s="951" t="s">
        <v>882</v>
      </c>
      <c r="B113" s="485" t="s">
        <v>1051</v>
      </c>
      <c r="C113" s="952"/>
    </row>
    <row r="114" spans="1:3" ht="33" customHeight="1">
      <c r="A114" s="951"/>
      <c r="B114" s="486" t="s">
        <v>1133</v>
      </c>
      <c r="C114" s="952"/>
    </row>
    <row r="115" spans="1:3" ht="33" customHeight="1">
      <c r="A115" s="951" t="s">
        <v>883</v>
      </c>
      <c r="B115" s="485" t="s">
        <v>1388</v>
      </c>
      <c r="C115" s="952"/>
    </row>
    <row r="116" spans="1:3" ht="33" customHeight="1">
      <c r="A116" s="951"/>
      <c r="B116" s="486" t="s">
        <v>1389</v>
      </c>
      <c r="C116" s="952"/>
    </row>
    <row r="117" spans="1:3" ht="33" customHeight="1">
      <c r="A117" s="951" t="s">
        <v>884</v>
      </c>
      <c r="B117" s="485" t="s">
        <v>1248</v>
      </c>
      <c r="C117" s="952"/>
    </row>
    <row r="118" spans="1:3" ht="33" customHeight="1">
      <c r="A118" s="951"/>
      <c r="B118" s="486" t="s">
        <v>1249</v>
      </c>
      <c r="C118" s="952"/>
    </row>
    <row r="119" spans="1:3" ht="33" customHeight="1">
      <c r="A119" s="951" t="s">
        <v>885</v>
      </c>
      <c r="B119" s="485" t="s">
        <v>1155</v>
      </c>
      <c r="C119" s="952"/>
    </row>
    <row r="120" spans="1:3" ht="33" customHeight="1">
      <c r="A120" s="951"/>
      <c r="B120" s="486" t="s">
        <v>1156</v>
      </c>
      <c r="C120" s="952"/>
    </row>
    <row r="121" spans="1:3" ht="33" customHeight="1">
      <c r="A121" s="951"/>
      <c r="B121" s="485" t="s">
        <v>1434</v>
      </c>
      <c r="C121" s="952"/>
    </row>
    <row r="122" spans="1:3" ht="33" customHeight="1">
      <c r="A122" s="951"/>
      <c r="B122" s="486" t="s">
        <v>1435</v>
      </c>
      <c r="C122" s="952"/>
    </row>
  </sheetData>
  <mergeCells count="120">
    <mergeCell ref="A117:A118"/>
    <mergeCell ref="C117:C118"/>
    <mergeCell ref="A119:A120"/>
    <mergeCell ref="C119:C120"/>
    <mergeCell ref="A111:A112"/>
    <mergeCell ref="C111:C112"/>
    <mergeCell ref="A113:A114"/>
    <mergeCell ref="C113:C114"/>
    <mergeCell ref="A115:A116"/>
    <mergeCell ref="C115:C116"/>
    <mergeCell ref="A105:A106"/>
    <mergeCell ref="C105:C106"/>
    <mergeCell ref="A107:A108"/>
    <mergeCell ref="C107:C108"/>
    <mergeCell ref="A109:A110"/>
    <mergeCell ref="C109:C110"/>
    <mergeCell ref="A101:A102"/>
    <mergeCell ref="C101:C102"/>
    <mergeCell ref="A103:A104"/>
    <mergeCell ref="C103:C104"/>
    <mergeCell ref="A95:A96"/>
    <mergeCell ref="C95:C96"/>
    <mergeCell ref="A97:A98"/>
    <mergeCell ref="C97:C98"/>
    <mergeCell ref="A99:A100"/>
    <mergeCell ref="C99:C100"/>
    <mergeCell ref="A89:A90"/>
    <mergeCell ref="C89:C90"/>
    <mergeCell ref="A91:A92"/>
    <mergeCell ref="C91:C92"/>
    <mergeCell ref="A93:A94"/>
    <mergeCell ref="C93:C94"/>
    <mergeCell ref="A83:A84"/>
    <mergeCell ref="C83:C84"/>
    <mergeCell ref="A85:A86"/>
    <mergeCell ref="C85:C86"/>
    <mergeCell ref="A87:A88"/>
    <mergeCell ref="C87:C88"/>
    <mergeCell ref="A79:A80"/>
    <mergeCell ref="C79:C80"/>
    <mergeCell ref="A81:A82"/>
    <mergeCell ref="C81:C82"/>
    <mergeCell ref="A73:A74"/>
    <mergeCell ref="C73:C74"/>
    <mergeCell ref="A75:A76"/>
    <mergeCell ref="C75:C76"/>
    <mergeCell ref="A77:A78"/>
    <mergeCell ref="C77:C78"/>
    <mergeCell ref="A67:A68"/>
    <mergeCell ref="C67:C68"/>
    <mergeCell ref="A69:A70"/>
    <mergeCell ref="C69:C70"/>
    <mergeCell ref="A71:A72"/>
    <mergeCell ref="C71:C72"/>
    <mergeCell ref="A61:A62"/>
    <mergeCell ref="C61:C62"/>
    <mergeCell ref="A63:A64"/>
    <mergeCell ref="C63:C64"/>
    <mergeCell ref="A65:A66"/>
    <mergeCell ref="C65:C66"/>
    <mergeCell ref="A55:A56"/>
    <mergeCell ref="C55:C56"/>
    <mergeCell ref="A57:A58"/>
    <mergeCell ref="C57:C58"/>
    <mergeCell ref="A59:A60"/>
    <mergeCell ref="C59:C60"/>
    <mergeCell ref="A51:A52"/>
    <mergeCell ref="C51:C52"/>
    <mergeCell ref="A53:A54"/>
    <mergeCell ref="C53:C54"/>
    <mergeCell ref="A43:A44"/>
    <mergeCell ref="C43:C44"/>
    <mergeCell ref="A45:A46"/>
    <mergeCell ref="C45:C46"/>
    <mergeCell ref="A47:A48"/>
    <mergeCell ref="C47:C48"/>
    <mergeCell ref="A41:A42"/>
    <mergeCell ref="C41:C42"/>
    <mergeCell ref="A33:A34"/>
    <mergeCell ref="C33:C34"/>
    <mergeCell ref="A35:A36"/>
    <mergeCell ref="C35:C36"/>
    <mergeCell ref="A37:A38"/>
    <mergeCell ref="C37:C38"/>
    <mergeCell ref="A49:A50"/>
    <mergeCell ref="C49:C50"/>
    <mergeCell ref="A31:A32"/>
    <mergeCell ref="C31:C32"/>
    <mergeCell ref="A21:A22"/>
    <mergeCell ref="C21:C22"/>
    <mergeCell ref="A23:A24"/>
    <mergeCell ref="C23:C24"/>
    <mergeCell ref="A25:A26"/>
    <mergeCell ref="C25:C26"/>
    <mergeCell ref="A39:A40"/>
    <mergeCell ref="C39:C40"/>
    <mergeCell ref="A121:A122"/>
    <mergeCell ref="C121:C122"/>
    <mergeCell ref="A3:A4"/>
    <mergeCell ref="C3:C4"/>
    <mergeCell ref="A5:A6"/>
    <mergeCell ref="C5:C6"/>
    <mergeCell ref="A7:A8"/>
    <mergeCell ref="C7:C8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27:A28"/>
    <mergeCell ref="C27:C28"/>
    <mergeCell ref="A29:A30"/>
    <mergeCell ref="C29:C30"/>
  </mergeCells>
  <hyperlinks>
    <hyperlink ref="B3:B4" location="'1'!A1" display="زيارات واستشارات الرعاية الصحية الأولية بوزارة الصحة حسب المنطقة الصحية عام 2022م."/>
    <hyperlink ref="B5:B6" location="'2'!A1" display="زيارات مراجعي الطوارئ المرضية بمستشفيات وزارة الصحة حسب الجنس والجنسية والمنطقة الصحية عام 2022م."/>
    <hyperlink ref="B7:B8" location="'3'!A1" display="زيارات مراجعي الطوارئ الجراحية بمستشفيات وزارة الصحة حسب الجنس والجنسية والمنطقة الصحية عام 2022م."/>
    <hyperlink ref="B9:B10" location="'4'!A1" display="زيارات مراجعي  العيادات الخارجية بمستشفيات وزارة الصحة حسب الجنس والجنسية والمنطقة الصحية عام 2022م."/>
    <hyperlink ref="B11:B12" location="'5'!A1" display="زيارات المراجعين  للرعاية الصحية الأولية والعيادات الخارجية بمستشفيات وزارة الصحة حسب المنطقة الصحية عام 2022م"/>
    <hyperlink ref="B13:B14" location="'6'!A1" display="زيارات المراجعين لمراكز الرعاية الصحية الأولية والعيادات الخارجية بمستشفيات وزارة الصحة حسب المنطقة الصحية في الأعوام الخمسة الأخيرة"/>
    <hyperlink ref="B15:B16" location="'7'!A1" display="مراكز الإسعاف والسيارات التابعة لهيئة الهلال الأحمر السعودي حسب المنطقة الإدارية  عام 2022م."/>
    <hyperlink ref="B17:B18" location="'8'!A1" display="   المرضى والمصابون الذين تم إسعافهم ونقلهم إلى المستشفيات بواسطة هيئة الهلال الأحمر السعودي حسب المنطقة الإدارية ونوع الحالة عام 2022م"/>
    <hyperlink ref="B19:B20" location="'9'!A1" display="الحالات الإسعافية المنقولة بواسطة هيئة الهلال الأحمر السعودي حسب المنطقة الإدارية في الأعوام الخمسة الأخيرة"/>
    <hyperlink ref="B21:B22" location="'10'!A1" display="زيارات المراجعين للمستوصفات والعيادات الخارجية بمستشفيات الجهات الحكومية الأخرى  حسب الجنسية عام 2022م"/>
    <hyperlink ref="B23:B24" location="'11'!A1" display="الخدمات الصحية بالقطاع الخاص  حسب المنطقة الإدارية عام 2022م"/>
    <hyperlink ref="B25:B26" location="'12'!A1" display="زيارات المراجعين للقطاعات الصحية بالمملكة ومتوسط عدد الزيارات لكل فرد من السكان في الأعوام الخمسة الأخيرة"/>
    <hyperlink ref="B27:B28" location="'13'!A1" display="زيارات المراجعين لعيادات السكرى بمستشفيات وزارة الصحة حسب الجنس والجنسية والمنطقة الصحية عام 2022م."/>
    <hyperlink ref="B29:B30" location="'14'!A1" display="مضاعفات الحمل والولادة  بمستشفيات وزارة الصحة لعام 2022م."/>
    <hyperlink ref="B31:B32" location="'15'!A1" display="المراجعون والمنومون في أقسام الصحة النفسية بوزارة الصحة حسب المجموعات المرضية للتصنيف الدولي للأمراض (ICD-10 ) عام 2022م."/>
    <hyperlink ref="B33:B34" location="'16'!A1" display="زيارات المراجعين لعيادات الأسنان بوزارة الصحة حسب الجنس والجنسية والمنطقة الصحية عام 2022م"/>
    <hyperlink ref="B35:B36" location="'17'!A1" display="الخدمات الرئيسية للأسنان بمراكز طب الأسنان بوزارة الصحة حسب نوع الخدمة والمنطقة الصحية عام 2022م."/>
    <hyperlink ref="B37:B38" location="'18'!A1" display="العمليات الجراحية للفك والأسنان وحالات الخلع بوزارة الصحة حسب المنطقة الصحية عام 2022م."/>
    <hyperlink ref="B39:B40" location="'19'!A1" display="المنومون بمستشفيات وزارة الصحة حسب المنطقة الصحية والجنسية عام 2022م."/>
    <hyperlink ref="B41:B42" location="'20'!A1" display="المرضى  المنومون بمستشفيات الرعاية المديدة وأسرة الرعاية المديدة بالمستشفيات العامة بوزارة الصحة حسب المنطقة الصحية عام 2022م."/>
    <hyperlink ref="B43:B44" location="'21'!A1" display="المؤشرات المختارة عن خدمات مستشفيات وزارة الصحة (100 سرير فأكثر) حسب المنطقة الصحية عام 2022م."/>
    <hyperlink ref="B45:B46" location="'22'!A1" display="بعض المؤشرات المختارة عن خدمات مستشفيات وزارة الصحة (50 سرير) حسب المنطقة الصحية عام 2022م."/>
    <hyperlink ref="B47:B48" location="'23'!A1" display="بعض المؤشرات المختارة عن خدمات مستشفيات الصحة النفسية والرعاية المديدة والتأهيل بوزارة الصحة حسب المنطقة الصحية عام 2022م."/>
    <hyperlink ref="B49:B50" location="'24'!A1" display="  المنومون بمستشفيات الجهات الحكومية الأخرى حسب  الجنسية  2022م"/>
    <hyperlink ref="B51:B52" location="'25'!A1" display=" المنومون بمستشفيات القطاعات الصحية بالمملكة في الأعوام الخمسة الأخيرة"/>
    <hyperlink ref="B53:B54" location="'26'!A1" display="الولادات بمستشفيات وزارة الصحة حسب المنطقة الصحية ونوع الولادة عام 2022م."/>
    <hyperlink ref="B55:B56" location="'27'!A1" display="الولادات بمستشفيات الجهات الحكومية الأخرى حسب نوع الولادة عام 2022م"/>
    <hyperlink ref="B57:B58" location="'28'!A1" display="المواليد بالقطاع الخاص حسب حالة المولود عام 2022م"/>
    <hyperlink ref="B59:B60" location="'29'!A1" display="التدخلات الجراحية بمستشفيات وزارة الصحة حسب المنطقة الصحية والقسم لعام 2022م."/>
    <hyperlink ref="B61:B62" location="'30'!A1" display="التدخلات الجراحية بمستشفيات الجهات الحكومية الأخرى حسب القسم لعام 2022م"/>
    <hyperlink ref="B63:B64" location="'31'!A1" display="الأنشطة والخدمات الرئيسية بمستشفى الملك خالد التخصصي للعيون بالرياض في الأعوام الخمسة الأخيرة"/>
    <hyperlink ref="B65:B66" location="'32'!A1" display="حالات الأورام الخبيثة التي سجلت بمستشفى الملك فيصل التخصصي ومركز الأبحاث حسب موضع الورم والجنس لعام 2021م."/>
    <hyperlink ref="B67:B68" location="'33'!A1" display="حالات الأطفال بتشخيص الأورام المحولين الي مستشفى الملك فيصل التخصصي ومركز الأبحاث حسب موضع الورم عام 2021م."/>
    <hyperlink ref="B69:B70" location="'34'!A1" display="مراكز ومرضى الغسيل الكلوي حسب القطاعات الصحية عام 2021م."/>
    <hyperlink ref="B71:B72" location="'35'!A1" display="مرضى التنقية الدموية حسب القطاعات الصحية والجنسية والجنس عام 2021م."/>
    <hyperlink ref="B73:B74" location="'36'!A1" display="عدد زيارات مراكز وأقسام التأهيل الطبي بوزارة الصحة عام 2022م."/>
    <hyperlink ref="B75:B76" location="'37'!A1" display="زيارات ما بعد البتر لمراكز وأقسام التأهيل الطبي بوزارة الصحة حسب الجنس والجنسية وسبب الإصابة لعام  2022م. "/>
    <hyperlink ref="B77:B78" location="'38'!A1" display="خدمات  التأهيل  بالجهات الحكومية الأخرى عام 2022م"/>
    <hyperlink ref="B79:B80" location="'39'!A1" display="خدمات مركز رعاية وتأهيل الأطفال ذوي الإعاقة حسب العمر خلال عام 2022م"/>
    <hyperlink ref="B81:B82" location="'40'!A1" display="الفحوص المخبرية وعدد مرضى الفحوص الشعاعية بمستشفيات وزارة الصحة حسب المنطقة الصحية عام 2022م."/>
    <hyperlink ref="B83:B84" location="'41'!A1" display="الفحوص المخبرية بمستشفيات وزارة الصحة حسب المنطقة الصحية ونوع الفحص لعام 2022م."/>
    <hyperlink ref="B85:B86" location="'42'!A1" display="الفحوص المخبرية وعدد مرضى الفحوص الشعاعية والتأهيل الطبي بوزارة الصحة في الأعوام الخمسة الأخيرة"/>
    <hyperlink ref="B87:B88" location="'43'!A1" display="الفحوص المخبرية والشعاعية بالجهات الحكومية الأخرى عام 2022م"/>
    <hyperlink ref="B89:B90" location="'44'!A1" display="أعداد العينات والاختبارات التي أجريت بمراكز مراقبة السموم والكيمياء الطبية الشرعية بوزارة الصحة  حسب المنطقة الصحية لعام 2022م."/>
    <hyperlink ref="B91:B92" location="'45'!A1" display="أنشطة بنوك الدم بوزارة الصحة حسب المنطقة الصحية عام 2022م."/>
    <hyperlink ref="B93:B94" location="'46'!A1" display="أنشطة بنوك الدم بوزارة الصحة في الأعوام الخمسة الأخيرة"/>
    <hyperlink ref="B95:B96" location="'47'!A1" display="أنشطة بنوك الدم بالجهات الحكومية الأخرى لعام 2022م"/>
    <hyperlink ref="B97:B98" location="'48'!A1" display="الحالات المعروضة على مراكز الطب الشرعي بوزارة الصحة حسب المنطقة الصحية وطبيعة الفحص الطبي الشرعي لعام 2022"/>
    <hyperlink ref="B99:B100" location="'49'!A1" display="عدد الهيئات الصحية الشرعية وعدد قضايا الأخطاء الطبية المعروضة عليها  حسب المنطقة الصحية لعام 2022م."/>
    <hyperlink ref="B101:B102" location="'50'!A1" display="قضايا الوفيات الناتجة عن الأخطاء الطبية الصادرة عن الهيئات الصحية الشرعية تبعا للإدانة من عدمها عام 2022م."/>
    <hyperlink ref="B103:B104" location="'51'!A1" display="الحالات التي تمت إحالتها إلى المستشفيات الحكومية العامة أو التخصصية حسب المنطقة المحيلة والمستقبلة عام 2022م."/>
    <hyperlink ref="B105:B106" location="'52'!A1" display="الحالات التي أرسلت للعلاج بالخارج من قبل الهيئات الطبية حسب الدولة والحالة الطبية عام  2022م."/>
    <hyperlink ref="B107:B108" location="'53'!A1" display="المرضى المحالون إلى أقسام الخدمة الاجتماعية بمستشفيات وزارة الصحة حسب أسباب البحث الاجتماعي والجنس عام 2022م."/>
    <hyperlink ref="B109:B110" location="'54'!A1" display="عدد الوجبات التقريبي لمستحقي التغذية في مستشفيات وزارة الصحة حسب المنطقة الصحية لعام 2022م."/>
    <hyperlink ref="B111:B112" location="'55'!A1" display="عدد المستشفيات المنفذة لبرنامج الرعاية الصحية المنزلية بوزارة الصحة والعاملين وعدد المستفيدين حسب المنطقة الصحية لعام 2022م"/>
    <hyperlink ref="B113:B114" location="'56'!A1" display="الخدمات المقدمة من الإدارة العامة لمراكز الاتصال خلال الأعوام الأربعة الأخيرة"/>
    <hyperlink ref="B115:B116" location="'57'!A1" display="استشارات الإدارة العامة لمراكز الاتصال حسب نوع الاستشارة عام 2022م "/>
    <hyperlink ref="B117:B118" location="'58'!A1" display="موارد وأنشطة الطب الاتصالي بوزارة الصحة حسب المنطقة الصحية لعام 2022م"/>
    <hyperlink ref="B119:B120" location="'59'!A1" display="خدمات الصحة المدرسية حسب نوع الخدمة والمنطقة الصحية لعام 2022م"/>
    <hyperlink ref="B121:B122" location="'مؤشرات أداء الصحة'!A1" display="مؤشرات أداء الصحة"/>
  </hyperlinks>
  <pageMargins left="0.7" right="0.7" top="0.75" bottom="0.75" header="0.3" footer="0.3"/>
  <pageSetup paperSize="9" scale="72" orientation="portrait" r:id="rId1"/>
  <rowBreaks count="3" manualBreakCount="3">
    <brk id="26" max="2" man="1"/>
    <brk id="50" max="2" man="1"/>
    <brk id="7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L32"/>
  <sheetViews>
    <sheetView showGridLines="0" rightToLeft="1" zoomScaleNormal="100" zoomScaleSheetLayoutView="70" workbookViewId="0">
      <selection sqref="A1:G1"/>
    </sheetView>
  </sheetViews>
  <sheetFormatPr defaultColWidth="8.85546875" defaultRowHeight="14.25"/>
  <cols>
    <col min="1" max="1" width="27.7109375" style="114" customWidth="1"/>
    <col min="2" max="6" width="13.7109375" style="114" customWidth="1"/>
    <col min="7" max="7" width="27.7109375" style="173" customWidth="1"/>
    <col min="8" max="10" width="11.140625" style="114" customWidth="1"/>
    <col min="11" max="256" width="8.85546875" style="114"/>
    <col min="257" max="257" width="10.28515625" style="114" customWidth="1"/>
    <col min="258" max="258" width="14.85546875" style="114" customWidth="1"/>
    <col min="259" max="266" width="11.140625" style="114" customWidth="1"/>
    <col min="267" max="512" width="8.85546875" style="114"/>
    <col min="513" max="513" width="10.28515625" style="114" customWidth="1"/>
    <col min="514" max="514" width="14.85546875" style="114" customWidth="1"/>
    <col min="515" max="522" width="11.140625" style="114" customWidth="1"/>
    <col min="523" max="768" width="8.85546875" style="114"/>
    <col min="769" max="769" width="10.28515625" style="114" customWidth="1"/>
    <col min="770" max="770" width="14.85546875" style="114" customWidth="1"/>
    <col min="771" max="778" width="11.140625" style="114" customWidth="1"/>
    <col min="779" max="1024" width="8.85546875" style="114"/>
    <col min="1025" max="1025" width="10.28515625" style="114" customWidth="1"/>
    <col min="1026" max="1026" width="14.85546875" style="114" customWidth="1"/>
    <col min="1027" max="1034" width="11.140625" style="114" customWidth="1"/>
    <col min="1035" max="1280" width="8.85546875" style="114"/>
    <col min="1281" max="1281" width="10.28515625" style="114" customWidth="1"/>
    <col min="1282" max="1282" width="14.85546875" style="114" customWidth="1"/>
    <col min="1283" max="1290" width="11.140625" style="114" customWidth="1"/>
    <col min="1291" max="1536" width="8.85546875" style="114"/>
    <col min="1537" max="1537" width="10.28515625" style="114" customWidth="1"/>
    <col min="1538" max="1538" width="14.85546875" style="114" customWidth="1"/>
    <col min="1539" max="1546" width="11.140625" style="114" customWidth="1"/>
    <col min="1547" max="1792" width="8.85546875" style="114"/>
    <col min="1793" max="1793" width="10.28515625" style="114" customWidth="1"/>
    <col min="1794" max="1794" width="14.85546875" style="114" customWidth="1"/>
    <col min="1795" max="1802" width="11.140625" style="114" customWidth="1"/>
    <col min="1803" max="2048" width="8.85546875" style="114"/>
    <col min="2049" max="2049" width="10.28515625" style="114" customWidth="1"/>
    <col min="2050" max="2050" width="14.85546875" style="114" customWidth="1"/>
    <col min="2051" max="2058" width="11.140625" style="114" customWidth="1"/>
    <col min="2059" max="2304" width="8.85546875" style="114"/>
    <col min="2305" max="2305" width="10.28515625" style="114" customWidth="1"/>
    <col min="2306" max="2306" width="14.85546875" style="114" customWidth="1"/>
    <col min="2307" max="2314" width="11.140625" style="114" customWidth="1"/>
    <col min="2315" max="2560" width="8.85546875" style="114"/>
    <col min="2561" max="2561" width="10.28515625" style="114" customWidth="1"/>
    <col min="2562" max="2562" width="14.85546875" style="114" customWidth="1"/>
    <col min="2563" max="2570" width="11.140625" style="114" customWidth="1"/>
    <col min="2571" max="2816" width="8.85546875" style="114"/>
    <col min="2817" max="2817" width="10.28515625" style="114" customWidth="1"/>
    <col min="2818" max="2818" width="14.85546875" style="114" customWidth="1"/>
    <col min="2819" max="2826" width="11.140625" style="114" customWidth="1"/>
    <col min="2827" max="3072" width="8.85546875" style="114"/>
    <col min="3073" max="3073" width="10.28515625" style="114" customWidth="1"/>
    <col min="3074" max="3074" width="14.85546875" style="114" customWidth="1"/>
    <col min="3075" max="3082" width="11.140625" style="114" customWidth="1"/>
    <col min="3083" max="3328" width="8.85546875" style="114"/>
    <col min="3329" max="3329" width="10.28515625" style="114" customWidth="1"/>
    <col min="3330" max="3330" width="14.85546875" style="114" customWidth="1"/>
    <col min="3331" max="3338" width="11.140625" style="114" customWidth="1"/>
    <col min="3339" max="3584" width="8.85546875" style="114"/>
    <col min="3585" max="3585" width="10.28515625" style="114" customWidth="1"/>
    <col min="3586" max="3586" width="14.85546875" style="114" customWidth="1"/>
    <col min="3587" max="3594" width="11.140625" style="114" customWidth="1"/>
    <col min="3595" max="3840" width="8.85546875" style="114"/>
    <col min="3841" max="3841" width="10.28515625" style="114" customWidth="1"/>
    <col min="3842" max="3842" width="14.85546875" style="114" customWidth="1"/>
    <col min="3843" max="3850" width="11.140625" style="114" customWidth="1"/>
    <col min="3851" max="4096" width="8.85546875" style="114"/>
    <col min="4097" max="4097" width="10.28515625" style="114" customWidth="1"/>
    <col min="4098" max="4098" width="14.85546875" style="114" customWidth="1"/>
    <col min="4099" max="4106" width="11.140625" style="114" customWidth="1"/>
    <col min="4107" max="4352" width="8.85546875" style="114"/>
    <col min="4353" max="4353" width="10.28515625" style="114" customWidth="1"/>
    <col min="4354" max="4354" width="14.85546875" style="114" customWidth="1"/>
    <col min="4355" max="4362" width="11.140625" style="114" customWidth="1"/>
    <col min="4363" max="4608" width="8.85546875" style="114"/>
    <col min="4609" max="4609" width="10.28515625" style="114" customWidth="1"/>
    <col min="4610" max="4610" width="14.85546875" style="114" customWidth="1"/>
    <col min="4611" max="4618" width="11.140625" style="114" customWidth="1"/>
    <col min="4619" max="4864" width="8.85546875" style="114"/>
    <col min="4865" max="4865" width="10.28515625" style="114" customWidth="1"/>
    <col min="4866" max="4866" width="14.85546875" style="114" customWidth="1"/>
    <col min="4867" max="4874" width="11.140625" style="114" customWidth="1"/>
    <col min="4875" max="5120" width="8.85546875" style="114"/>
    <col min="5121" max="5121" width="10.28515625" style="114" customWidth="1"/>
    <col min="5122" max="5122" width="14.85546875" style="114" customWidth="1"/>
    <col min="5123" max="5130" width="11.140625" style="114" customWidth="1"/>
    <col min="5131" max="5376" width="8.85546875" style="114"/>
    <col min="5377" max="5377" width="10.28515625" style="114" customWidth="1"/>
    <col min="5378" max="5378" width="14.85546875" style="114" customWidth="1"/>
    <col min="5379" max="5386" width="11.140625" style="114" customWidth="1"/>
    <col min="5387" max="5632" width="8.85546875" style="114"/>
    <col min="5633" max="5633" width="10.28515625" style="114" customWidth="1"/>
    <col min="5634" max="5634" width="14.85546875" style="114" customWidth="1"/>
    <col min="5635" max="5642" width="11.140625" style="114" customWidth="1"/>
    <col min="5643" max="5888" width="8.85546875" style="114"/>
    <col min="5889" max="5889" width="10.28515625" style="114" customWidth="1"/>
    <col min="5890" max="5890" width="14.85546875" style="114" customWidth="1"/>
    <col min="5891" max="5898" width="11.140625" style="114" customWidth="1"/>
    <col min="5899" max="6144" width="8.85546875" style="114"/>
    <col min="6145" max="6145" width="10.28515625" style="114" customWidth="1"/>
    <col min="6146" max="6146" width="14.85546875" style="114" customWidth="1"/>
    <col min="6147" max="6154" width="11.140625" style="114" customWidth="1"/>
    <col min="6155" max="6400" width="8.85546875" style="114"/>
    <col min="6401" max="6401" width="10.28515625" style="114" customWidth="1"/>
    <col min="6402" max="6402" width="14.85546875" style="114" customWidth="1"/>
    <col min="6403" max="6410" width="11.140625" style="114" customWidth="1"/>
    <col min="6411" max="6656" width="8.85546875" style="114"/>
    <col min="6657" max="6657" width="10.28515625" style="114" customWidth="1"/>
    <col min="6658" max="6658" width="14.85546875" style="114" customWidth="1"/>
    <col min="6659" max="6666" width="11.140625" style="114" customWidth="1"/>
    <col min="6667" max="6912" width="8.85546875" style="114"/>
    <col min="6913" max="6913" width="10.28515625" style="114" customWidth="1"/>
    <col min="6914" max="6914" width="14.85546875" style="114" customWidth="1"/>
    <col min="6915" max="6922" width="11.140625" style="114" customWidth="1"/>
    <col min="6923" max="7168" width="8.85546875" style="114"/>
    <col min="7169" max="7169" width="10.28515625" style="114" customWidth="1"/>
    <col min="7170" max="7170" width="14.85546875" style="114" customWidth="1"/>
    <col min="7171" max="7178" width="11.140625" style="114" customWidth="1"/>
    <col min="7179" max="7424" width="8.85546875" style="114"/>
    <col min="7425" max="7425" width="10.28515625" style="114" customWidth="1"/>
    <col min="7426" max="7426" width="14.85546875" style="114" customWidth="1"/>
    <col min="7427" max="7434" width="11.140625" style="114" customWidth="1"/>
    <col min="7435" max="7680" width="8.85546875" style="114"/>
    <col min="7681" max="7681" width="10.28515625" style="114" customWidth="1"/>
    <col min="7682" max="7682" width="14.85546875" style="114" customWidth="1"/>
    <col min="7683" max="7690" width="11.140625" style="114" customWidth="1"/>
    <col min="7691" max="7936" width="8.85546875" style="114"/>
    <col min="7937" max="7937" width="10.28515625" style="114" customWidth="1"/>
    <col min="7938" max="7938" width="14.85546875" style="114" customWidth="1"/>
    <col min="7939" max="7946" width="11.140625" style="114" customWidth="1"/>
    <col min="7947" max="8192" width="8.85546875" style="114"/>
    <col min="8193" max="8193" width="10.28515625" style="114" customWidth="1"/>
    <col min="8194" max="8194" width="14.85546875" style="114" customWidth="1"/>
    <col min="8195" max="8202" width="11.140625" style="114" customWidth="1"/>
    <col min="8203" max="8448" width="8.85546875" style="114"/>
    <col min="8449" max="8449" width="10.28515625" style="114" customWidth="1"/>
    <col min="8450" max="8450" width="14.85546875" style="114" customWidth="1"/>
    <col min="8451" max="8458" width="11.140625" style="114" customWidth="1"/>
    <col min="8459" max="8704" width="8.85546875" style="114"/>
    <col min="8705" max="8705" width="10.28515625" style="114" customWidth="1"/>
    <col min="8706" max="8706" width="14.85546875" style="114" customWidth="1"/>
    <col min="8707" max="8714" width="11.140625" style="114" customWidth="1"/>
    <col min="8715" max="8960" width="8.85546875" style="114"/>
    <col min="8961" max="8961" width="10.28515625" style="114" customWidth="1"/>
    <col min="8962" max="8962" width="14.85546875" style="114" customWidth="1"/>
    <col min="8963" max="8970" width="11.140625" style="114" customWidth="1"/>
    <col min="8971" max="9216" width="8.85546875" style="114"/>
    <col min="9217" max="9217" width="10.28515625" style="114" customWidth="1"/>
    <col min="9218" max="9218" width="14.85546875" style="114" customWidth="1"/>
    <col min="9219" max="9226" width="11.140625" style="114" customWidth="1"/>
    <col min="9227" max="9472" width="8.85546875" style="114"/>
    <col min="9473" max="9473" width="10.28515625" style="114" customWidth="1"/>
    <col min="9474" max="9474" width="14.85546875" style="114" customWidth="1"/>
    <col min="9475" max="9482" width="11.140625" style="114" customWidth="1"/>
    <col min="9483" max="9728" width="8.85546875" style="114"/>
    <col min="9729" max="9729" width="10.28515625" style="114" customWidth="1"/>
    <col min="9730" max="9730" width="14.85546875" style="114" customWidth="1"/>
    <col min="9731" max="9738" width="11.140625" style="114" customWidth="1"/>
    <col min="9739" max="9984" width="8.85546875" style="114"/>
    <col min="9985" max="9985" width="10.28515625" style="114" customWidth="1"/>
    <col min="9986" max="9986" width="14.85546875" style="114" customWidth="1"/>
    <col min="9987" max="9994" width="11.140625" style="114" customWidth="1"/>
    <col min="9995" max="10240" width="8.85546875" style="114"/>
    <col min="10241" max="10241" width="10.28515625" style="114" customWidth="1"/>
    <col min="10242" max="10242" width="14.85546875" style="114" customWidth="1"/>
    <col min="10243" max="10250" width="11.140625" style="114" customWidth="1"/>
    <col min="10251" max="10496" width="8.85546875" style="114"/>
    <col min="10497" max="10497" width="10.28515625" style="114" customWidth="1"/>
    <col min="10498" max="10498" width="14.85546875" style="114" customWidth="1"/>
    <col min="10499" max="10506" width="11.140625" style="114" customWidth="1"/>
    <col min="10507" max="10752" width="8.85546875" style="114"/>
    <col min="10753" max="10753" width="10.28515625" style="114" customWidth="1"/>
    <col min="10754" max="10754" width="14.85546875" style="114" customWidth="1"/>
    <col min="10755" max="10762" width="11.140625" style="114" customWidth="1"/>
    <col min="10763" max="11008" width="8.85546875" style="114"/>
    <col min="11009" max="11009" width="10.28515625" style="114" customWidth="1"/>
    <col min="11010" max="11010" width="14.85546875" style="114" customWidth="1"/>
    <col min="11011" max="11018" width="11.140625" style="114" customWidth="1"/>
    <col min="11019" max="11264" width="8.85546875" style="114"/>
    <col min="11265" max="11265" width="10.28515625" style="114" customWidth="1"/>
    <col min="11266" max="11266" width="14.85546875" style="114" customWidth="1"/>
    <col min="11267" max="11274" width="11.140625" style="114" customWidth="1"/>
    <col min="11275" max="11520" width="8.85546875" style="114"/>
    <col min="11521" max="11521" width="10.28515625" style="114" customWidth="1"/>
    <col min="11522" max="11522" width="14.85546875" style="114" customWidth="1"/>
    <col min="11523" max="11530" width="11.140625" style="114" customWidth="1"/>
    <col min="11531" max="11776" width="8.85546875" style="114"/>
    <col min="11777" max="11777" width="10.28515625" style="114" customWidth="1"/>
    <col min="11778" max="11778" width="14.85546875" style="114" customWidth="1"/>
    <col min="11779" max="11786" width="11.140625" style="114" customWidth="1"/>
    <col min="11787" max="12032" width="8.85546875" style="114"/>
    <col min="12033" max="12033" width="10.28515625" style="114" customWidth="1"/>
    <col min="12034" max="12034" width="14.85546875" style="114" customWidth="1"/>
    <col min="12035" max="12042" width="11.140625" style="114" customWidth="1"/>
    <col min="12043" max="12288" width="8.85546875" style="114"/>
    <col min="12289" max="12289" width="10.28515625" style="114" customWidth="1"/>
    <col min="12290" max="12290" width="14.85546875" style="114" customWidth="1"/>
    <col min="12291" max="12298" width="11.140625" style="114" customWidth="1"/>
    <col min="12299" max="12544" width="8.85546875" style="114"/>
    <col min="12545" max="12545" width="10.28515625" style="114" customWidth="1"/>
    <col min="12546" max="12546" width="14.85546875" style="114" customWidth="1"/>
    <col min="12547" max="12554" width="11.140625" style="114" customWidth="1"/>
    <col min="12555" max="12800" width="8.85546875" style="114"/>
    <col min="12801" max="12801" width="10.28515625" style="114" customWidth="1"/>
    <col min="12802" max="12802" width="14.85546875" style="114" customWidth="1"/>
    <col min="12803" max="12810" width="11.140625" style="114" customWidth="1"/>
    <col min="12811" max="13056" width="8.85546875" style="114"/>
    <col min="13057" max="13057" width="10.28515625" style="114" customWidth="1"/>
    <col min="13058" max="13058" width="14.85546875" style="114" customWidth="1"/>
    <col min="13059" max="13066" width="11.140625" style="114" customWidth="1"/>
    <col min="13067" max="13312" width="8.85546875" style="114"/>
    <col min="13313" max="13313" width="10.28515625" style="114" customWidth="1"/>
    <col min="13314" max="13314" width="14.85546875" style="114" customWidth="1"/>
    <col min="13315" max="13322" width="11.140625" style="114" customWidth="1"/>
    <col min="13323" max="13568" width="8.85546875" style="114"/>
    <col min="13569" max="13569" width="10.28515625" style="114" customWidth="1"/>
    <col min="13570" max="13570" width="14.85546875" style="114" customWidth="1"/>
    <col min="13571" max="13578" width="11.140625" style="114" customWidth="1"/>
    <col min="13579" max="13824" width="8.85546875" style="114"/>
    <col min="13825" max="13825" width="10.28515625" style="114" customWidth="1"/>
    <col min="13826" max="13826" width="14.85546875" style="114" customWidth="1"/>
    <col min="13827" max="13834" width="11.140625" style="114" customWidth="1"/>
    <col min="13835" max="14080" width="8.85546875" style="114"/>
    <col min="14081" max="14081" width="10.28515625" style="114" customWidth="1"/>
    <col min="14082" max="14082" width="14.85546875" style="114" customWidth="1"/>
    <col min="14083" max="14090" width="11.140625" style="114" customWidth="1"/>
    <col min="14091" max="14336" width="8.85546875" style="114"/>
    <col min="14337" max="14337" width="10.28515625" style="114" customWidth="1"/>
    <col min="14338" max="14338" width="14.85546875" style="114" customWidth="1"/>
    <col min="14339" max="14346" width="11.140625" style="114" customWidth="1"/>
    <col min="14347" max="14592" width="8.85546875" style="114"/>
    <col min="14593" max="14593" width="10.28515625" style="114" customWidth="1"/>
    <col min="14594" max="14594" width="14.85546875" style="114" customWidth="1"/>
    <col min="14595" max="14602" width="11.140625" style="114" customWidth="1"/>
    <col min="14603" max="14848" width="8.85546875" style="114"/>
    <col min="14849" max="14849" width="10.28515625" style="114" customWidth="1"/>
    <col min="14850" max="14850" width="14.85546875" style="114" customWidth="1"/>
    <col min="14851" max="14858" width="11.140625" style="114" customWidth="1"/>
    <col min="14859" max="15104" width="8.85546875" style="114"/>
    <col min="15105" max="15105" width="10.28515625" style="114" customWidth="1"/>
    <col min="15106" max="15106" width="14.85546875" style="114" customWidth="1"/>
    <col min="15107" max="15114" width="11.140625" style="114" customWidth="1"/>
    <col min="15115" max="15360" width="8.85546875" style="114"/>
    <col min="15361" max="15361" width="10.28515625" style="114" customWidth="1"/>
    <col min="15362" max="15362" width="14.85546875" style="114" customWidth="1"/>
    <col min="15363" max="15370" width="11.140625" style="114" customWidth="1"/>
    <col min="15371" max="15616" width="8.85546875" style="114"/>
    <col min="15617" max="15617" width="10.28515625" style="114" customWidth="1"/>
    <col min="15618" max="15618" width="14.85546875" style="114" customWidth="1"/>
    <col min="15619" max="15626" width="11.140625" style="114" customWidth="1"/>
    <col min="15627" max="15872" width="8.85546875" style="114"/>
    <col min="15873" max="15873" width="10.28515625" style="114" customWidth="1"/>
    <col min="15874" max="15874" width="14.85546875" style="114" customWidth="1"/>
    <col min="15875" max="15882" width="11.140625" style="114" customWidth="1"/>
    <col min="15883" max="16128" width="8.85546875" style="114"/>
    <col min="16129" max="16129" width="10.28515625" style="114" customWidth="1"/>
    <col min="16130" max="16130" width="14.85546875" style="114" customWidth="1"/>
    <col min="16131" max="16138" width="11.140625" style="114" customWidth="1"/>
    <col min="16139" max="16384" width="8.85546875" style="114"/>
  </cols>
  <sheetData>
    <row r="1" spans="1:12" ht="33" customHeight="1">
      <c r="A1" s="970" t="s">
        <v>773</v>
      </c>
      <c r="B1" s="971"/>
      <c r="C1" s="971"/>
      <c r="D1" s="971"/>
      <c r="E1" s="971"/>
      <c r="F1" s="971"/>
      <c r="G1" s="971"/>
      <c r="H1" s="167"/>
      <c r="I1" s="167"/>
      <c r="J1" s="167"/>
    </row>
    <row r="2" spans="1:12" ht="33" customHeight="1">
      <c r="A2" s="992" t="s">
        <v>1125</v>
      </c>
      <c r="B2" s="993"/>
      <c r="C2" s="993"/>
      <c r="D2" s="993"/>
      <c r="E2" s="993"/>
      <c r="F2" s="993"/>
      <c r="G2" s="993"/>
      <c r="H2" s="167"/>
      <c r="I2" s="167"/>
      <c r="J2" s="167"/>
    </row>
    <row r="3" spans="1:12" ht="16.5" customHeight="1">
      <c r="A3" s="958" t="s">
        <v>188</v>
      </c>
      <c r="B3" s="959"/>
      <c r="C3" s="960" t="s">
        <v>189</v>
      </c>
      <c r="D3" s="960"/>
      <c r="E3" s="960"/>
      <c r="F3" s="960"/>
      <c r="G3" s="961"/>
      <c r="H3" s="168"/>
      <c r="I3" s="168"/>
    </row>
    <row r="4" spans="1:12" ht="35.1" customHeight="1">
      <c r="A4" s="966" t="s">
        <v>772</v>
      </c>
      <c r="B4" s="773" t="s">
        <v>1228</v>
      </c>
      <c r="C4" s="773"/>
      <c r="D4" s="773"/>
      <c r="E4" s="773"/>
      <c r="F4" s="773" t="s">
        <v>190</v>
      </c>
      <c r="G4" s="966" t="s">
        <v>154</v>
      </c>
      <c r="H4" s="170"/>
      <c r="I4" s="170"/>
    </row>
    <row r="5" spans="1:12" ht="35.1" customHeight="1">
      <c r="A5" s="967"/>
      <c r="B5" s="772" t="s">
        <v>660</v>
      </c>
      <c r="C5" s="772" t="s">
        <v>661</v>
      </c>
      <c r="D5" s="772" t="s">
        <v>662</v>
      </c>
      <c r="E5" s="772" t="s">
        <v>908</v>
      </c>
      <c r="F5" s="772" t="s">
        <v>1216</v>
      </c>
      <c r="G5" s="967"/>
      <c r="I5" s="170"/>
    </row>
    <row r="6" spans="1:12" ht="27.95" customHeight="1">
      <c r="A6" s="181" t="s">
        <v>101</v>
      </c>
      <c r="B6" s="197">
        <v>62382</v>
      </c>
      <c r="C6" s="197">
        <v>71656</v>
      </c>
      <c r="D6" s="197">
        <v>84249</v>
      </c>
      <c r="E6" s="197">
        <v>113204</v>
      </c>
      <c r="F6" s="197">
        <v>128710</v>
      </c>
      <c r="G6" s="181" t="s">
        <v>2</v>
      </c>
      <c r="I6" s="171"/>
    </row>
    <row r="7" spans="1:12" ht="27.95" customHeight="1">
      <c r="A7" s="181" t="s">
        <v>38</v>
      </c>
      <c r="B7" s="175">
        <v>83892</v>
      </c>
      <c r="C7" s="175">
        <v>110210</v>
      </c>
      <c r="D7" s="175">
        <v>113799</v>
      </c>
      <c r="E7" s="175">
        <v>130593</v>
      </c>
      <c r="F7" s="175">
        <v>160658</v>
      </c>
      <c r="G7" s="181" t="s">
        <v>3</v>
      </c>
      <c r="I7" s="171"/>
    </row>
    <row r="8" spans="1:12" ht="27.95" customHeight="1">
      <c r="A8" s="181" t="s">
        <v>104</v>
      </c>
      <c r="B8" s="197">
        <v>38253</v>
      </c>
      <c r="C8" s="197">
        <v>41229</v>
      </c>
      <c r="D8" s="197">
        <v>34858</v>
      </c>
      <c r="E8" s="197">
        <v>35443</v>
      </c>
      <c r="F8" s="197">
        <v>48787</v>
      </c>
      <c r="G8" s="181" t="s">
        <v>8</v>
      </c>
      <c r="I8" s="171"/>
    </row>
    <row r="9" spans="1:12" ht="27.95" customHeight="1">
      <c r="A9" s="181" t="s">
        <v>105</v>
      </c>
      <c r="B9" s="175">
        <v>16206</v>
      </c>
      <c r="C9" s="175">
        <v>17843</v>
      </c>
      <c r="D9" s="175">
        <v>23840</v>
      </c>
      <c r="E9" s="175">
        <v>23188</v>
      </c>
      <c r="F9" s="175">
        <v>26199</v>
      </c>
      <c r="G9" s="181" t="s">
        <v>10</v>
      </c>
      <c r="I9" s="171"/>
    </row>
    <row r="10" spans="1:12" ht="27.95" customHeight="1">
      <c r="A10" s="181" t="s">
        <v>107</v>
      </c>
      <c r="B10" s="197">
        <v>35841</v>
      </c>
      <c r="C10" s="197">
        <v>32438</v>
      </c>
      <c r="D10" s="197">
        <v>51166</v>
      </c>
      <c r="E10" s="197">
        <v>52092</v>
      </c>
      <c r="F10" s="197">
        <v>63833</v>
      </c>
      <c r="G10" s="181" t="s">
        <v>11</v>
      </c>
      <c r="I10" s="171"/>
      <c r="L10" s="172"/>
    </row>
    <row r="11" spans="1:12" ht="27.95" customHeight="1">
      <c r="A11" s="181" t="s">
        <v>16</v>
      </c>
      <c r="B11" s="175">
        <v>22125</v>
      </c>
      <c r="C11" s="175">
        <v>26167</v>
      </c>
      <c r="D11" s="175">
        <v>35578</v>
      </c>
      <c r="E11" s="175">
        <v>33577</v>
      </c>
      <c r="F11" s="175">
        <v>32242</v>
      </c>
      <c r="G11" s="181" t="s">
        <v>17</v>
      </c>
      <c r="I11" s="171"/>
      <c r="L11" s="106"/>
    </row>
    <row r="12" spans="1:12" ht="27.95" customHeight="1">
      <c r="A12" s="181" t="s">
        <v>110</v>
      </c>
      <c r="B12" s="197">
        <v>11425</v>
      </c>
      <c r="C12" s="197">
        <v>12688</v>
      </c>
      <c r="D12" s="197">
        <v>13823</v>
      </c>
      <c r="E12" s="197">
        <v>14014</v>
      </c>
      <c r="F12" s="197">
        <v>16683</v>
      </c>
      <c r="G12" s="181" t="s">
        <v>20</v>
      </c>
      <c r="I12" s="171"/>
    </row>
    <row r="13" spans="1:12" ht="27.95" customHeight="1">
      <c r="A13" s="181" t="s">
        <v>21</v>
      </c>
      <c r="B13" s="175">
        <v>8312</v>
      </c>
      <c r="C13" s="175">
        <v>8638</v>
      </c>
      <c r="D13" s="175">
        <v>12385</v>
      </c>
      <c r="E13" s="175">
        <v>12271</v>
      </c>
      <c r="F13" s="175">
        <v>12638</v>
      </c>
      <c r="G13" s="181" t="s">
        <v>111</v>
      </c>
      <c r="I13" s="171"/>
    </row>
    <row r="14" spans="1:12" ht="27.95" customHeight="1">
      <c r="A14" s="181" t="s">
        <v>112</v>
      </c>
      <c r="B14" s="197">
        <v>3131</v>
      </c>
      <c r="C14" s="197">
        <v>3131</v>
      </c>
      <c r="D14" s="197">
        <v>5653</v>
      </c>
      <c r="E14" s="197">
        <v>5338</v>
      </c>
      <c r="F14" s="197">
        <v>5584</v>
      </c>
      <c r="G14" s="181" t="s">
        <v>23</v>
      </c>
      <c r="I14" s="171"/>
    </row>
    <row r="15" spans="1:12" ht="27.95" customHeight="1">
      <c r="A15" s="181" t="s">
        <v>24</v>
      </c>
      <c r="B15" s="175">
        <v>11903</v>
      </c>
      <c r="C15" s="175">
        <v>12888</v>
      </c>
      <c r="D15" s="175">
        <v>18753</v>
      </c>
      <c r="E15" s="175">
        <v>16447</v>
      </c>
      <c r="F15" s="175">
        <v>16704</v>
      </c>
      <c r="G15" s="181" t="s">
        <v>191</v>
      </c>
      <c r="I15" s="171"/>
    </row>
    <row r="16" spans="1:12" ht="27.95" customHeight="1">
      <c r="A16" s="181" t="s">
        <v>26</v>
      </c>
      <c r="B16" s="197">
        <v>4607</v>
      </c>
      <c r="C16" s="197">
        <v>4981</v>
      </c>
      <c r="D16" s="197">
        <v>7547</v>
      </c>
      <c r="E16" s="197">
        <v>6490</v>
      </c>
      <c r="F16" s="197">
        <v>6924</v>
      </c>
      <c r="G16" s="181" t="s">
        <v>27</v>
      </c>
      <c r="I16" s="171"/>
    </row>
    <row r="17" spans="1:10" ht="27.95" customHeight="1">
      <c r="A17" s="181" t="s">
        <v>192</v>
      </c>
      <c r="B17" s="175">
        <v>5976</v>
      </c>
      <c r="C17" s="175">
        <v>6593</v>
      </c>
      <c r="D17" s="175">
        <v>10535</v>
      </c>
      <c r="E17" s="175">
        <v>7902</v>
      </c>
      <c r="F17" s="175">
        <v>7921</v>
      </c>
      <c r="G17" s="181" t="s">
        <v>44</v>
      </c>
      <c r="I17" s="171"/>
    </row>
    <row r="18" spans="1:10" ht="27.95" customHeight="1">
      <c r="A18" s="181" t="s">
        <v>29</v>
      </c>
      <c r="B18" s="197">
        <v>4701</v>
      </c>
      <c r="C18" s="197">
        <v>5467</v>
      </c>
      <c r="D18" s="197">
        <v>10687</v>
      </c>
      <c r="E18" s="197">
        <v>7890</v>
      </c>
      <c r="F18" s="197">
        <v>8029</v>
      </c>
      <c r="G18" s="181" t="s">
        <v>30</v>
      </c>
      <c r="I18" s="171"/>
    </row>
    <row r="19" spans="1:10" ht="27.95" customHeight="1">
      <c r="A19" s="198" t="s">
        <v>57</v>
      </c>
      <c r="B19" s="195">
        <f>SUM(B6:B18)</f>
        <v>308754</v>
      </c>
      <c r="C19" s="195">
        <f>SUM(C6:C18)</f>
        <v>353929</v>
      </c>
      <c r="D19" s="195">
        <f>SUM(D6:D18)</f>
        <v>422873</v>
      </c>
      <c r="E19" s="195">
        <f>SUM(E6:E18)</f>
        <v>458449</v>
      </c>
      <c r="F19" s="195">
        <f>SUM(F6:F18)</f>
        <v>534912</v>
      </c>
      <c r="G19" s="192" t="s">
        <v>36</v>
      </c>
      <c r="I19" s="171"/>
    </row>
    <row r="20" spans="1:10" ht="15">
      <c r="A20" s="924"/>
      <c r="B20" s="168"/>
      <c r="C20" s="168"/>
      <c r="D20" s="168"/>
      <c r="E20" s="168"/>
      <c r="F20" s="168"/>
      <c r="G20" s="168"/>
      <c r="H20" s="168"/>
      <c r="I20" s="168"/>
      <c r="J20" s="169"/>
    </row>
    <row r="21" spans="1:10">
      <c r="J21" s="115"/>
    </row>
    <row r="23" spans="1:10">
      <c r="B23" s="174"/>
      <c r="C23" s="174"/>
      <c r="D23" s="174"/>
      <c r="E23" s="174"/>
      <c r="F23" s="174"/>
      <c r="H23" s="174"/>
      <c r="I23" s="174"/>
      <c r="J23" s="174"/>
    </row>
    <row r="24" spans="1:10">
      <c r="B24" s="174"/>
      <c r="C24" s="174"/>
      <c r="D24" s="174"/>
      <c r="E24" s="174"/>
      <c r="F24" s="174"/>
      <c r="H24" s="174"/>
      <c r="I24" s="174"/>
      <c r="J24" s="174"/>
    </row>
    <row r="25" spans="1:10">
      <c r="B25" s="174"/>
      <c r="C25" s="174"/>
      <c r="D25" s="174"/>
      <c r="E25" s="174"/>
      <c r="F25" s="174"/>
      <c r="H25" s="174"/>
      <c r="I25" s="174"/>
      <c r="J25" s="174"/>
    </row>
    <row r="26" spans="1:10">
      <c r="B26" s="174"/>
      <c r="C26" s="174"/>
      <c r="D26" s="174"/>
      <c r="E26" s="174"/>
      <c r="F26" s="174"/>
      <c r="H26" s="174"/>
      <c r="I26" s="174"/>
      <c r="J26" s="174"/>
    </row>
    <row r="27" spans="1:10">
      <c r="B27" s="174"/>
      <c r="C27" s="174"/>
      <c r="D27" s="174"/>
      <c r="E27" s="174"/>
      <c r="F27" s="174"/>
      <c r="H27" s="174"/>
      <c r="I27" s="174"/>
      <c r="J27" s="174"/>
    </row>
    <row r="28" spans="1:10">
      <c r="B28" s="174"/>
      <c r="C28" s="174"/>
      <c r="D28" s="174"/>
      <c r="E28" s="174"/>
      <c r="F28" s="174"/>
      <c r="H28" s="174"/>
      <c r="I28" s="174"/>
      <c r="J28" s="174"/>
    </row>
    <row r="29" spans="1:10">
      <c r="B29" s="174"/>
      <c r="C29" s="174"/>
      <c r="D29" s="174"/>
      <c r="E29" s="174"/>
      <c r="F29" s="174"/>
      <c r="H29" s="174"/>
      <c r="I29" s="174"/>
      <c r="J29" s="174"/>
    </row>
    <row r="30" spans="1:10">
      <c r="B30" s="174"/>
      <c r="C30" s="174"/>
      <c r="D30" s="174"/>
      <c r="E30" s="174"/>
      <c r="F30" s="174"/>
      <c r="H30" s="174"/>
      <c r="I30" s="174"/>
      <c r="J30" s="174"/>
    </row>
    <row r="31" spans="1:10">
      <c r="B31" s="174"/>
      <c r="C31" s="174"/>
      <c r="D31" s="174"/>
      <c r="E31" s="174"/>
      <c r="F31" s="174"/>
      <c r="H31" s="174"/>
      <c r="I31" s="174"/>
      <c r="J31" s="174"/>
    </row>
    <row r="32" spans="1:10">
      <c r="B32" s="174"/>
      <c r="C32" s="174"/>
      <c r="D32" s="174"/>
      <c r="E32" s="174"/>
      <c r="F32" s="174"/>
      <c r="H32" s="174"/>
      <c r="I32" s="174"/>
      <c r="J32" s="174"/>
    </row>
  </sheetData>
  <mergeCells count="6">
    <mergeCell ref="G4:G5"/>
    <mergeCell ref="A1:G1"/>
    <mergeCell ref="A2:G2"/>
    <mergeCell ref="A4:A5"/>
    <mergeCell ref="A3:B3"/>
    <mergeCell ref="C3:G3"/>
  </mergeCells>
  <printOptions horizontalCentered="1" verticalCentered="1"/>
  <pageMargins left="0.59055118110236227" right="0.59055118110236227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8657"/>
    <pageSetUpPr fitToPage="1"/>
  </sheetPr>
  <dimension ref="A1:O76"/>
  <sheetViews>
    <sheetView showGridLines="0" rightToLeft="1" zoomScale="90" zoomScaleNormal="90" zoomScaleSheetLayoutView="75" workbookViewId="0">
      <selection sqref="A1:F1"/>
    </sheetView>
  </sheetViews>
  <sheetFormatPr defaultColWidth="31.140625" defaultRowHeight="33" customHeight="1"/>
  <cols>
    <col min="1" max="1" width="39.7109375" style="83" customWidth="1"/>
    <col min="2" max="4" width="15.7109375" style="96" customWidth="1"/>
    <col min="5" max="5" width="15.7109375" style="83" customWidth="1"/>
    <col min="6" max="6" width="39.7109375" style="83" customWidth="1"/>
    <col min="7" max="8" width="31.140625" style="83"/>
    <col min="9" max="13" width="13.7109375" style="84" customWidth="1"/>
    <col min="14" max="16384" width="31.140625" style="83"/>
  </cols>
  <sheetData>
    <row r="1" spans="1:15" s="79" customFormat="1" ht="33" customHeight="1">
      <c r="A1" s="970" t="s">
        <v>1138</v>
      </c>
      <c r="B1" s="971"/>
      <c r="C1" s="971"/>
      <c r="D1" s="971"/>
      <c r="E1" s="971"/>
      <c r="F1" s="971"/>
    </row>
    <row r="2" spans="1:15" s="81" customFormat="1" ht="33" customHeight="1">
      <c r="A2" s="986" t="s">
        <v>1139</v>
      </c>
      <c r="B2" s="987"/>
      <c r="C2" s="987"/>
      <c r="D2" s="987"/>
      <c r="E2" s="987"/>
      <c r="F2" s="987"/>
      <c r="G2" s="79"/>
      <c r="H2" s="79"/>
      <c r="I2" s="79"/>
      <c r="J2" s="79"/>
      <c r="K2" s="79"/>
      <c r="L2" s="79"/>
      <c r="M2" s="79"/>
      <c r="N2" s="79"/>
      <c r="O2" s="79"/>
    </row>
    <row r="3" spans="1:15" s="82" customFormat="1" ht="20.25" customHeight="1">
      <c r="A3" s="958" t="s">
        <v>193</v>
      </c>
      <c r="B3" s="959"/>
      <c r="C3" s="959"/>
      <c r="D3" s="578"/>
      <c r="E3" s="578"/>
      <c r="F3" s="706" t="s">
        <v>194</v>
      </c>
      <c r="G3" s="79"/>
      <c r="H3" s="79"/>
      <c r="I3" s="79"/>
      <c r="J3" s="79"/>
      <c r="K3" s="79"/>
      <c r="L3" s="79"/>
      <c r="M3" s="79"/>
      <c r="N3" s="79"/>
      <c r="O3" s="79"/>
    </row>
    <row r="4" spans="1:15" ht="33" customHeight="1">
      <c r="A4" s="997" t="s">
        <v>195</v>
      </c>
      <c r="B4" s="994" t="s">
        <v>132</v>
      </c>
      <c r="C4" s="995"/>
      <c r="D4" s="995"/>
      <c r="E4" s="996"/>
      <c r="F4" s="997" t="s">
        <v>701</v>
      </c>
      <c r="G4" s="79"/>
      <c r="H4" s="79"/>
      <c r="I4" s="79"/>
      <c r="J4" s="79"/>
      <c r="K4" s="79"/>
      <c r="L4" s="79"/>
      <c r="M4" s="79"/>
      <c r="N4" s="79"/>
      <c r="O4" s="79"/>
    </row>
    <row r="5" spans="1:15" ht="33" customHeight="1">
      <c r="A5" s="998"/>
      <c r="B5" s="994" t="s">
        <v>1118</v>
      </c>
      <c r="C5" s="995"/>
      <c r="D5" s="995"/>
      <c r="E5" s="996"/>
      <c r="F5" s="998"/>
      <c r="G5" s="79"/>
      <c r="H5" s="79"/>
      <c r="I5" s="79"/>
      <c r="J5" s="79"/>
      <c r="K5" s="79"/>
      <c r="L5" s="79"/>
      <c r="M5" s="79"/>
      <c r="N5" s="79"/>
      <c r="O5" s="79"/>
    </row>
    <row r="6" spans="1:15" ht="33" customHeight="1">
      <c r="A6" s="998"/>
      <c r="B6" s="188" t="s">
        <v>143</v>
      </c>
      <c r="C6" s="188" t="s">
        <v>144</v>
      </c>
      <c r="D6" s="188" t="s">
        <v>57</v>
      </c>
      <c r="E6" s="188" t="s">
        <v>196</v>
      </c>
      <c r="F6" s="998"/>
      <c r="G6" s="79"/>
      <c r="H6" s="79"/>
      <c r="I6" s="79"/>
      <c r="J6" s="79"/>
      <c r="K6" s="79"/>
      <c r="L6" s="79"/>
      <c r="M6" s="79"/>
      <c r="N6" s="79"/>
      <c r="O6" s="79"/>
    </row>
    <row r="7" spans="1:15" ht="33" customHeight="1">
      <c r="A7" s="999"/>
      <c r="B7" s="188" t="s">
        <v>198</v>
      </c>
      <c r="C7" s="188" t="s">
        <v>76</v>
      </c>
      <c r="D7" s="188" t="s">
        <v>58</v>
      </c>
      <c r="E7" s="188" t="s">
        <v>197</v>
      </c>
      <c r="F7" s="999"/>
      <c r="G7" s="79"/>
      <c r="H7" s="79"/>
      <c r="I7" s="79"/>
      <c r="J7" s="79"/>
      <c r="K7" s="79"/>
      <c r="L7" s="79"/>
      <c r="M7" s="79"/>
      <c r="N7" s="79"/>
      <c r="O7" s="79"/>
    </row>
    <row r="8" spans="1:15" s="79" customFormat="1" ht="33" customHeight="1">
      <c r="A8" s="675" t="s">
        <v>1431</v>
      </c>
      <c r="B8" s="415" t="s">
        <v>199</v>
      </c>
      <c r="C8" s="415" t="s">
        <v>199</v>
      </c>
      <c r="D8" s="931">
        <v>8479221</v>
      </c>
      <c r="E8" s="932" t="s">
        <v>199</v>
      </c>
      <c r="F8" s="675" t="s">
        <v>774</v>
      </c>
    </row>
    <row r="9" spans="1:15" s="79" customFormat="1" ht="33" customHeight="1">
      <c r="A9" s="675" t="s">
        <v>98</v>
      </c>
      <c r="B9" s="598" t="s">
        <v>199</v>
      </c>
      <c r="C9" s="598" t="s">
        <v>199</v>
      </c>
      <c r="D9" s="931">
        <v>3823101</v>
      </c>
      <c r="E9" s="933" t="s">
        <v>199</v>
      </c>
      <c r="F9" s="675" t="s">
        <v>775</v>
      </c>
    </row>
    <row r="10" spans="1:15" s="79" customFormat="1" ht="33" customHeight="1">
      <c r="A10" s="675" t="s">
        <v>670</v>
      </c>
      <c r="B10" s="415" t="s">
        <v>199</v>
      </c>
      <c r="C10" s="415" t="s">
        <v>199</v>
      </c>
      <c r="D10" s="931">
        <v>1215865</v>
      </c>
      <c r="E10" s="932" t="s">
        <v>199</v>
      </c>
      <c r="F10" s="675" t="s">
        <v>776</v>
      </c>
    </row>
    <row r="11" spans="1:15" s="79" customFormat="1" ht="33" customHeight="1">
      <c r="A11" s="675" t="s">
        <v>669</v>
      </c>
      <c r="B11" s="598">
        <v>1766654</v>
      </c>
      <c r="C11" s="598">
        <v>127492</v>
      </c>
      <c r="D11" s="931">
        <f t="shared" ref="D11:D17" si="0">SUM(B11:C11)</f>
        <v>1894146</v>
      </c>
      <c r="E11" s="933">
        <f t="shared" ref="E11:E17" si="1">B11/D11*100</f>
        <v>93.269156654238898</v>
      </c>
      <c r="F11" s="675" t="s">
        <v>777</v>
      </c>
    </row>
    <row r="12" spans="1:15" s="79" customFormat="1" ht="33" customHeight="1">
      <c r="A12" s="675" t="s">
        <v>97</v>
      </c>
      <c r="B12" s="415">
        <v>623954</v>
      </c>
      <c r="C12" s="415">
        <v>51893</v>
      </c>
      <c r="D12" s="931">
        <f t="shared" si="0"/>
        <v>675847</v>
      </c>
      <c r="E12" s="932">
        <f t="shared" si="1"/>
        <v>92.321782888730723</v>
      </c>
      <c r="F12" s="675" t="s">
        <v>779</v>
      </c>
    </row>
    <row r="13" spans="1:15" s="79" customFormat="1" ht="33" customHeight="1">
      <c r="A13" s="675" t="s">
        <v>200</v>
      </c>
      <c r="B13" s="598">
        <v>963968</v>
      </c>
      <c r="C13" s="598">
        <v>153341</v>
      </c>
      <c r="D13" s="931">
        <f t="shared" si="0"/>
        <v>1117309</v>
      </c>
      <c r="E13" s="933">
        <f t="shared" si="1"/>
        <v>86.275864599676538</v>
      </c>
      <c r="F13" s="675" t="s">
        <v>780</v>
      </c>
    </row>
    <row r="14" spans="1:15" s="79" customFormat="1" ht="33" customHeight="1">
      <c r="A14" s="675" t="s">
        <v>663</v>
      </c>
      <c r="B14" s="415">
        <v>286</v>
      </c>
      <c r="C14" s="415">
        <v>19</v>
      </c>
      <c r="D14" s="931">
        <f t="shared" si="0"/>
        <v>305</v>
      </c>
      <c r="E14" s="932">
        <f t="shared" si="1"/>
        <v>93.770491803278688</v>
      </c>
      <c r="F14" s="675" t="s">
        <v>781</v>
      </c>
    </row>
    <row r="15" spans="1:15" s="79" customFormat="1" ht="33" customHeight="1">
      <c r="A15" s="675" t="s">
        <v>786</v>
      </c>
      <c r="B15" s="598">
        <v>48401</v>
      </c>
      <c r="C15" s="598">
        <v>2977</v>
      </c>
      <c r="D15" s="931">
        <f t="shared" si="0"/>
        <v>51378</v>
      </c>
      <c r="E15" s="933">
        <f t="shared" si="1"/>
        <v>94.205691151854879</v>
      </c>
      <c r="F15" s="675" t="s">
        <v>787</v>
      </c>
    </row>
    <row r="16" spans="1:15" s="79" customFormat="1" ht="33" customHeight="1">
      <c r="A16" s="675" t="s">
        <v>201</v>
      </c>
      <c r="B16" s="415">
        <v>475891</v>
      </c>
      <c r="C16" s="415">
        <v>44572</v>
      </c>
      <c r="D16" s="931">
        <f t="shared" si="0"/>
        <v>520463</v>
      </c>
      <c r="E16" s="932">
        <f t="shared" si="1"/>
        <v>91.436086715097915</v>
      </c>
      <c r="F16" s="675" t="s">
        <v>785</v>
      </c>
    </row>
    <row r="17" spans="1:13" s="79" customFormat="1" ht="33" customHeight="1">
      <c r="A17" s="675" t="s">
        <v>607</v>
      </c>
      <c r="B17" s="598">
        <v>2021530</v>
      </c>
      <c r="C17" s="598">
        <v>556848</v>
      </c>
      <c r="D17" s="931">
        <f t="shared" si="0"/>
        <v>2578378</v>
      </c>
      <c r="E17" s="933">
        <f t="shared" si="1"/>
        <v>78.403166641974138</v>
      </c>
      <c r="F17" s="675" t="s">
        <v>782</v>
      </c>
    </row>
    <row r="18" spans="1:13" s="601" customFormat="1" ht="33" customHeight="1">
      <c r="A18" s="599" t="s">
        <v>35</v>
      </c>
      <c r="B18" s="600" t="s">
        <v>202</v>
      </c>
      <c r="C18" s="600" t="s">
        <v>202</v>
      </c>
      <c r="D18" s="600">
        <f>SUM(D8:D17)</f>
        <v>20356013</v>
      </c>
      <c r="E18" s="600" t="s">
        <v>202</v>
      </c>
      <c r="F18" s="599" t="s">
        <v>36</v>
      </c>
      <c r="I18" s="602"/>
      <c r="J18" s="602"/>
      <c r="K18" s="602"/>
      <c r="L18" s="602"/>
      <c r="M18" s="602"/>
    </row>
    <row r="19" spans="1:13" s="88" customFormat="1" ht="33" customHeight="1">
      <c r="A19" s="85" t="s">
        <v>800</v>
      </c>
      <c r="B19" s="86"/>
      <c r="C19" s="86"/>
      <c r="D19" s="86"/>
      <c r="E19" s="87"/>
      <c r="F19" s="227" t="s">
        <v>801</v>
      </c>
      <c r="I19" s="89"/>
      <c r="J19" s="89"/>
      <c r="K19" s="89"/>
      <c r="L19" s="89"/>
      <c r="M19" s="89"/>
    </row>
    <row r="20" spans="1:13" s="771" customFormat="1" ht="33" customHeight="1">
      <c r="A20" s="769"/>
      <c r="B20" s="770"/>
      <c r="D20" s="770"/>
    </row>
    <row r="21" spans="1:13" s="844" customFormat="1" ht="33" customHeight="1">
      <c r="A21" s="842"/>
      <c r="B21" s="843"/>
      <c r="D21" s="843"/>
    </row>
    <row r="22" spans="1:13" s="844" customFormat="1" ht="33" customHeight="1">
      <c r="A22" s="842"/>
      <c r="B22" s="843"/>
      <c r="D22" s="843"/>
    </row>
    <row r="23" spans="1:13" s="79" customFormat="1" ht="33" customHeight="1">
      <c r="B23" s="95"/>
      <c r="C23" s="95"/>
      <c r="D23" s="95"/>
      <c r="I23" s="80"/>
      <c r="J23" s="80"/>
      <c r="K23" s="80"/>
      <c r="L23" s="80"/>
      <c r="M23" s="80"/>
    </row>
    <row r="24" spans="1:13" s="79" customFormat="1" ht="33" customHeight="1">
      <c r="B24" s="95"/>
      <c r="C24" s="95"/>
      <c r="D24" s="95"/>
      <c r="I24" s="80"/>
      <c r="J24" s="80"/>
      <c r="K24" s="80"/>
      <c r="L24" s="80"/>
      <c r="M24" s="80"/>
    </row>
    <row r="25" spans="1:13" s="39" customFormat="1" ht="33" customHeight="1">
      <c r="B25" s="40"/>
      <c r="C25" s="40"/>
      <c r="D25" s="40"/>
      <c r="I25" s="856"/>
      <c r="J25" s="856"/>
      <c r="K25" s="856"/>
      <c r="L25" s="856"/>
      <c r="M25" s="856"/>
    </row>
    <row r="27" spans="1:13" s="93" customFormat="1" ht="33" customHeight="1">
      <c r="A27" s="90"/>
      <c r="B27" s="91"/>
      <c r="C27" s="91"/>
      <c r="D27" s="91"/>
      <c r="E27" s="92"/>
      <c r="F27" s="840"/>
      <c r="I27" s="94"/>
      <c r="J27" s="94"/>
      <c r="K27" s="94"/>
      <c r="L27" s="94"/>
      <c r="M27" s="94"/>
    </row>
    <row r="28" spans="1:13" s="93" customFormat="1" ht="33" customHeight="1">
      <c r="A28" s="90"/>
      <c r="B28" s="91"/>
      <c r="C28" s="91"/>
      <c r="D28" s="91"/>
      <c r="E28" s="92"/>
      <c r="F28" s="840"/>
      <c r="I28" s="94"/>
      <c r="J28" s="94"/>
      <c r="K28" s="94"/>
      <c r="L28" s="94"/>
      <c r="M28" s="94"/>
    </row>
    <row r="29" spans="1:13" s="88" customFormat="1" ht="33" customHeight="1">
      <c r="A29" s="85"/>
      <c r="B29" s="86"/>
      <c r="C29" s="86"/>
      <c r="D29" s="86"/>
      <c r="E29" s="87"/>
      <c r="F29" s="227"/>
      <c r="I29" s="89"/>
      <c r="J29" s="89"/>
      <c r="K29" s="89"/>
      <c r="L29" s="89"/>
      <c r="M29" s="89"/>
    </row>
    <row r="30" spans="1:13" s="93" customFormat="1" ht="33" customHeight="1">
      <c r="A30" s="90"/>
      <c r="B30" s="91"/>
      <c r="C30" s="91"/>
      <c r="D30" s="91"/>
      <c r="E30" s="92"/>
      <c r="F30" s="90"/>
      <c r="I30" s="94"/>
      <c r="J30" s="94"/>
      <c r="K30" s="94"/>
      <c r="L30" s="94"/>
      <c r="M30" s="94"/>
    </row>
    <row r="31" spans="1:13" s="93" customFormat="1" ht="33" customHeight="1">
      <c r="A31" s="90"/>
      <c r="B31" s="91"/>
      <c r="C31" s="91"/>
      <c r="D31" s="91"/>
      <c r="E31" s="92"/>
      <c r="F31" s="90"/>
      <c r="I31" s="94"/>
      <c r="J31" s="94"/>
      <c r="K31" s="94"/>
      <c r="L31" s="94"/>
      <c r="M31" s="94"/>
    </row>
    <row r="32" spans="1:13" s="93" customFormat="1" ht="33" customHeight="1">
      <c r="A32" s="90"/>
      <c r="B32" s="91"/>
      <c r="C32" s="91"/>
      <c r="D32" s="91"/>
      <c r="E32" s="92"/>
      <c r="F32" s="90"/>
      <c r="I32" s="94"/>
      <c r="J32" s="94"/>
      <c r="K32" s="94"/>
      <c r="L32" s="94"/>
      <c r="M32" s="94"/>
    </row>
    <row r="33" spans="1:13" s="88" customFormat="1" ht="33" customHeight="1">
      <c r="A33" s="85"/>
      <c r="B33" s="86"/>
      <c r="C33" s="86"/>
      <c r="D33" s="86"/>
      <c r="E33" s="87"/>
      <c r="F33" s="85"/>
      <c r="I33" s="89"/>
      <c r="J33" s="89"/>
      <c r="K33" s="89"/>
      <c r="L33" s="89"/>
      <c r="M33" s="89"/>
    </row>
    <row r="34" spans="1:13" s="88" customFormat="1" ht="33" customHeight="1">
      <c r="A34" s="85"/>
      <c r="B34" s="86"/>
      <c r="C34" s="86"/>
      <c r="D34" s="86"/>
      <c r="E34" s="87"/>
      <c r="F34" s="85"/>
      <c r="I34" s="89"/>
      <c r="J34" s="89"/>
      <c r="K34" s="89"/>
      <c r="L34" s="89"/>
      <c r="M34" s="89"/>
    </row>
    <row r="35" spans="1:13" s="88" customFormat="1" ht="33" customHeight="1">
      <c r="A35" s="85"/>
      <c r="B35" s="86"/>
      <c r="C35" s="86"/>
      <c r="D35" s="84"/>
      <c r="E35" s="87"/>
      <c r="F35" s="85"/>
      <c r="I35" s="89"/>
      <c r="J35" s="89"/>
      <c r="K35" s="89"/>
      <c r="L35" s="89"/>
      <c r="M35" s="89"/>
    </row>
    <row r="36" spans="1:13" s="88" customFormat="1" ht="33" customHeight="1">
      <c r="A36" s="85"/>
      <c r="B36" s="86"/>
      <c r="C36" s="86"/>
      <c r="D36" s="86"/>
      <c r="E36" s="87"/>
      <c r="F36" s="85"/>
      <c r="I36" s="89"/>
      <c r="J36" s="89"/>
      <c r="K36" s="89"/>
      <c r="L36" s="89"/>
      <c r="M36" s="89"/>
    </row>
    <row r="37" spans="1:13" s="88" customFormat="1" ht="33" customHeight="1">
      <c r="A37" s="85"/>
      <c r="B37" s="86"/>
      <c r="C37" s="86"/>
      <c r="E37" s="87"/>
      <c r="F37" s="85"/>
      <c r="I37" s="89"/>
      <c r="J37" s="89"/>
      <c r="K37" s="89"/>
      <c r="L37" s="89"/>
      <c r="M37" s="89"/>
    </row>
    <row r="38" spans="1:13" s="88" customFormat="1" ht="33" customHeight="1">
      <c r="A38" s="85"/>
      <c r="B38" s="86"/>
      <c r="C38" s="86"/>
      <c r="E38" s="87"/>
      <c r="F38" s="85"/>
      <c r="I38" s="89"/>
      <c r="J38" s="89"/>
      <c r="K38" s="89"/>
      <c r="L38" s="89"/>
      <c r="M38" s="89"/>
    </row>
    <row r="39" spans="1:13" s="93" customFormat="1" ht="33" customHeight="1">
      <c r="A39" s="90"/>
      <c r="B39" s="91"/>
      <c r="C39" s="91"/>
      <c r="D39" s="91"/>
      <c r="E39" s="92"/>
      <c r="F39" s="90"/>
      <c r="I39" s="94"/>
      <c r="J39" s="94"/>
      <c r="K39" s="94"/>
      <c r="L39" s="94"/>
      <c r="M39" s="94"/>
    </row>
    <row r="40" spans="1:13" s="93" customFormat="1" ht="33" customHeight="1">
      <c r="A40" s="90"/>
      <c r="B40" s="91"/>
      <c r="C40" s="91"/>
      <c r="D40" s="91"/>
      <c r="E40" s="92"/>
      <c r="F40" s="90"/>
      <c r="I40" s="94"/>
      <c r="J40" s="94"/>
      <c r="K40" s="94"/>
      <c r="L40" s="94"/>
      <c r="M40" s="94"/>
    </row>
    <row r="41" spans="1:13" s="93" customFormat="1" ht="33" customHeight="1">
      <c r="A41" s="90"/>
      <c r="B41" s="91"/>
      <c r="C41" s="91"/>
      <c r="D41" s="91"/>
      <c r="E41" s="92"/>
      <c r="F41" s="90"/>
      <c r="I41" s="94"/>
      <c r="J41" s="94"/>
      <c r="K41" s="94"/>
      <c r="L41" s="94"/>
      <c r="M41" s="94"/>
    </row>
    <row r="42" spans="1:13" s="79" customFormat="1" ht="33" customHeight="1">
      <c r="B42" s="95"/>
      <c r="C42" s="95"/>
      <c r="D42" s="95"/>
      <c r="I42" s="80"/>
      <c r="J42" s="80"/>
      <c r="K42" s="80"/>
      <c r="L42" s="80"/>
      <c r="M42" s="80"/>
    </row>
    <row r="43" spans="1:13" s="79" customFormat="1" ht="33" customHeight="1">
      <c r="B43" s="95"/>
      <c r="C43" s="95"/>
      <c r="D43" s="95"/>
      <c r="I43" s="80"/>
      <c r="J43" s="80"/>
      <c r="K43" s="80"/>
      <c r="L43" s="80"/>
      <c r="M43" s="80"/>
    </row>
    <row r="44" spans="1:13" s="79" customFormat="1" ht="33" customHeight="1">
      <c r="B44" s="95"/>
      <c r="C44" s="95"/>
      <c r="D44" s="95"/>
      <c r="I44" s="80"/>
      <c r="J44" s="80"/>
      <c r="K44" s="80"/>
      <c r="L44" s="80"/>
      <c r="M44" s="80"/>
    </row>
    <row r="45" spans="1:13" s="79" customFormat="1" ht="33" customHeight="1">
      <c r="B45" s="95"/>
      <c r="C45" s="95"/>
      <c r="D45" s="95"/>
      <c r="I45" s="80"/>
      <c r="J45" s="80"/>
      <c r="K45" s="80"/>
      <c r="L45" s="80"/>
      <c r="M45" s="80"/>
    </row>
    <row r="46" spans="1:13" s="79" customFormat="1" ht="33" customHeight="1">
      <c r="B46" s="95"/>
      <c r="C46" s="95"/>
      <c r="D46" s="95"/>
      <c r="I46" s="80"/>
      <c r="J46" s="80"/>
      <c r="K46" s="80"/>
      <c r="L46" s="80"/>
      <c r="M46" s="80"/>
    </row>
    <row r="47" spans="1:13" s="79" customFormat="1" ht="33" customHeight="1">
      <c r="B47" s="95"/>
      <c r="C47" s="95"/>
      <c r="D47" s="95"/>
      <c r="I47" s="80"/>
      <c r="J47" s="80"/>
      <c r="K47" s="80"/>
      <c r="L47" s="80"/>
      <c r="M47" s="80"/>
    </row>
    <row r="48" spans="1:13" s="79" customFormat="1" ht="33" customHeight="1">
      <c r="B48" s="95"/>
      <c r="C48" s="95"/>
      <c r="D48" s="95"/>
      <c r="I48" s="80"/>
      <c r="J48" s="80"/>
      <c r="K48" s="80"/>
      <c r="L48" s="80"/>
      <c r="M48" s="80"/>
    </row>
    <row r="49" spans="1:15" s="79" customFormat="1" ht="33" customHeight="1">
      <c r="B49" s="95"/>
      <c r="C49" s="95"/>
      <c r="D49" s="95"/>
      <c r="I49" s="80"/>
      <c r="J49" s="80"/>
      <c r="K49" s="80"/>
      <c r="L49" s="80"/>
      <c r="M49" s="80"/>
    </row>
    <row r="50" spans="1:15" s="79" customFormat="1" ht="33" customHeight="1">
      <c r="B50" s="95"/>
      <c r="C50" s="95"/>
      <c r="D50" s="95"/>
      <c r="I50" s="80"/>
      <c r="J50" s="80"/>
      <c r="K50" s="80"/>
      <c r="L50" s="80"/>
      <c r="M50" s="80"/>
    </row>
    <row r="51" spans="1:15" s="79" customFormat="1" ht="33" customHeight="1">
      <c r="B51" s="95"/>
      <c r="C51" s="95"/>
      <c r="D51" s="95"/>
      <c r="I51" s="80"/>
      <c r="J51" s="80"/>
      <c r="K51" s="80"/>
      <c r="L51" s="80"/>
      <c r="M51" s="80"/>
    </row>
    <row r="52" spans="1:15" s="79" customFormat="1" ht="33" customHeight="1">
      <c r="B52" s="95"/>
      <c r="C52" s="95"/>
      <c r="D52" s="95"/>
      <c r="I52" s="80"/>
      <c r="J52" s="80"/>
      <c r="K52" s="80"/>
      <c r="L52" s="80"/>
      <c r="M52" s="80"/>
    </row>
    <row r="53" spans="1:15" s="79" customFormat="1" ht="33" customHeight="1">
      <c r="B53" s="95"/>
      <c r="C53" s="95"/>
      <c r="D53" s="95"/>
      <c r="I53" s="80"/>
      <c r="J53" s="80"/>
      <c r="K53" s="80"/>
      <c r="L53" s="80"/>
      <c r="M53" s="80"/>
    </row>
    <row r="54" spans="1:15" s="79" customFormat="1" ht="33" customHeight="1">
      <c r="A54" s="857"/>
      <c r="B54" s="95"/>
      <c r="C54" s="95"/>
      <c r="D54" s="95"/>
      <c r="F54" s="857"/>
      <c r="I54" s="80"/>
      <c r="J54" s="80"/>
      <c r="K54" s="80"/>
      <c r="L54" s="80"/>
      <c r="M54" s="80"/>
    </row>
    <row r="55" spans="1:15" s="79" customFormat="1" ht="33" customHeight="1">
      <c r="A55" s="857"/>
      <c r="B55" s="95"/>
      <c r="C55" s="95"/>
      <c r="D55" s="95"/>
      <c r="F55" s="857"/>
      <c r="I55" s="80"/>
      <c r="J55" s="80"/>
      <c r="K55" s="80"/>
      <c r="L55" s="80"/>
      <c r="M55" s="80"/>
    </row>
    <row r="56" spans="1:15" s="79" customFormat="1" ht="33" customHeight="1">
      <c r="B56" s="95"/>
      <c r="C56" s="95"/>
      <c r="D56" s="95"/>
      <c r="I56" s="80"/>
      <c r="J56" s="80"/>
      <c r="K56" s="80"/>
      <c r="L56" s="80"/>
      <c r="M56" s="80"/>
    </row>
    <row r="57" spans="1:15" s="79" customFormat="1" ht="33" customHeight="1">
      <c r="B57" s="872"/>
      <c r="C57" s="872"/>
      <c r="D57" s="95"/>
      <c r="I57" s="80"/>
      <c r="J57" s="80"/>
      <c r="K57" s="80"/>
      <c r="L57" s="80"/>
      <c r="M57" s="80"/>
    </row>
    <row r="58" spans="1:15" s="79" customFormat="1" ht="33" customHeight="1">
      <c r="B58" s="861"/>
      <c r="C58" s="861"/>
      <c r="D58" s="95"/>
      <c r="I58" s="80"/>
      <c r="J58" s="80"/>
      <c r="K58" s="80"/>
      <c r="L58" s="80"/>
      <c r="M58" s="80"/>
    </row>
    <row r="59" spans="1:15" s="79" customFormat="1" ht="33" customHeight="1">
      <c r="B59" s="95"/>
      <c r="C59" s="95"/>
      <c r="D59" s="95"/>
      <c r="I59" s="80"/>
      <c r="J59" s="80"/>
      <c r="K59" s="80"/>
      <c r="L59" s="80"/>
      <c r="M59" s="80"/>
    </row>
    <row r="60" spans="1:15" s="79" customFormat="1" ht="33" customHeight="1">
      <c r="B60" s="95"/>
      <c r="C60" s="95"/>
      <c r="D60" s="95"/>
      <c r="I60" s="80"/>
      <c r="J60" s="80"/>
      <c r="K60" s="80"/>
      <c r="L60" s="80"/>
      <c r="M60" s="80"/>
    </row>
    <row r="61" spans="1:15" s="79" customFormat="1" ht="33" customHeight="1">
      <c r="B61" s="95"/>
      <c r="C61" s="95"/>
      <c r="D61" s="95"/>
      <c r="I61" s="80"/>
      <c r="J61" s="80"/>
      <c r="K61" s="80"/>
      <c r="L61" s="80"/>
      <c r="M61" s="80"/>
    </row>
    <row r="62" spans="1:15" s="79" customFormat="1" ht="33" customHeight="1">
      <c r="B62" s="95"/>
      <c r="C62" s="95"/>
      <c r="D62" s="95"/>
      <c r="I62" s="80"/>
      <c r="J62" s="80"/>
      <c r="K62" s="80"/>
      <c r="L62" s="80"/>
      <c r="M62" s="80"/>
      <c r="O62" s="98"/>
    </row>
    <row r="63" spans="1:15" s="79" customFormat="1" ht="33" customHeight="1">
      <c r="B63" s="95"/>
      <c r="C63" s="95"/>
      <c r="D63" s="95"/>
      <c r="I63" s="80"/>
      <c r="J63" s="80"/>
      <c r="K63" s="80"/>
      <c r="L63" s="80"/>
      <c r="M63" s="80"/>
      <c r="O63" s="98"/>
    </row>
    <row r="64" spans="1:15" s="79" customFormat="1" ht="33" customHeight="1">
      <c r="B64" s="95"/>
      <c r="C64" s="95"/>
      <c r="D64" s="95"/>
      <c r="I64" s="80"/>
      <c r="J64" s="80"/>
      <c r="K64" s="80"/>
      <c r="L64" s="80"/>
      <c r="M64" s="80"/>
      <c r="O64" s="98"/>
    </row>
    <row r="65" spans="2:15" ht="33" customHeight="1">
      <c r="J65" s="99"/>
      <c r="K65" s="99"/>
      <c r="L65" s="99"/>
      <c r="M65" s="99"/>
      <c r="N65" s="768"/>
      <c r="O65" s="99"/>
    </row>
    <row r="66" spans="2:15" s="79" customFormat="1" ht="33" customHeight="1">
      <c r="B66" s="95"/>
      <c r="C66" s="95"/>
      <c r="D66" s="95"/>
      <c r="I66" s="80"/>
      <c r="J66" s="98"/>
      <c r="K66" s="98"/>
      <c r="L66" s="98"/>
      <c r="M66" s="98"/>
      <c r="N66" s="863"/>
      <c r="O66" s="98"/>
    </row>
    <row r="67" spans="2:15" s="79" customFormat="1" ht="33" customHeight="1">
      <c r="B67" s="95"/>
      <c r="C67" s="95"/>
      <c r="D67" s="95"/>
      <c r="I67" s="80"/>
      <c r="J67" s="98"/>
      <c r="K67" s="98"/>
      <c r="L67" s="98"/>
      <c r="M67" s="98"/>
      <c r="N67" s="863"/>
      <c r="O67" s="98"/>
    </row>
    <row r="68" spans="2:15" s="79" customFormat="1" ht="33" customHeight="1">
      <c r="B68" s="95"/>
      <c r="C68" s="95"/>
      <c r="D68" s="95"/>
      <c r="I68" s="80"/>
      <c r="J68" s="98"/>
      <c r="K68" s="98"/>
      <c r="L68" s="98"/>
      <c r="M68" s="98"/>
      <c r="O68" s="863"/>
    </row>
    <row r="69" spans="2:15" s="79" customFormat="1" ht="33" customHeight="1">
      <c r="B69" s="95"/>
      <c r="C69" s="95"/>
      <c r="D69" s="95"/>
      <c r="I69" s="80"/>
      <c r="J69" s="98"/>
      <c r="K69" s="98"/>
      <c r="L69" s="98"/>
      <c r="M69" s="98"/>
    </row>
    <row r="70" spans="2:15" ht="33" customHeight="1">
      <c r="I70" s="83"/>
      <c r="J70" s="83"/>
      <c r="K70" s="83"/>
      <c r="L70" s="83"/>
      <c r="M70" s="83"/>
    </row>
    <row r="71" spans="2:15" ht="33" customHeight="1">
      <c r="B71" s="179"/>
      <c r="I71" s="83"/>
      <c r="J71" s="83"/>
      <c r="K71" s="83"/>
      <c r="L71" s="83"/>
      <c r="M71" s="83"/>
    </row>
    <row r="72" spans="2:15" ht="33" customHeight="1">
      <c r="B72" s="179"/>
      <c r="C72" s="179"/>
      <c r="D72" s="179"/>
      <c r="I72" s="83"/>
      <c r="J72" s="83"/>
      <c r="K72" s="83"/>
      <c r="L72" s="83"/>
      <c r="M72" s="83"/>
    </row>
    <row r="73" spans="2:15" ht="33" customHeight="1">
      <c r="I73" s="83"/>
      <c r="J73" s="83"/>
      <c r="K73" s="83"/>
      <c r="L73" s="83"/>
      <c r="M73" s="83"/>
    </row>
    <row r="74" spans="2:15" ht="33" customHeight="1">
      <c r="I74" s="83"/>
      <c r="J74" s="83"/>
      <c r="K74" s="83"/>
      <c r="L74" s="83"/>
      <c r="M74" s="83"/>
    </row>
    <row r="75" spans="2:15" ht="33" customHeight="1">
      <c r="I75" s="83"/>
      <c r="J75" s="83"/>
      <c r="K75" s="83"/>
      <c r="L75" s="83"/>
      <c r="M75" s="83"/>
    </row>
    <row r="76" spans="2:15" ht="33" customHeight="1">
      <c r="I76" s="83"/>
      <c r="J76" s="83"/>
      <c r="K76" s="83"/>
      <c r="L76" s="83"/>
      <c r="M76" s="83"/>
    </row>
  </sheetData>
  <mergeCells count="7">
    <mergeCell ref="B4:E4"/>
    <mergeCell ref="B5:E5"/>
    <mergeCell ref="A1:F1"/>
    <mergeCell ref="A2:F2"/>
    <mergeCell ref="F4:F7"/>
    <mergeCell ref="A4:A7"/>
    <mergeCell ref="A3:C3"/>
  </mergeCells>
  <printOptions horizontalCentered="1" verticalCentered="1"/>
  <pageMargins left="0" right="0" top="0" bottom="0.11811023622047245" header="0.31496062992125984" footer="0.51181102362204722"/>
  <pageSetup paperSize="9" scale="82" orientation="landscape" r:id="rId1"/>
  <headerFooter alignWithMargins="0"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  <pageSetUpPr fitToPage="1"/>
  </sheetPr>
  <dimension ref="A1:E25"/>
  <sheetViews>
    <sheetView showGridLines="0" rightToLeft="1" zoomScale="110" zoomScaleNormal="110" workbookViewId="0">
      <selection activeCell="L11" sqref="L11"/>
    </sheetView>
  </sheetViews>
  <sheetFormatPr defaultRowHeight="15.75"/>
  <cols>
    <col min="1" max="1" width="25.7109375" style="605" customWidth="1"/>
    <col min="2" max="3" width="15.7109375" style="605" customWidth="1"/>
    <col min="4" max="4" width="15.7109375" style="607" customWidth="1"/>
    <col min="5" max="5" width="25.7109375" style="605" customWidth="1"/>
    <col min="6" max="9" width="9.140625" style="605" customWidth="1"/>
    <col min="10" max="10" width="9.140625" style="605"/>
    <col min="11" max="11" width="16.7109375" style="605" customWidth="1"/>
    <col min="12" max="12" width="14.28515625" style="605" customWidth="1"/>
    <col min="13" max="13" width="20.85546875" style="605" customWidth="1"/>
    <col min="14" max="15" width="9.140625" style="605"/>
    <col min="16" max="19" width="9.85546875" style="605" bestFit="1" customWidth="1"/>
    <col min="20" max="20" width="11.28515625" style="605" bestFit="1" customWidth="1"/>
    <col min="21" max="254" width="9.140625" style="605"/>
    <col min="255" max="256" width="12.85546875" style="605" customWidth="1"/>
    <col min="257" max="257" width="14" style="605" customWidth="1"/>
    <col min="258" max="258" width="15.28515625" style="605" customWidth="1"/>
    <col min="259" max="259" width="12.28515625" style="605" customWidth="1"/>
    <col min="260" max="260" width="11.140625" style="605" customWidth="1"/>
    <col min="261" max="264" width="9.140625" style="605" customWidth="1"/>
    <col min="265" max="510" width="9.140625" style="605"/>
    <col min="511" max="512" width="12.85546875" style="605" customWidth="1"/>
    <col min="513" max="513" width="14" style="605" customWidth="1"/>
    <col min="514" max="514" width="15.28515625" style="605" customWidth="1"/>
    <col min="515" max="515" width="12.28515625" style="605" customWidth="1"/>
    <col min="516" max="516" width="11.140625" style="605" customWidth="1"/>
    <col min="517" max="520" width="9.140625" style="605" customWidth="1"/>
    <col min="521" max="766" width="9.140625" style="605"/>
    <col min="767" max="768" width="12.85546875" style="605" customWidth="1"/>
    <col min="769" max="769" width="14" style="605" customWidth="1"/>
    <col min="770" max="770" width="15.28515625" style="605" customWidth="1"/>
    <col min="771" max="771" width="12.28515625" style="605" customWidth="1"/>
    <col min="772" max="772" width="11.140625" style="605" customWidth="1"/>
    <col min="773" max="776" width="9.140625" style="605" customWidth="1"/>
    <col min="777" max="1022" width="9.140625" style="605"/>
    <col min="1023" max="1024" width="12.85546875" style="605" customWidth="1"/>
    <col min="1025" max="1025" width="14" style="605" customWidth="1"/>
    <col min="1026" max="1026" width="15.28515625" style="605" customWidth="1"/>
    <col min="1027" max="1027" width="12.28515625" style="605" customWidth="1"/>
    <col min="1028" max="1028" width="11.140625" style="605" customWidth="1"/>
    <col min="1029" max="1032" width="9.140625" style="605" customWidth="1"/>
    <col min="1033" max="1278" width="9.140625" style="605"/>
    <col min="1279" max="1280" width="12.85546875" style="605" customWidth="1"/>
    <col min="1281" max="1281" width="14" style="605" customWidth="1"/>
    <col min="1282" max="1282" width="15.28515625" style="605" customWidth="1"/>
    <col min="1283" max="1283" width="12.28515625" style="605" customWidth="1"/>
    <col min="1284" max="1284" width="11.140625" style="605" customWidth="1"/>
    <col min="1285" max="1288" width="9.140625" style="605" customWidth="1"/>
    <col min="1289" max="1534" width="9.140625" style="605"/>
    <col min="1535" max="1536" width="12.85546875" style="605" customWidth="1"/>
    <col min="1537" max="1537" width="14" style="605" customWidth="1"/>
    <col min="1538" max="1538" width="15.28515625" style="605" customWidth="1"/>
    <col min="1539" max="1539" width="12.28515625" style="605" customWidth="1"/>
    <col min="1540" max="1540" width="11.140625" style="605" customWidth="1"/>
    <col min="1541" max="1544" width="9.140625" style="605" customWidth="1"/>
    <col min="1545" max="1790" width="9.140625" style="605"/>
    <col min="1791" max="1792" width="12.85546875" style="605" customWidth="1"/>
    <col min="1793" max="1793" width="14" style="605" customWidth="1"/>
    <col min="1794" max="1794" width="15.28515625" style="605" customWidth="1"/>
    <col min="1795" max="1795" width="12.28515625" style="605" customWidth="1"/>
    <col min="1796" max="1796" width="11.140625" style="605" customWidth="1"/>
    <col min="1797" max="1800" width="9.140625" style="605" customWidth="1"/>
    <col min="1801" max="2046" width="9.140625" style="605"/>
    <col min="2047" max="2048" width="12.85546875" style="605" customWidth="1"/>
    <col min="2049" max="2049" width="14" style="605" customWidth="1"/>
    <col min="2050" max="2050" width="15.28515625" style="605" customWidth="1"/>
    <col min="2051" max="2051" width="12.28515625" style="605" customWidth="1"/>
    <col min="2052" max="2052" width="11.140625" style="605" customWidth="1"/>
    <col min="2053" max="2056" width="9.140625" style="605" customWidth="1"/>
    <col min="2057" max="2302" width="9.140625" style="605"/>
    <col min="2303" max="2304" width="12.85546875" style="605" customWidth="1"/>
    <col min="2305" max="2305" width="14" style="605" customWidth="1"/>
    <col min="2306" max="2306" width="15.28515625" style="605" customWidth="1"/>
    <col min="2307" max="2307" width="12.28515625" style="605" customWidth="1"/>
    <col min="2308" max="2308" width="11.140625" style="605" customWidth="1"/>
    <col min="2309" max="2312" width="9.140625" style="605" customWidth="1"/>
    <col min="2313" max="2558" width="9.140625" style="605"/>
    <col min="2559" max="2560" width="12.85546875" style="605" customWidth="1"/>
    <col min="2561" max="2561" width="14" style="605" customWidth="1"/>
    <col min="2562" max="2562" width="15.28515625" style="605" customWidth="1"/>
    <col min="2563" max="2563" width="12.28515625" style="605" customWidth="1"/>
    <col min="2564" max="2564" width="11.140625" style="605" customWidth="1"/>
    <col min="2565" max="2568" width="9.140625" style="605" customWidth="1"/>
    <col min="2569" max="2814" width="9.140625" style="605"/>
    <col min="2815" max="2816" width="12.85546875" style="605" customWidth="1"/>
    <col min="2817" max="2817" width="14" style="605" customWidth="1"/>
    <col min="2818" max="2818" width="15.28515625" style="605" customWidth="1"/>
    <col min="2819" max="2819" width="12.28515625" style="605" customWidth="1"/>
    <col min="2820" max="2820" width="11.140625" style="605" customWidth="1"/>
    <col min="2821" max="2824" width="9.140625" style="605" customWidth="1"/>
    <col min="2825" max="3070" width="9.140625" style="605"/>
    <col min="3071" max="3072" width="12.85546875" style="605" customWidth="1"/>
    <col min="3073" max="3073" width="14" style="605" customWidth="1"/>
    <col min="3074" max="3074" width="15.28515625" style="605" customWidth="1"/>
    <col min="3075" max="3075" width="12.28515625" style="605" customWidth="1"/>
    <col min="3076" max="3076" width="11.140625" style="605" customWidth="1"/>
    <col min="3077" max="3080" width="9.140625" style="605" customWidth="1"/>
    <col min="3081" max="3326" width="9.140625" style="605"/>
    <col min="3327" max="3328" width="12.85546875" style="605" customWidth="1"/>
    <col min="3329" max="3329" width="14" style="605" customWidth="1"/>
    <col min="3330" max="3330" width="15.28515625" style="605" customWidth="1"/>
    <col min="3331" max="3331" width="12.28515625" style="605" customWidth="1"/>
    <col min="3332" max="3332" width="11.140625" style="605" customWidth="1"/>
    <col min="3333" max="3336" width="9.140625" style="605" customWidth="1"/>
    <col min="3337" max="3582" width="9.140625" style="605"/>
    <col min="3583" max="3584" width="12.85546875" style="605" customWidth="1"/>
    <col min="3585" max="3585" width="14" style="605" customWidth="1"/>
    <col min="3586" max="3586" width="15.28515625" style="605" customWidth="1"/>
    <col min="3587" max="3587" width="12.28515625" style="605" customWidth="1"/>
    <col min="3588" max="3588" width="11.140625" style="605" customWidth="1"/>
    <col min="3589" max="3592" width="9.140625" style="605" customWidth="1"/>
    <col min="3593" max="3838" width="9.140625" style="605"/>
    <col min="3839" max="3840" width="12.85546875" style="605" customWidth="1"/>
    <col min="3841" max="3841" width="14" style="605" customWidth="1"/>
    <col min="3842" max="3842" width="15.28515625" style="605" customWidth="1"/>
    <col min="3843" max="3843" width="12.28515625" style="605" customWidth="1"/>
    <col min="3844" max="3844" width="11.140625" style="605" customWidth="1"/>
    <col min="3845" max="3848" width="9.140625" style="605" customWidth="1"/>
    <col min="3849" max="4094" width="9.140625" style="605"/>
    <col min="4095" max="4096" width="12.85546875" style="605" customWidth="1"/>
    <col min="4097" max="4097" width="14" style="605" customWidth="1"/>
    <col min="4098" max="4098" width="15.28515625" style="605" customWidth="1"/>
    <col min="4099" max="4099" width="12.28515625" style="605" customWidth="1"/>
    <col min="4100" max="4100" width="11.140625" style="605" customWidth="1"/>
    <col min="4101" max="4104" width="9.140625" style="605" customWidth="1"/>
    <col min="4105" max="4350" width="9.140625" style="605"/>
    <col min="4351" max="4352" width="12.85546875" style="605" customWidth="1"/>
    <col min="4353" max="4353" width="14" style="605" customWidth="1"/>
    <col min="4354" max="4354" width="15.28515625" style="605" customWidth="1"/>
    <col min="4355" max="4355" width="12.28515625" style="605" customWidth="1"/>
    <col min="4356" max="4356" width="11.140625" style="605" customWidth="1"/>
    <col min="4357" max="4360" width="9.140625" style="605" customWidth="1"/>
    <col min="4361" max="4606" width="9.140625" style="605"/>
    <col min="4607" max="4608" width="12.85546875" style="605" customWidth="1"/>
    <col min="4609" max="4609" width="14" style="605" customWidth="1"/>
    <col min="4610" max="4610" width="15.28515625" style="605" customWidth="1"/>
    <col min="4611" max="4611" width="12.28515625" style="605" customWidth="1"/>
    <col min="4612" max="4612" width="11.140625" style="605" customWidth="1"/>
    <col min="4613" max="4616" width="9.140625" style="605" customWidth="1"/>
    <col min="4617" max="4862" width="9.140625" style="605"/>
    <col min="4863" max="4864" width="12.85546875" style="605" customWidth="1"/>
    <col min="4865" max="4865" width="14" style="605" customWidth="1"/>
    <col min="4866" max="4866" width="15.28515625" style="605" customWidth="1"/>
    <col min="4867" max="4867" width="12.28515625" style="605" customWidth="1"/>
    <col min="4868" max="4868" width="11.140625" style="605" customWidth="1"/>
    <col min="4869" max="4872" width="9.140625" style="605" customWidth="1"/>
    <col min="4873" max="5118" width="9.140625" style="605"/>
    <col min="5119" max="5120" width="12.85546875" style="605" customWidth="1"/>
    <col min="5121" max="5121" width="14" style="605" customWidth="1"/>
    <col min="5122" max="5122" width="15.28515625" style="605" customWidth="1"/>
    <col min="5123" max="5123" width="12.28515625" style="605" customWidth="1"/>
    <col min="5124" max="5124" width="11.140625" style="605" customWidth="1"/>
    <col min="5125" max="5128" width="9.140625" style="605" customWidth="1"/>
    <col min="5129" max="5374" width="9.140625" style="605"/>
    <col min="5375" max="5376" width="12.85546875" style="605" customWidth="1"/>
    <col min="5377" max="5377" width="14" style="605" customWidth="1"/>
    <col min="5378" max="5378" width="15.28515625" style="605" customWidth="1"/>
    <col min="5379" max="5379" width="12.28515625" style="605" customWidth="1"/>
    <col min="5380" max="5380" width="11.140625" style="605" customWidth="1"/>
    <col min="5381" max="5384" width="9.140625" style="605" customWidth="1"/>
    <col min="5385" max="5630" width="9.140625" style="605"/>
    <col min="5631" max="5632" width="12.85546875" style="605" customWidth="1"/>
    <col min="5633" max="5633" width="14" style="605" customWidth="1"/>
    <col min="5634" max="5634" width="15.28515625" style="605" customWidth="1"/>
    <col min="5635" max="5635" width="12.28515625" style="605" customWidth="1"/>
    <col min="5636" max="5636" width="11.140625" style="605" customWidth="1"/>
    <col min="5637" max="5640" width="9.140625" style="605" customWidth="1"/>
    <col min="5641" max="5886" width="9.140625" style="605"/>
    <col min="5887" max="5888" width="12.85546875" style="605" customWidth="1"/>
    <col min="5889" max="5889" width="14" style="605" customWidth="1"/>
    <col min="5890" max="5890" width="15.28515625" style="605" customWidth="1"/>
    <col min="5891" max="5891" width="12.28515625" style="605" customWidth="1"/>
    <col min="5892" max="5892" width="11.140625" style="605" customWidth="1"/>
    <col min="5893" max="5896" width="9.140625" style="605" customWidth="1"/>
    <col min="5897" max="6142" width="9.140625" style="605"/>
    <col min="6143" max="6144" width="12.85546875" style="605" customWidth="1"/>
    <col min="6145" max="6145" width="14" style="605" customWidth="1"/>
    <col min="6146" max="6146" width="15.28515625" style="605" customWidth="1"/>
    <col min="6147" max="6147" width="12.28515625" style="605" customWidth="1"/>
    <col min="6148" max="6148" width="11.140625" style="605" customWidth="1"/>
    <col min="6149" max="6152" width="9.140625" style="605" customWidth="1"/>
    <col min="6153" max="6398" width="9.140625" style="605"/>
    <col min="6399" max="6400" width="12.85546875" style="605" customWidth="1"/>
    <col min="6401" max="6401" width="14" style="605" customWidth="1"/>
    <col min="6402" max="6402" width="15.28515625" style="605" customWidth="1"/>
    <col min="6403" max="6403" width="12.28515625" style="605" customWidth="1"/>
    <col min="6404" max="6404" width="11.140625" style="605" customWidth="1"/>
    <col min="6405" max="6408" width="9.140625" style="605" customWidth="1"/>
    <col min="6409" max="6654" width="9.140625" style="605"/>
    <col min="6655" max="6656" width="12.85546875" style="605" customWidth="1"/>
    <col min="6657" max="6657" width="14" style="605" customWidth="1"/>
    <col min="6658" max="6658" width="15.28515625" style="605" customWidth="1"/>
    <col min="6659" max="6659" width="12.28515625" style="605" customWidth="1"/>
    <col min="6660" max="6660" width="11.140625" style="605" customWidth="1"/>
    <col min="6661" max="6664" width="9.140625" style="605" customWidth="1"/>
    <col min="6665" max="6910" width="9.140625" style="605"/>
    <col min="6911" max="6912" width="12.85546875" style="605" customWidth="1"/>
    <col min="6913" max="6913" width="14" style="605" customWidth="1"/>
    <col min="6914" max="6914" width="15.28515625" style="605" customWidth="1"/>
    <col min="6915" max="6915" width="12.28515625" style="605" customWidth="1"/>
    <col min="6916" max="6916" width="11.140625" style="605" customWidth="1"/>
    <col min="6917" max="6920" width="9.140625" style="605" customWidth="1"/>
    <col min="6921" max="7166" width="9.140625" style="605"/>
    <col min="7167" max="7168" width="12.85546875" style="605" customWidth="1"/>
    <col min="7169" max="7169" width="14" style="605" customWidth="1"/>
    <col min="7170" max="7170" width="15.28515625" style="605" customWidth="1"/>
    <col min="7171" max="7171" width="12.28515625" style="605" customWidth="1"/>
    <col min="7172" max="7172" width="11.140625" style="605" customWidth="1"/>
    <col min="7173" max="7176" width="9.140625" style="605" customWidth="1"/>
    <col min="7177" max="7422" width="9.140625" style="605"/>
    <col min="7423" max="7424" width="12.85546875" style="605" customWidth="1"/>
    <col min="7425" max="7425" width="14" style="605" customWidth="1"/>
    <col min="7426" max="7426" width="15.28515625" style="605" customWidth="1"/>
    <col min="7427" max="7427" width="12.28515625" style="605" customWidth="1"/>
    <col min="7428" max="7428" width="11.140625" style="605" customWidth="1"/>
    <col min="7429" max="7432" width="9.140625" style="605" customWidth="1"/>
    <col min="7433" max="7678" width="9.140625" style="605"/>
    <col min="7679" max="7680" width="12.85546875" style="605" customWidth="1"/>
    <col min="7681" max="7681" width="14" style="605" customWidth="1"/>
    <col min="7682" max="7682" width="15.28515625" style="605" customWidth="1"/>
    <col min="7683" max="7683" width="12.28515625" style="605" customWidth="1"/>
    <col min="7684" max="7684" width="11.140625" style="605" customWidth="1"/>
    <col min="7685" max="7688" width="9.140625" style="605" customWidth="1"/>
    <col min="7689" max="7934" width="9.140625" style="605"/>
    <col min="7935" max="7936" width="12.85546875" style="605" customWidth="1"/>
    <col min="7937" max="7937" width="14" style="605" customWidth="1"/>
    <col min="7938" max="7938" width="15.28515625" style="605" customWidth="1"/>
    <col min="7939" max="7939" width="12.28515625" style="605" customWidth="1"/>
    <col min="7940" max="7940" width="11.140625" style="605" customWidth="1"/>
    <col min="7941" max="7944" width="9.140625" style="605" customWidth="1"/>
    <col min="7945" max="8190" width="9.140625" style="605"/>
    <col min="8191" max="8192" width="12.85546875" style="605" customWidth="1"/>
    <col min="8193" max="8193" width="14" style="605" customWidth="1"/>
    <col min="8194" max="8194" width="15.28515625" style="605" customWidth="1"/>
    <col min="8195" max="8195" width="12.28515625" style="605" customWidth="1"/>
    <col min="8196" max="8196" width="11.140625" style="605" customWidth="1"/>
    <col min="8197" max="8200" width="9.140625" style="605" customWidth="1"/>
    <col min="8201" max="8446" width="9.140625" style="605"/>
    <col min="8447" max="8448" width="12.85546875" style="605" customWidth="1"/>
    <col min="8449" max="8449" width="14" style="605" customWidth="1"/>
    <col min="8450" max="8450" width="15.28515625" style="605" customWidth="1"/>
    <col min="8451" max="8451" width="12.28515625" style="605" customWidth="1"/>
    <col min="8452" max="8452" width="11.140625" style="605" customWidth="1"/>
    <col min="8453" max="8456" width="9.140625" style="605" customWidth="1"/>
    <col min="8457" max="8702" width="9.140625" style="605"/>
    <col min="8703" max="8704" width="12.85546875" style="605" customWidth="1"/>
    <col min="8705" max="8705" width="14" style="605" customWidth="1"/>
    <col min="8706" max="8706" width="15.28515625" style="605" customWidth="1"/>
    <col min="8707" max="8707" width="12.28515625" style="605" customWidth="1"/>
    <col min="8708" max="8708" width="11.140625" style="605" customWidth="1"/>
    <col min="8709" max="8712" width="9.140625" style="605" customWidth="1"/>
    <col min="8713" max="8958" width="9.140625" style="605"/>
    <col min="8959" max="8960" width="12.85546875" style="605" customWidth="1"/>
    <col min="8961" max="8961" width="14" style="605" customWidth="1"/>
    <col min="8962" max="8962" width="15.28515625" style="605" customWidth="1"/>
    <col min="8963" max="8963" width="12.28515625" style="605" customWidth="1"/>
    <col min="8964" max="8964" width="11.140625" style="605" customWidth="1"/>
    <col min="8965" max="8968" width="9.140625" style="605" customWidth="1"/>
    <col min="8969" max="9214" width="9.140625" style="605"/>
    <col min="9215" max="9216" width="12.85546875" style="605" customWidth="1"/>
    <col min="9217" max="9217" width="14" style="605" customWidth="1"/>
    <col min="9218" max="9218" width="15.28515625" style="605" customWidth="1"/>
    <col min="9219" max="9219" width="12.28515625" style="605" customWidth="1"/>
    <col min="9220" max="9220" width="11.140625" style="605" customWidth="1"/>
    <col min="9221" max="9224" width="9.140625" style="605" customWidth="1"/>
    <col min="9225" max="9470" width="9.140625" style="605"/>
    <col min="9471" max="9472" width="12.85546875" style="605" customWidth="1"/>
    <col min="9473" max="9473" width="14" style="605" customWidth="1"/>
    <col min="9474" max="9474" width="15.28515625" style="605" customWidth="1"/>
    <col min="9475" max="9475" width="12.28515625" style="605" customWidth="1"/>
    <col min="9476" max="9476" width="11.140625" style="605" customWidth="1"/>
    <col min="9477" max="9480" width="9.140625" style="605" customWidth="1"/>
    <col min="9481" max="9726" width="9.140625" style="605"/>
    <col min="9727" max="9728" width="12.85546875" style="605" customWidth="1"/>
    <col min="9729" max="9729" width="14" style="605" customWidth="1"/>
    <col min="9730" max="9730" width="15.28515625" style="605" customWidth="1"/>
    <col min="9731" max="9731" width="12.28515625" style="605" customWidth="1"/>
    <col min="9732" max="9732" width="11.140625" style="605" customWidth="1"/>
    <col min="9733" max="9736" width="9.140625" style="605" customWidth="1"/>
    <col min="9737" max="9982" width="9.140625" style="605"/>
    <col min="9983" max="9984" width="12.85546875" style="605" customWidth="1"/>
    <col min="9985" max="9985" width="14" style="605" customWidth="1"/>
    <col min="9986" max="9986" width="15.28515625" style="605" customWidth="1"/>
    <col min="9987" max="9987" width="12.28515625" style="605" customWidth="1"/>
    <col min="9988" max="9988" width="11.140625" style="605" customWidth="1"/>
    <col min="9989" max="9992" width="9.140625" style="605" customWidth="1"/>
    <col min="9993" max="10238" width="9.140625" style="605"/>
    <col min="10239" max="10240" width="12.85546875" style="605" customWidth="1"/>
    <col min="10241" max="10241" width="14" style="605" customWidth="1"/>
    <col min="10242" max="10242" width="15.28515625" style="605" customWidth="1"/>
    <col min="10243" max="10243" width="12.28515625" style="605" customWidth="1"/>
    <col min="10244" max="10244" width="11.140625" style="605" customWidth="1"/>
    <col min="10245" max="10248" width="9.140625" style="605" customWidth="1"/>
    <col min="10249" max="10494" width="9.140625" style="605"/>
    <col min="10495" max="10496" width="12.85546875" style="605" customWidth="1"/>
    <col min="10497" max="10497" width="14" style="605" customWidth="1"/>
    <col min="10498" max="10498" width="15.28515625" style="605" customWidth="1"/>
    <col min="10499" max="10499" width="12.28515625" style="605" customWidth="1"/>
    <col min="10500" max="10500" width="11.140625" style="605" customWidth="1"/>
    <col min="10501" max="10504" width="9.140625" style="605" customWidth="1"/>
    <col min="10505" max="10750" width="9.140625" style="605"/>
    <col min="10751" max="10752" width="12.85546875" style="605" customWidth="1"/>
    <col min="10753" max="10753" width="14" style="605" customWidth="1"/>
    <col min="10754" max="10754" width="15.28515625" style="605" customWidth="1"/>
    <col min="10755" max="10755" width="12.28515625" style="605" customWidth="1"/>
    <col min="10756" max="10756" width="11.140625" style="605" customWidth="1"/>
    <col min="10757" max="10760" width="9.140625" style="605" customWidth="1"/>
    <col min="10761" max="11006" width="9.140625" style="605"/>
    <col min="11007" max="11008" width="12.85546875" style="605" customWidth="1"/>
    <col min="11009" max="11009" width="14" style="605" customWidth="1"/>
    <col min="11010" max="11010" width="15.28515625" style="605" customWidth="1"/>
    <col min="11011" max="11011" width="12.28515625" style="605" customWidth="1"/>
    <col min="11012" max="11012" width="11.140625" style="605" customWidth="1"/>
    <col min="11013" max="11016" width="9.140625" style="605" customWidth="1"/>
    <col min="11017" max="11262" width="9.140625" style="605"/>
    <col min="11263" max="11264" width="12.85546875" style="605" customWidth="1"/>
    <col min="11265" max="11265" width="14" style="605" customWidth="1"/>
    <col min="11266" max="11266" width="15.28515625" style="605" customWidth="1"/>
    <col min="11267" max="11267" width="12.28515625" style="605" customWidth="1"/>
    <col min="11268" max="11268" width="11.140625" style="605" customWidth="1"/>
    <col min="11269" max="11272" width="9.140625" style="605" customWidth="1"/>
    <col min="11273" max="11518" width="9.140625" style="605"/>
    <col min="11519" max="11520" width="12.85546875" style="605" customWidth="1"/>
    <col min="11521" max="11521" width="14" style="605" customWidth="1"/>
    <col min="11522" max="11522" width="15.28515625" style="605" customWidth="1"/>
    <col min="11523" max="11523" width="12.28515625" style="605" customWidth="1"/>
    <col min="11524" max="11524" width="11.140625" style="605" customWidth="1"/>
    <col min="11525" max="11528" width="9.140625" style="605" customWidth="1"/>
    <col min="11529" max="11774" width="9.140625" style="605"/>
    <col min="11775" max="11776" width="12.85546875" style="605" customWidth="1"/>
    <col min="11777" max="11777" width="14" style="605" customWidth="1"/>
    <col min="11778" max="11778" width="15.28515625" style="605" customWidth="1"/>
    <col min="11779" max="11779" width="12.28515625" style="605" customWidth="1"/>
    <col min="11780" max="11780" width="11.140625" style="605" customWidth="1"/>
    <col min="11781" max="11784" width="9.140625" style="605" customWidth="1"/>
    <col min="11785" max="12030" width="9.140625" style="605"/>
    <col min="12031" max="12032" width="12.85546875" style="605" customWidth="1"/>
    <col min="12033" max="12033" width="14" style="605" customWidth="1"/>
    <col min="12034" max="12034" width="15.28515625" style="605" customWidth="1"/>
    <col min="12035" max="12035" width="12.28515625" style="605" customWidth="1"/>
    <col min="12036" max="12036" width="11.140625" style="605" customWidth="1"/>
    <col min="12037" max="12040" width="9.140625" style="605" customWidth="1"/>
    <col min="12041" max="12286" width="9.140625" style="605"/>
    <col min="12287" max="12288" width="12.85546875" style="605" customWidth="1"/>
    <col min="12289" max="12289" width="14" style="605" customWidth="1"/>
    <col min="12290" max="12290" width="15.28515625" style="605" customWidth="1"/>
    <col min="12291" max="12291" width="12.28515625" style="605" customWidth="1"/>
    <col min="12292" max="12292" width="11.140625" style="605" customWidth="1"/>
    <col min="12293" max="12296" width="9.140625" style="605" customWidth="1"/>
    <col min="12297" max="12542" width="9.140625" style="605"/>
    <col min="12543" max="12544" width="12.85546875" style="605" customWidth="1"/>
    <col min="12545" max="12545" width="14" style="605" customWidth="1"/>
    <col min="12546" max="12546" width="15.28515625" style="605" customWidth="1"/>
    <col min="12547" max="12547" width="12.28515625" style="605" customWidth="1"/>
    <col min="12548" max="12548" width="11.140625" style="605" customWidth="1"/>
    <col min="12549" max="12552" width="9.140625" style="605" customWidth="1"/>
    <col min="12553" max="12798" width="9.140625" style="605"/>
    <col min="12799" max="12800" width="12.85546875" style="605" customWidth="1"/>
    <col min="12801" max="12801" width="14" style="605" customWidth="1"/>
    <col min="12802" max="12802" width="15.28515625" style="605" customWidth="1"/>
    <col min="12803" max="12803" width="12.28515625" style="605" customWidth="1"/>
    <col min="12804" max="12804" width="11.140625" style="605" customWidth="1"/>
    <col min="12805" max="12808" width="9.140625" style="605" customWidth="1"/>
    <col min="12809" max="13054" width="9.140625" style="605"/>
    <col min="13055" max="13056" width="12.85546875" style="605" customWidth="1"/>
    <col min="13057" max="13057" width="14" style="605" customWidth="1"/>
    <col min="13058" max="13058" width="15.28515625" style="605" customWidth="1"/>
    <col min="13059" max="13059" width="12.28515625" style="605" customWidth="1"/>
    <col min="13060" max="13060" width="11.140625" style="605" customWidth="1"/>
    <col min="13061" max="13064" width="9.140625" style="605" customWidth="1"/>
    <col min="13065" max="13310" width="9.140625" style="605"/>
    <col min="13311" max="13312" width="12.85546875" style="605" customWidth="1"/>
    <col min="13313" max="13313" width="14" style="605" customWidth="1"/>
    <col min="13314" max="13314" width="15.28515625" style="605" customWidth="1"/>
    <col min="13315" max="13315" width="12.28515625" style="605" customWidth="1"/>
    <col min="13316" max="13316" width="11.140625" style="605" customWidth="1"/>
    <col min="13317" max="13320" width="9.140625" style="605" customWidth="1"/>
    <col min="13321" max="13566" width="9.140625" style="605"/>
    <col min="13567" max="13568" width="12.85546875" style="605" customWidth="1"/>
    <col min="13569" max="13569" width="14" style="605" customWidth="1"/>
    <col min="13570" max="13570" width="15.28515625" style="605" customWidth="1"/>
    <col min="13571" max="13571" width="12.28515625" style="605" customWidth="1"/>
    <col min="13572" max="13572" width="11.140625" style="605" customWidth="1"/>
    <col min="13573" max="13576" width="9.140625" style="605" customWidth="1"/>
    <col min="13577" max="13822" width="9.140625" style="605"/>
    <col min="13823" max="13824" width="12.85546875" style="605" customWidth="1"/>
    <col min="13825" max="13825" width="14" style="605" customWidth="1"/>
    <col min="13826" max="13826" width="15.28515625" style="605" customWidth="1"/>
    <col min="13827" max="13827" width="12.28515625" style="605" customWidth="1"/>
    <col min="13828" max="13828" width="11.140625" style="605" customWidth="1"/>
    <col min="13829" max="13832" width="9.140625" style="605" customWidth="1"/>
    <col min="13833" max="14078" width="9.140625" style="605"/>
    <col min="14079" max="14080" width="12.85546875" style="605" customWidth="1"/>
    <col min="14081" max="14081" width="14" style="605" customWidth="1"/>
    <col min="14082" max="14082" width="15.28515625" style="605" customWidth="1"/>
    <col min="14083" max="14083" width="12.28515625" style="605" customWidth="1"/>
    <col min="14084" max="14084" width="11.140625" style="605" customWidth="1"/>
    <col min="14085" max="14088" width="9.140625" style="605" customWidth="1"/>
    <col min="14089" max="14334" width="9.140625" style="605"/>
    <col min="14335" max="14336" width="12.85546875" style="605" customWidth="1"/>
    <col min="14337" max="14337" width="14" style="605" customWidth="1"/>
    <col min="14338" max="14338" width="15.28515625" style="605" customWidth="1"/>
    <col min="14339" max="14339" width="12.28515625" style="605" customWidth="1"/>
    <col min="14340" max="14340" width="11.140625" style="605" customWidth="1"/>
    <col min="14341" max="14344" width="9.140625" style="605" customWidth="1"/>
    <col min="14345" max="14590" width="9.140625" style="605"/>
    <col min="14591" max="14592" width="12.85546875" style="605" customWidth="1"/>
    <col min="14593" max="14593" width="14" style="605" customWidth="1"/>
    <col min="14594" max="14594" width="15.28515625" style="605" customWidth="1"/>
    <col min="14595" max="14595" width="12.28515625" style="605" customWidth="1"/>
    <col min="14596" max="14596" width="11.140625" style="605" customWidth="1"/>
    <col min="14597" max="14600" width="9.140625" style="605" customWidth="1"/>
    <col min="14601" max="14846" width="9.140625" style="605"/>
    <col min="14847" max="14848" width="12.85546875" style="605" customWidth="1"/>
    <col min="14849" max="14849" width="14" style="605" customWidth="1"/>
    <col min="14850" max="14850" width="15.28515625" style="605" customWidth="1"/>
    <col min="14851" max="14851" width="12.28515625" style="605" customWidth="1"/>
    <col min="14852" max="14852" width="11.140625" style="605" customWidth="1"/>
    <col min="14853" max="14856" width="9.140625" style="605" customWidth="1"/>
    <col min="14857" max="15102" width="9.140625" style="605"/>
    <col min="15103" max="15104" width="12.85546875" style="605" customWidth="1"/>
    <col min="15105" max="15105" width="14" style="605" customWidth="1"/>
    <col min="15106" max="15106" width="15.28515625" style="605" customWidth="1"/>
    <col min="15107" max="15107" width="12.28515625" style="605" customWidth="1"/>
    <col min="15108" max="15108" width="11.140625" style="605" customWidth="1"/>
    <col min="15109" max="15112" width="9.140625" style="605" customWidth="1"/>
    <col min="15113" max="15358" width="9.140625" style="605"/>
    <col min="15359" max="15360" width="12.85546875" style="605" customWidth="1"/>
    <col min="15361" max="15361" width="14" style="605" customWidth="1"/>
    <col min="15362" max="15362" width="15.28515625" style="605" customWidth="1"/>
    <col min="15363" max="15363" width="12.28515625" style="605" customWidth="1"/>
    <col min="15364" max="15364" width="11.140625" style="605" customWidth="1"/>
    <col min="15365" max="15368" width="9.140625" style="605" customWidth="1"/>
    <col min="15369" max="15614" width="9.140625" style="605"/>
    <col min="15615" max="15616" width="12.85546875" style="605" customWidth="1"/>
    <col min="15617" max="15617" width="14" style="605" customWidth="1"/>
    <col min="15618" max="15618" width="15.28515625" style="605" customWidth="1"/>
    <col min="15619" max="15619" width="12.28515625" style="605" customWidth="1"/>
    <col min="15620" max="15620" width="11.140625" style="605" customWidth="1"/>
    <col min="15621" max="15624" width="9.140625" style="605" customWidth="1"/>
    <col min="15625" max="15870" width="9.140625" style="605"/>
    <col min="15871" max="15872" width="12.85546875" style="605" customWidth="1"/>
    <col min="15873" max="15873" width="14" style="605" customWidth="1"/>
    <col min="15874" max="15874" width="15.28515625" style="605" customWidth="1"/>
    <col min="15875" max="15875" width="12.28515625" style="605" customWidth="1"/>
    <col min="15876" max="15876" width="11.140625" style="605" customWidth="1"/>
    <col min="15877" max="15880" width="9.140625" style="605" customWidth="1"/>
    <col min="15881" max="16126" width="9.140625" style="605"/>
    <col min="16127" max="16128" width="12.85546875" style="605" customWidth="1"/>
    <col min="16129" max="16129" width="14" style="605" customWidth="1"/>
    <col min="16130" max="16130" width="15.28515625" style="605" customWidth="1"/>
    <col min="16131" max="16131" width="12.28515625" style="605" customWidth="1"/>
    <col min="16132" max="16132" width="11.140625" style="605" customWidth="1"/>
    <col min="16133" max="16136" width="9.140625" style="605" customWidth="1"/>
    <col min="16137" max="16384" width="9.140625" style="605"/>
  </cols>
  <sheetData>
    <row r="1" spans="1:5" s="603" customFormat="1" ht="36" customHeight="1">
      <c r="A1" s="1004" t="s">
        <v>1012</v>
      </c>
      <c r="B1" s="1005"/>
      <c r="C1" s="1005"/>
      <c r="D1" s="1005"/>
      <c r="E1" s="1005"/>
    </row>
    <row r="2" spans="1:5" s="603" customFormat="1" ht="36" customHeight="1">
      <c r="A2" s="1002" t="s">
        <v>1011</v>
      </c>
      <c r="B2" s="1003"/>
      <c r="C2" s="1003"/>
      <c r="D2" s="1003"/>
      <c r="E2" s="1003"/>
    </row>
    <row r="3" spans="1:5" s="604" customFormat="1">
      <c r="A3" s="1000" t="s">
        <v>1008</v>
      </c>
      <c r="B3" s="1001"/>
      <c r="C3" s="1001" t="s">
        <v>1009</v>
      </c>
      <c r="D3" s="1001"/>
      <c r="E3" s="1001"/>
    </row>
    <row r="4" spans="1:5" s="606" customFormat="1" ht="48" customHeight="1">
      <c r="A4" s="583" t="s">
        <v>764</v>
      </c>
      <c r="B4" s="583" t="s">
        <v>80</v>
      </c>
      <c r="C4" s="583" t="s">
        <v>81</v>
      </c>
      <c r="D4" s="583" t="s">
        <v>52</v>
      </c>
      <c r="E4" s="583" t="s">
        <v>767</v>
      </c>
    </row>
    <row r="5" spans="1:5" ht="33" customHeight="1">
      <c r="A5" s="584" t="s">
        <v>1</v>
      </c>
      <c r="B5" s="523"/>
      <c r="C5" s="523"/>
      <c r="D5" s="411">
        <f t="shared" ref="D5:D25" si="0">SUM(B5:C5)</f>
        <v>0</v>
      </c>
      <c r="E5" s="584" t="s">
        <v>2</v>
      </c>
    </row>
    <row r="6" spans="1:5" ht="33" customHeight="1">
      <c r="A6" s="584" t="s">
        <v>703</v>
      </c>
      <c r="B6" s="594"/>
      <c r="C6" s="594"/>
      <c r="D6" s="411">
        <f t="shared" si="0"/>
        <v>0</v>
      </c>
      <c r="E6" s="584" t="s">
        <v>967</v>
      </c>
    </row>
    <row r="7" spans="1:5" ht="33" customHeight="1">
      <c r="A7" s="584" t="s">
        <v>102</v>
      </c>
      <c r="B7" s="595"/>
      <c r="C7" s="595"/>
      <c r="D7" s="411">
        <f t="shared" si="0"/>
        <v>0</v>
      </c>
      <c r="E7" s="584" t="s">
        <v>5</v>
      </c>
    </row>
    <row r="8" spans="1:5" ht="33" customHeight="1">
      <c r="A8" s="584" t="s">
        <v>103</v>
      </c>
      <c r="B8" s="594"/>
      <c r="C8" s="594"/>
      <c r="D8" s="411">
        <f t="shared" si="0"/>
        <v>0</v>
      </c>
      <c r="E8" s="584" t="s">
        <v>7</v>
      </c>
    </row>
    <row r="9" spans="1:5" ht="33" customHeight="1">
      <c r="A9" s="584" t="s">
        <v>104</v>
      </c>
      <c r="B9" s="595"/>
      <c r="C9" s="595"/>
      <c r="D9" s="411">
        <f t="shared" si="0"/>
        <v>0</v>
      </c>
      <c r="E9" s="584" t="s">
        <v>8</v>
      </c>
    </row>
    <row r="10" spans="1:5" ht="33" customHeight="1">
      <c r="A10" s="584" t="s">
        <v>105</v>
      </c>
      <c r="B10" s="594"/>
      <c r="C10" s="594"/>
      <c r="D10" s="411">
        <f t="shared" si="0"/>
        <v>0</v>
      </c>
      <c r="E10" s="584" t="s">
        <v>106</v>
      </c>
    </row>
    <row r="11" spans="1:5" ht="33" customHeight="1">
      <c r="A11" s="584" t="s">
        <v>107</v>
      </c>
      <c r="B11" s="595"/>
      <c r="C11" s="595"/>
      <c r="D11" s="411">
        <f t="shared" si="0"/>
        <v>0</v>
      </c>
      <c r="E11" s="584" t="s">
        <v>11</v>
      </c>
    </row>
    <row r="12" spans="1:5" ht="33" customHeight="1">
      <c r="A12" s="584" t="s">
        <v>108</v>
      </c>
      <c r="B12" s="594"/>
      <c r="C12" s="594"/>
      <c r="D12" s="411">
        <f t="shared" si="0"/>
        <v>0</v>
      </c>
      <c r="E12" s="584" t="s">
        <v>13</v>
      </c>
    </row>
    <row r="13" spans="1:5" ht="33" customHeight="1">
      <c r="A13" s="584" t="s">
        <v>121</v>
      </c>
      <c r="B13" s="595"/>
      <c r="C13" s="595"/>
      <c r="D13" s="411">
        <f t="shared" si="0"/>
        <v>0</v>
      </c>
      <c r="E13" s="584" t="s">
        <v>15</v>
      </c>
    </row>
    <row r="14" spans="1:5" ht="33" customHeight="1">
      <c r="A14" s="584" t="s">
        <v>16</v>
      </c>
      <c r="B14" s="594"/>
      <c r="C14" s="594"/>
      <c r="D14" s="411">
        <f t="shared" si="0"/>
        <v>0</v>
      </c>
      <c r="E14" s="584" t="s">
        <v>17</v>
      </c>
    </row>
    <row r="15" spans="1:5" ht="33" customHeight="1">
      <c r="A15" s="584" t="s">
        <v>40</v>
      </c>
      <c r="B15" s="595"/>
      <c r="C15" s="595"/>
      <c r="D15" s="411">
        <f t="shared" si="0"/>
        <v>0</v>
      </c>
      <c r="E15" s="584" t="s">
        <v>18</v>
      </c>
    </row>
    <row r="16" spans="1:5" ht="33" customHeight="1">
      <c r="A16" s="584" t="s">
        <v>110</v>
      </c>
      <c r="B16" s="594"/>
      <c r="C16" s="594"/>
      <c r="D16" s="411">
        <f t="shared" si="0"/>
        <v>0</v>
      </c>
      <c r="E16" s="584" t="s">
        <v>20</v>
      </c>
    </row>
    <row r="17" spans="1:5" ht="33" customHeight="1">
      <c r="A17" s="584" t="s">
        <v>21</v>
      </c>
      <c r="B17" s="595"/>
      <c r="C17" s="595"/>
      <c r="D17" s="411">
        <f t="shared" si="0"/>
        <v>0</v>
      </c>
      <c r="E17" s="584" t="s">
        <v>111</v>
      </c>
    </row>
    <row r="18" spans="1:5" ht="33" customHeight="1">
      <c r="A18" s="584" t="s">
        <v>42</v>
      </c>
      <c r="B18" s="594"/>
      <c r="C18" s="594"/>
      <c r="D18" s="411">
        <f t="shared" si="0"/>
        <v>0</v>
      </c>
      <c r="E18" s="584" t="s">
        <v>23</v>
      </c>
    </row>
    <row r="19" spans="1:5" ht="33" customHeight="1">
      <c r="A19" s="584" t="s">
        <v>122</v>
      </c>
      <c r="B19" s="595"/>
      <c r="C19" s="595"/>
      <c r="D19" s="411">
        <f t="shared" si="0"/>
        <v>0</v>
      </c>
      <c r="E19" s="584" t="s">
        <v>25</v>
      </c>
    </row>
    <row r="20" spans="1:5" ht="33" customHeight="1">
      <c r="A20" s="584" t="s">
        <v>113</v>
      </c>
      <c r="B20" s="594"/>
      <c r="C20" s="594"/>
      <c r="D20" s="411">
        <f t="shared" si="0"/>
        <v>0</v>
      </c>
      <c r="E20" s="584" t="s">
        <v>114</v>
      </c>
    </row>
    <row r="21" spans="1:5" ht="33" customHeight="1">
      <c r="A21" s="584" t="s">
        <v>115</v>
      </c>
      <c r="B21" s="595"/>
      <c r="C21" s="595"/>
      <c r="D21" s="411">
        <f t="shared" si="0"/>
        <v>0</v>
      </c>
      <c r="E21" s="584" t="s">
        <v>28</v>
      </c>
    </row>
    <row r="22" spans="1:5" ht="33" customHeight="1">
      <c r="A22" s="584" t="s">
        <v>123</v>
      </c>
      <c r="B22" s="594"/>
      <c r="C22" s="594"/>
      <c r="D22" s="411">
        <f t="shared" si="0"/>
        <v>0</v>
      </c>
      <c r="E22" s="584" t="s">
        <v>30</v>
      </c>
    </row>
    <row r="23" spans="1:5" ht="33" customHeight="1">
      <c r="A23" s="584" t="s">
        <v>31</v>
      </c>
      <c r="B23" s="595"/>
      <c r="C23" s="595"/>
      <c r="D23" s="411">
        <f t="shared" si="0"/>
        <v>0</v>
      </c>
      <c r="E23" s="584" t="s">
        <v>135</v>
      </c>
    </row>
    <row r="24" spans="1:5" ht="33" customHeight="1">
      <c r="A24" s="584" t="s">
        <v>33</v>
      </c>
      <c r="B24" s="594"/>
      <c r="C24" s="594"/>
      <c r="D24" s="411">
        <f t="shared" si="0"/>
        <v>0</v>
      </c>
      <c r="E24" s="584" t="s">
        <v>34</v>
      </c>
    </row>
    <row r="25" spans="1:5" ht="43.5" customHeight="1">
      <c r="A25" s="185" t="s">
        <v>57</v>
      </c>
      <c r="B25" s="412">
        <f>SUM(B5:B24)</f>
        <v>0</v>
      </c>
      <c r="C25" s="412">
        <f>SUM(C5:C24)</f>
        <v>0</v>
      </c>
      <c r="D25" s="412">
        <f t="shared" si="0"/>
        <v>0</v>
      </c>
      <c r="E25" s="185" t="s">
        <v>36</v>
      </c>
    </row>
  </sheetData>
  <dataConsolidate link="1">
    <dataRefs count="2">
      <dataRef ref="C9:D28" sheet="مستشفي" r:id="rId1"/>
      <dataRef ref="C9:D28" sheet="مستوصف" r:id="rId2"/>
    </dataRefs>
  </dataConsolidate>
  <mergeCells count="4">
    <mergeCell ref="A3:B3"/>
    <mergeCell ref="C3:E3"/>
    <mergeCell ref="A2:E2"/>
    <mergeCell ref="A1:E1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77" orientation="portrait" r:id="rId3"/>
  <headerFooter alignWithMargins="0"/>
  <rowBreaks count="1" manualBreakCount="1">
    <brk id="33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  <pageSetUpPr fitToPage="1"/>
  </sheetPr>
  <dimension ref="A1:W26"/>
  <sheetViews>
    <sheetView showGridLines="0" rightToLeft="1" zoomScale="110" zoomScaleNormal="110" workbookViewId="0">
      <selection activeCell="D26" sqref="D26"/>
    </sheetView>
  </sheetViews>
  <sheetFormatPr defaultRowHeight="15.75"/>
  <cols>
    <col min="1" max="1" width="25.7109375" style="605" customWidth="1"/>
    <col min="2" max="5" width="17.7109375" style="605" customWidth="1"/>
    <col min="6" max="6" width="17.7109375" style="607" customWidth="1"/>
    <col min="7" max="7" width="25.7109375" style="605" customWidth="1"/>
    <col min="8" max="8" width="9.140625" style="605" customWidth="1"/>
    <col min="9" max="23" width="13.7109375" style="605" customWidth="1"/>
    <col min="24" max="256" width="9.140625" style="605"/>
    <col min="257" max="258" width="12.85546875" style="605" customWidth="1"/>
    <col min="259" max="259" width="14" style="605" customWidth="1"/>
    <col min="260" max="260" width="15.28515625" style="605" customWidth="1"/>
    <col min="261" max="261" width="12.28515625" style="605" customWidth="1"/>
    <col min="262" max="262" width="11.140625" style="605" customWidth="1"/>
    <col min="263" max="266" width="9.140625" style="605" customWidth="1"/>
    <col min="267" max="512" width="9.140625" style="605"/>
    <col min="513" max="514" width="12.85546875" style="605" customWidth="1"/>
    <col min="515" max="515" width="14" style="605" customWidth="1"/>
    <col min="516" max="516" width="15.28515625" style="605" customWidth="1"/>
    <col min="517" max="517" width="12.28515625" style="605" customWidth="1"/>
    <col min="518" max="518" width="11.140625" style="605" customWidth="1"/>
    <col min="519" max="522" width="9.140625" style="605" customWidth="1"/>
    <col min="523" max="768" width="9.140625" style="605"/>
    <col min="769" max="770" width="12.85546875" style="605" customWidth="1"/>
    <col min="771" max="771" width="14" style="605" customWidth="1"/>
    <col min="772" max="772" width="15.28515625" style="605" customWidth="1"/>
    <col min="773" max="773" width="12.28515625" style="605" customWidth="1"/>
    <col min="774" max="774" width="11.140625" style="605" customWidth="1"/>
    <col min="775" max="778" width="9.140625" style="605" customWidth="1"/>
    <col min="779" max="1024" width="9.140625" style="605"/>
    <col min="1025" max="1026" width="12.85546875" style="605" customWidth="1"/>
    <col min="1027" max="1027" width="14" style="605" customWidth="1"/>
    <col min="1028" max="1028" width="15.28515625" style="605" customWidth="1"/>
    <col min="1029" max="1029" width="12.28515625" style="605" customWidth="1"/>
    <col min="1030" max="1030" width="11.140625" style="605" customWidth="1"/>
    <col min="1031" max="1034" width="9.140625" style="605" customWidth="1"/>
    <col min="1035" max="1280" width="9.140625" style="605"/>
    <col min="1281" max="1282" width="12.85546875" style="605" customWidth="1"/>
    <col min="1283" max="1283" width="14" style="605" customWidth="1"/>
    <col min="1284" max="1284" width="15.28515625" style="605" customWidth="1"/>
    <col min="1285" max="1285" width="12.28515625" style="605" customWidth="1"/>
    <col min="1286" max="1286" width="11.140625" style="605" customWidth="1"/>
    <col min="1287" max="1290" width="9.140625" style="605" customWidth="1"/>
    <col min="1291" max="1536" width="9.140625" style="605"/>
    <col min="1537" max="1538" width="12.85546875" style="605" customWidth="1"/>
    <col min="1539" max="1539" width="14" style="605" customWidth="1"/>
    <col min="1540" max="1540" width="15.28515625" style="605" customWidth="1"/>
    <col min="1541" max="1541" width="12.28515625" style="605" customWidth="1"/>
    <col min="1542" max="1542" width="11.140625" style="605" customWidth="1"/>
    <col min="1543" max="1546" width="9.140625" style="605" customWidth="1"/>
    <col min="1547" max="1792" width="9.140625" style="605"/>
    <col min="1793" max="1794" width="12.85546875" style="605" customWidth="1"/>
    <col min="1795" max="1795" width="14" style="605" customWidth="1"/>
    <col min="1796" max="1796" width="15.28515625" style="605" customWidth="1"/>
    <col min="1797" max="1797" width="12.28515625" style="605" customWidth="1"/>
    <col min="1798" max="1798" width="11.140625" style="605" customWidth="1"/>
    <col min="1799" max="1802" width="9.140625" style="605" customWidth="1"/>
    <col min="1803" max="2048" width="9.140625" style="605"/>
    <col min="2049" max="2050" width="12.85546875" style="605" customWidth="1"/>
    <col min="2051" max="2051" width="14" style="605" customWidth="1"/>
    <col min="2052" max="2052" width="15.28515625" style="605" customWidth="1"/>
    <col min="2053" max="2053" width="12.28515625" style="605" customWidth="1"/>
    <col min="2054" max="2054" width="11.140625" style="605" customWidth="1"/>
    <col min="2055" max="2058" width="9.140625" style="605" customWidth="1"/>
    <col min="2059" max="2304" width="9.140625" style="605"/>
    <col min="2305" max="2306" width="12.85546875" style="605" customWidth="1"/>
    <col min="2307" max="2307" width="14" style="605" customWidth="1"/>
    <col min="2308" max="2308" width="15.28515625" style="605" customWidth="1"/>
    <col min="2309" max="2309" width="12.28515625" style="605" customWidth="1"/>
    <col min="2310" max="2310" width="11.140625" style="605" customWidth="1"/>
    <col min="2311" max="2314" width="9.140625" style="605" customWidth="1"/>
    <col min="2315" max="2560" width="9.140625" style="605"/>
    <col min="2561" max="2562" width="12.85546875" style="605" customWidth="1"/>
    <col min="2563" max="2563" width="14" style="605" customWidth="1"/>
    <col min="2564" max="2564" width="15.28515625" style="605" customWidth="1"/>
    <col min="2565" max="2565" width="12.28515625" style="605" customWidth="1"/>
    <col min="2566" max="2566" width="11.140625" style="605" customWidth="1"/>
    <col min="2567" max="2570" width="9.140625" style="605" customWidth="1"/>
    <col min="2571" max="2816" width="9.140625" style="605"/>
    <col min="2817" max="2818" width="12.85546875" style="605" customWidth="1"/>
    <col min="2819" max="2819" width="14" style="605" customWidth="1"/>
    <col min="2820" max="2820" width="15.28515625" style="605" customWidth="1"/>
    <col min="2821" max="2821" width="12.28515625" style="605" customWidth="1"/>
    <col min="2822" max="2822" width="11.140625" style="605" customWidth="1"/>
    <col min="2823" max="2826" width="9.140625" style="605" customWidth="1"/>
    <col min="2827" max="3072" width="9.140625" style="605"/>
    <col min="3073" max="3074" width="12.85546875" style="605" customWidth="1"/>
    <col min="3075" max="3075" width="14" style="605" customWidth="1"/>
    <col min="3076" max="3076" width="15.28515625" style="605" customWidth="1"/>
    <col min="3077" max="3077" width="12.28515625" style="605" customWidth="1"/>
    <col min="3078" max="3078" width="11.140625" style="605" customWidth="1"/>
    <col min="3079" max="3082" width="9.140625" style="605" customWidth="1"/>
    <col min="3083" max="3328" width="9.140625" style="605"/>
    <col min="3329" max="3330" width="12.85546875" style="605" customWidth="1"/>
    <col min="3331" max="3331" width="14" style="605" customWidth="1"/>
    <col min="3332" max="3332" width="15.28515625" style="605" customWidth="1"/>
    <col min="3333" max="3333" width="12.28515625" style="605" customWidth="1"/>
    <col min="3334" max="3334" width="11.140625" style="605" customWidth="1"/>
    <col min="3335" max="3338" width="9.140625" style="605" customWidth="1"/>
    <col min="3339" max="3584" width="9.140625" style="605"/>
    <col min="3585" max="3586" width="12.85546875" style="605" customWidth="1"/>
    <col min="3587" max="3587" width="14" style="605" customWidth="1"/>
    <col min="3588" max="3588" width="15.28515625" style="605" customWidth="1"/>
    <col min="3589" max="3589" width="12.28515625" style="605" customWidth="1"/>
    <col min="3590" max="3590" width="11.140625" style="605" customWidth="1"/>
    <col min="3591" max="3594" width="9.140625" style="605" customWidth="1"/>
    <col min="3595" max="3840" width="9.140625" style="605"/>
    <col min="3841" max="3842" width="12.85546875" style="605" customWidth="1"/>
    <col min="3843" max="3843" width="14" style="605" customWidth="1"/>
    <col min="3844" max="3844" width="15.28515625" style="605" customWidth="1"/>
    <col min="3845" max="3845" width="12.28515625" style="605" customWidth="1"/>
    <col min="3846" max="3846" width="11.140625" style="605" customWidth="1"/>
    <col min="3847" max="3850" width="9.140625" style="605" customWidth="1"/>
    <col min="3851" max="4096" width="9.140625" style="605"/>
    <col min="4097" max="4098" width="12.85546875" style="605" customWidth="1"/>
    <col min="4099" max="4099" width="14" style="605" customWidth="1"/>
    <col min="4100" max="4100" width="15.28515625" style="605" customWidth="1"/>
    <col min="4101" max="4101" width="12.28515625" style="605" customWidth="1"/>
    <col min="4102" max="4102" width="11.140625" style="605" customWidth="1"/>
    <col min="4103" max="4106" width="9.140625" style="605" customWidth="1"/>
    <col min="4107" max="4352" width="9.140625" style="605"/>
    <col min="4353" max="4354" width="12.85546875" style="605" customWidth="1"/>
    <col min="4355" max="4355" width="14" style="605" customWidth="1"/>
    <col min="4356" max="4356" width="15.28515625" style="605" customWidth="1"/>
    <col min="4357" max="4357" width="12.28515625" style="605" customWidth="1"/>
    <col min="4358" max="4358" width="11.140625" style="605" customWidth="1"/>
    <col min="4359" max="4362" width="9.140625" style="605" customWidth="1"/>
    <col min="4363" max="4608" width="9.140625" style="605"/>
    <col min="4609" max="4610" width="12.85546875" style="605" customWidth="1"/>
    <col min="4611" max="4611" width="14" style="605" customWidth="1"/>
    <col min="4612" max="4612" width="15.28515625" style="605" customWidth="1"/>
    <col min="4613" max="4613" width="12.28515625" style="605" customWidth="1"/>
    <col min="4614" max="4614" width="11.140625" style="605" customWidth="1"/>
    <col min="4615" max="4618" width="9.140625" style="605" customWidth="1"/>
    <col min="4619" max="4864" width="9.140625" style="605"/>
    <col min="4865" max="4866" width="12.85546875" style="605" customWidth="1"/>
    <col min="4867" max="4867" width="14" style="605" customWidth="1"/>
    <col min="4868" max="4868" width="15.28515625" style="605" customWidth="1"/>
    <col min="4869" max="4869" width="12.28515625" style="605" customWidth="1"/>
    <col min="4870" max="4870" width="11.140625" style="605" customWidth="1"/>
    <col min="4871" max="4874" width="9.140625" style="605" customWidth="1"/>
    <col min="4875" max="5120" width="9.140625" style="605"/>
    <col min="5121" max="5122" width="12.85546875" style="605" customWidth="1"/>
    <col min="5123" max="5123" width="14" style="605" customWidth="1"/>
    <col min="5124" max="5124" width="15.28515625" style="605" customWidth="1"/>
    <col min="5125" max="5125" width="12.28515625" style="605" customWidth="1"/>
    <col min="5126" max="5126" width="11.140625" style="605" customWidth="1"/>
    <col min="5127" max="5130" width="9.140625" style="605" customWidth="1"/>
    <col min="5131" max="5376" width="9.140625" style="605"/>
    <col min="5377" max="5378" width="12.85546875" style="605" customWidth="1"/>
    <col min="5379" max="5379" width="14" style="605" customWidth="1"/>
    <col min="5380" max="5380" width="15.28515625" style="605" customWidth="1"/>
    <col min="5381" max="5381" width="12.28515625" style="605" customWidth="1"/>
    <col min="5382" max="5382" width="11.140625" style="605" customWidth="1"/>
    <col min="5383" max="5386" width="9.140625" style="605" customWidth="1"/>
    <col min="5387" max="5632" width="9.140625" style="605"/>
    <col min="5633" max="5634" width="12.85546875" style="605" customWidth="1"/>
    <col min="5635" max="5635" width="14" style="605" customWidth="1"/>
    <col min="5636" max="5636" width="15.28515625" style="605" customWidth="1"/>
    <col min="5637" max="5637" width="12.28515625" style="605" customWidth="1"/>
    <col min="5638" max="5638" width="11.140625" style="605" customWidth="1"/>
    <col min="5639" max="5642" width="9.140625" style="605" customWidth="1"/>
    <col min="5643" max="5888" width="9.140625" style="605"/>
    <col min="5889" max="5890" width="12.85546875" style="605" customWidth="1"/>
    <col min="5891" max="5891" width="14" style="605" customWidth="1"/>
    <col min="5892" max="5892" width="15.28515625" style="605" customWidth="1"/>
    <col min="5893" max="5893" width="12.28515625" style="605" customWidth="1"/>
    <col min="5894" max="5894" width="11.140625" style="605" customWidth="1"/>
    <col min="5895" max="5898" width="9.140625" style="605" customWidth="1"/>
    <col min="5899" max="6144" width="9.140625" style="605"/>
    <col min="6145" max="6146" width="12.85546875" style="605" customWidth="1"/>
    <col min="6147" max="6147" width="14" style="605" customWidth="1"/>
    <col min="6148" max="6148" width="15.28515625" style="605" customWidth="1"/>
    <col min="6149" max="6149" width="12.28515625" style="605" customWidth="1"/>
    <col min="6150" max="6150" width="11.140625" style="605" customWidth="1"/>
    <col min="6151" max="6154" width="9.140625" style="605" customWidth="1"/>
    <col min="6155" max="6400" width="9.140625" style="605"/>
    <col min="6401" max="6402" width="12.85546875" style="605" customWidth="1"/>
    <col min="6403" max="6403" width="14" style="605" customWidth="1"/>
    <col min="6404" max="6404" width="15.28515625" style="605" customWidth="1"/>
    <col min="6405" max="6405" width="12.28515625" style="605" customWidth="1"/>
    <col min="6406" max="6406" width="11.140625" style="605" customWidth="1"/>
    <col min="6407" max="6410" width="9.140625" style="605" customWidth="1"/>
    <col min="6411" max="6656" width="9.140625" style="605"/>
    <col min="6657" max="6658" width="12.85546875" style="605" customWidth="1"/>
    <col min="6659" max="6659" width="14" style="605" customWidth="1"/>
    <col min="6660" max="6660" width="15.28515625" style="605" customWidth="1"/>
    <col min="6661" max="6661" width="12.28515625" style="605" customWidth="1"/>
    <col min="6662" max="6662" width="11.140625" style="605" customWidth="1"/>
    <col min="6663" max="6666" width="9.140625" style="605" customWidth="1"/>
    <col min="6667" max="6912" width="9.140625" style="605"/>
    <col min="6913" max="6914" width="12.85546875" style="605" customWidth="1"/>
    <col min="6915" max="6915" width="14" style="605" customWidth="1"/>
    <col min="6916" max="6916" width="15.28515625" style="605" customWidth="1"/>
    <col min="6917" max="6917" width="12.28515625" style="605" customWidth="1"/>
    <col min="6918" max="6918" width="11.140625" style="605" customWidth="1"/>
    <col min="6919" max="6922" width="9.140625" style="605" customWidth="1"/>
    <col min="6923" max="7168" width="9.140625" style="605"/>
    <col min="7169" max="7170" width="12.85546875" style="605" customWidth="1"/>
    <col min="7171" max="7171" width="14" style="605" customWidth="1"/>
    <col min="7172" max="7172" width="15.28515625" style="605" customWidth="1"/>
    <col min="7173" max="7173" width="12.28515625" style="605" customWidth="1"/>
    <col min="7174" max="7174" width="11.140625" style="605" customWidth="1"/>
    <col min="7175" max="7178" width="9.140625" style="605" customWidth="1"/>
    <col min="7179" max="7424" width="9.140625" style="605"/>
    <col min="7425" max="7426" width="12.85546875" style="605" customWidth="1"/>
    <col min="7427" max="7427" width="14" style="605" customWidth="1"/>
    <col min="7428" max="7428" width="15.28515625" style="605" customWidth="1"/>
    <col min="7429" max="7429" width="12.28515625" style="605" customWidth="1"/>
    <col min="7430" max="7430" width="11.140625" style="605" customWidth="1"/>
    <col min="7431" max="7434" width="9.140625" style="605" customWidth="1"/>
    <col min="7435" max="7680" width="9.140625" style="605"/>
    <col min="7681" max="7682" width="12.85546875" style="605" customWidth="1"/>
    <col min="7683" max="7683" width="14" style="605" customWidth="1"/>
    <col min="7684" max="7684" width="15.28515625" style="605" customWidth="1"/>
    <col min="7685" max="7685" width="12.28515625" style="605" customWidth="1"/>
    <col min="7686" max="7686" width="11.140625" style="605" customWidth="1"/>
    <col min="7687" max="7690" width="9.140625" style="605" customWidth="1"/>
    <col min="7691" max="7936" width="9.140625" style="605"/>
    <col min="7937" max="7938" width="12.85546875" style="605" customWidth="1"/>
    <col min="7939" max="7939" width="14" style="605" customWidth="1"/>
    <col min="7940" max="7940" width="15.28515625" style="605" customWidth="1"/>
    <col min="7941" max="7941" width="12.28515625" style="605" customWidth="1"/>
    <col min="7942" max="7942" width="11.140625" style="605" customWidth="1"/>
    <col min="7943" max="7946" width="9.140625" style="605" customWidth="1"/>
    <col min="7947" max="8192" width="9.140625" style="605"/>
    <col min="8193" max="8194" width="12.85546875" style="605" customWidth="1"/>
    <col min="8195" max="8195" width="14" style="605" customWidth="1"/>
    <col min="8196" max="8196" width="15.28515625" style="605" customWidth="1"/>
    <col min="8197" max="8197" width="12.28515625" style="605" customWidth="1"/>
    <col min="8198" max="8198" width="11.140625" style="605" customWidth="1"/>
    <col min="8199" max="8202" width="9.140625" style="605" customWidth="1"/>
    <col min="8203" max="8448" width="9.140625" style="605"/>
    <col min="8449" max="8450" width="12.85546875" style="605" customWidth="1"/>
    <col min="8451" max="8451" width="14" style="605" customWidth="1"/>
    <col min="8452" max="8452" width="15.28515625" style="605" customWidth="1"/>
    <col min="8453" max="8453" width="12.28515625" style="605" customWidth="1"/>
    <col min="8454" max="8454" width="11.140625" style="605" customWidth="1"/>
    <col min="8455" max="8458" width="9.140625" style="605" customWidth="1"/>
    <col min="8459" max="8704" width="9.140625" style="605"/>
    <col min="8705" max="8706" width="12.85546875" style="605" customWidth="1"/>
    <col min="8707" max="8707" width="14" style="605" customWidth="1"/>
    <col min="8708" max="8708" width="15.28515625" style="605" customWidth="1"/>
    <col min="8709" max="8709" width="12.28515625" style="605" customWidth="1"/>
    <col min="8710" max="8710" width="11.140625" style="605" customWidth="1"/>
    <col min="8711" max="8714" width="9.140625" style="605" customWidth="1"/>
    <col min="8715" max="8960" width="9.140625" style="605"/>
    <col min="8961" max="8962" width="12.85546875" style="605" customWidth="1"/>
    <col min="8963" max="8963" width="14" style="605" customWidth="1"/>
    <col min="8964" max="8964" width="15.28515625" style="605" customWidth="1"/>
    <col min="8965" max="8965" width="12.28515625" style="605" customWidth="1"/>
    <col min="8966" max="8966" width="11.140625" style="605" customWidth="1"/>
    <col min="8967" max="8970" width="9.140625" style="605" customWidth="1"/>
    <col min="8971" max="9216" width="9.140625" style="605"/>
    <col min="9217" max="9218" width="12.85546875" style="605" customWidth="1"/>
    <col min="9219" max="9219" width="14" style="605" customWidth="1"/>
    <col min="9220" max="9220" width="15.28515625" style="605" customWidth="1"/>
    <col min="9221" max="9221" width="12.28515625" style="605" customWidth="1"/>
    <col min="9222" max="9222" width="11.140625" style="605" customWidth="1"/>
    <col min="9223" max="9226" width="9.140625" style="605" customWidth="1"/>
    <col min="9227" max="9472" width="9.140625" style="605"/>
    <col min="9473" max="9474" width="12.85546875" style="605" customWidth="1"/>
    <col min="9475" max="9475" width="14" style="605" customWidth="1"/>
    <col min="9476" max="9476" width="15.28515625" style="605" customWidth="1"/>
    <col min="9477" max="9477" width="12.28515625" style="605" customWidth="1"/>
    <col min="9478" max="9478" width="11.140625" style="605" customWidth="1"/>
    <col min="9479" max="9482" width="9.140625" style="605" customWidth="1"/>
    <col min="9483" max="9728" width="9.140625" style="605"/>
    <col min="9729" max="9730" width="12.85546875" style="605" customWidth="1"/>
    <col min="9731" max="9731" width="14" style="605" customWidth="1"/>
    <col min="9732" max="9732" width="15.28515625" style="605" customWidth="1"/>
    <col min="9733" max="9733" width="12.28515625" style="605" customWidth="1"/>
    <col min="9734" max="9734" width="11.140625" style="605" customWidth="1"/>
    <col min="9735" max="9738" width="9.140625" style="605" customWidth="1"/>
    <col min="9739" max="9984" width="9.140625" style="605"/>
    <col min="9985" max="9986" width="12.85546875" style="605" customWidth="1"/>
    <col min="9987" max="9987" width="14" style="605" customWidth="1"/>
    <col min="9988" max="9988" width="15.28515625" style="605" customWidth="1"/>
    <col min="9989" max="9989" width="12.28515625" style="605" customWidth="1"/>
    <col min="9990" max="9990" width="11.140625" style="605" customWidth="1"/>
    <col min="9991" max="9994" width="9.140625" style="605" customWidth="1"/>
    <col min="9995" max="10240" width="9.140625" style="605"/>
    <col min="10241" max="10242" width="12.85546875" style="605" customWidth="1"/>
    <col min="10243" max="10243" width="14" style="605" customWidth="1"/>
    <col min="10244" max="10244" width="15.28515625" style="605" customWidth="1"/>
    <col min="10245" max="10245" width="12.28515625" style="605" customWidth="1"/>
    <col min="10246" max="10246" width="11.140625" style="605" customWidth="1"/>
    <col min="10247" max="10250" width="9.140625" style="605" customWidth="1"/>
    <col min="10251" max="10496" width="9.140625" style="605"/>
    <col min="10497" max="10498" width="12.85546875" style="605" customWidth="1"/>
    <col min="10499" max="10499" width="14" style="605" customWidth="1"/>
    <col min="10500" max="10500" width="15.28515625" style="605" customWidth="1"/>
    <col min="10501" max="10501" width="12.28515625" style="605" customWidth="1"/>
    <col min="10502" max="10502" width="11.140625" style="605" customWidth="1"/>
    <col min="10503" max="10506" width="9.140625" style="605" customWidth="1"/>
    <col min="10507" max="10752" width="9.140625" style="605"/>
    <col min="10753" max="10754" width="12.85546875" style="605" customWidth="1"/>
    <col min="10755" max="10755" width="14" style="605" customWidth="1"/>
    <col min="10756" max="10756" width="15.28515625" style="605" customWidth="1"/>
    <col min="10757" max="10757" width="12.28515625" style="605" customWidth="1"/>
    <col min="10758" max="10758" width="11.140625" style="605" customWidth="1"/>
    <col min="10759" max="10762" width="9.140625" style="605" customWidth="1"/>
    <col min="10763" max="11008" width="9.140625" style="605"/>
    <col min="11009" max="11010" width="12.85546875" style="605" customWidth="1"/>
    <col min="11011" max="11011" width="14" style="605" customWidth="1"/>
    <col min="11012" max="11012" width="15.28515625" style="605" customWidth="1"/>
    <col min="11013" max="11013" width="12.28515625" style="605" customWidth="1"/>
    <col min="11014" max="11014" width="11.140625" style="605" customWidth="1"/>
    <col min="11015" max="11018" width="9.140625" style="605" customWidth="1"/>
    <col min="11019" max="11264" width="9.140625" style="605"/>
    <col min="11265" max="11266" width="12.85546875" style="605" customWidth="1"/>
    <col min="11267" max="11267" width="14" style="605" customWidth="1"/>
    <col min="11268" max="11268" width="15.28515625" style="605" customWidth="1"/>
    <col min="11269" max="11269" width="12.28515625" style="605" customWidth="1"/>
    <col min="11270" max="11270" width="11.140625" style="605" customWidth="1"/>
    <col min="11271" max="11274" width="9.140625" style="605" customWidth="1"/>
    <col min="11275" max="11520" width="9.140625" style="605"/>
    <col min="11521" max="11522" width="12.85546875" style="605" customWidth="1"/>
    <col min="11523" max="11523" width="14" style="605" customWidth="1"/>
    <col min="11524" max="11524" width="15.28515625" style="605" customWidth="1"/>
    <col min="11525" max="11525" width="12.28515625" style="605" customWidth="1"/>
    <col min="11526" max="11526" width="11.140625" style="605" customWidth="1"/>
    <col min="11527" max="11530" width="9.140625" style="605" customWidth="1"/>
    <col min="11531" max="11776" width="9.140625" style="605"/>
    <col min="11777" max="11778" width="12.85546875" style="605" customWidth="1"/>
    <col min="11779" max="11779" width="14" style="605" customWidth="1"/>
    <col min="11780" max="11780" width="15.28515625" style="605" customWidth="1"/>
    <col min="11781" max="11781" width="12.28515625" style="605" customWidth="1"/>
    <col min="11782" max="11782" width="11.140625" style="605" customWidth="1"/>
    <col min="11783" max="11786" width="9.140625" style="605" customWidth="1"/>
    <col min="11787" max="12032" width="9.140625" style="605"/>
    <col min="12033" max="12034" width="12.85546875" style="605" customWidth="1"/>
    <col min="12035" max="12035" width="14" style="605" customWidth="1"/>
    <col min="12036" max="12036" width="15.28515625" style="605" customWidth="1"/>
    <col min="12037" max="12037" width="12.28515625" style="605" customWidth="1"/>
    <col min="12038" max="12038" width="11.140625" style="605" customWidth="1"/>
    <col min="12039" max="12042" width="9.140625" style="605" customWidth="1"/>
    <col min="12043" max="12288" width="9.140625" style="605"/>
    <col min="12289" max="12290" width="12.85546875" style="605" customWidth="1"/>
    <col min="12291" max="12291" width="14" style="605" customWidth="1"/>
    <col min="12292" max="12292" width="15.28515625" style="605" customWidth="1"/>
    <col min="12293" max="12293" width="12.28515625" style="605" customWidth="1"/>
    <col min="12294" max="12294" width="11.140625" style="605" customWidth="1"/>
    <col min="12295" max="12298" width="9.140625" style="605" customWidth="1"/>
    <col min="12299" max="12544" width="9.140625" style="605"/>
    <col min="12545" max="12546" width="12.85546875" style="605" customWidth="1"/>
    <col min="12547" max="12547" width="14" style="605" customWidth="1"/>
    <col min="12548" max="12548" width="15.28515625" style="605" customWidth="1"/>
    <col min="12549" max="12549" width="12.28515625" style="605" customWidth="1"/>
    <col min="12550" max="12550" width="11.140625" style="605" customWidth="1"/>
    <col min="12551" max="12554" width="9.140625" style="605" customWidth="1"/>
    <col min="12555" max="12800" width="9.140625" style="605"/>
    <col min="12801" max="12802" width="12.85546875" style="605" customWidth="1"/>
    <col min="12803" max="12803" width="14" style="605" customWidth="1"/>
    <col min="12804" max="12804" width="15.28515625" style="605" customWidth="1"/>
    <col min="12805" max="12805" width="12.28515625" style="605" customWidth="1"/>
    <col min="12806" max="12806" width="11.140625" style="605" customWidth="1"/>
    <col min="12807" max="12810" width="9.140625" style="605" customWidth="1"/>
    <col min="12811" max="13056" width="9.140625" style="605"/>
    <col min="13057" max="13058" width="12.85546875" style="605" customWidth="1"/>
    <col min="13059" max="13059" width="14" style="605" customWidth="1"/>
    <col min="13060" max="13060" width="15.28515625" style="605" customWidth="1"/>
    <col min="13061" max="13061" width="12.28515625" style="605" customWidth="1"/>
    <col min="13062" max="13062" width="11.140625" style="605" customWidth="1"/>
    <col min="13063" max="13066" width="9.140625" style="605" customWidth="1"/>
    <col min="13067" max="13312" width="9.140625" style="605"/>
    <col min="13313" max="13314" width="12.85546875" style="605" customWidth="1"/>
    <col min="13315" max="13315" width="14" style="605" customWidth="1"/>
    <col min="13316" max="13316" width="15.28515625" style="605" customWidth="1"/>
    <col min="13317" max="13317" width="12.28515625" style="605" customWidth="1"/>
    <col min="13318" max="13318" width="11.140625" style="605" customWidth="1"/>
    <col min="13319" max="13322" width="9.140625" style="605" customWidth="1"/>
    <col min="13323" max="13568" width="9.140625" style="605"/>
    <col min="13569" max="13570" width="12.85546875" style="605" customWidth="1"/>
    <col min="13571" max="13571" width="14" style="605" customWidth="1"/>
    <col min="13572" max="13572" width="15.28515625" style="605" customWidth="1"/>
    <col min="13573" max="13573" width="12.28515625" style="605" customWidth="1"/>
    <col min="13574" max="13574" width="11.140625" style="605" customWidth="1"/>
    <col min="13575" max="13578" width="9.140625" style="605" customWidth="1"/>
    <col min="13579" max="13824" width="9.140625" style="605"/>
    <col min="13825" max="13826" width="12.85546875" style="605" customWidth="1"/>
    <col min="13827" max="13827" width="14" style="605" customWidth="1"/>
    <col min="13828" max="13828" width="15.28515625" style="605" customWidth="1"/>
    <col min="13829" max="13829" width="12.28515625" style="605" customWidth="1"/>
    <col min="13830" max="13830" width="11.140625" style="605" customWidth="1"/>
    <col min="13831" max="13834" width="9.140625" style="605" customWidth="1"/>
    <col min="13835" max="14080" width="9.140625" style="605"/>
    <col min="14081" max="14082" width="12.85546875" style="605" customWidth="1"/>
    <col min="14083" max="14083" width="14" style="605" customWidth="1"/>
    <col min="14084" max="14084" width="15.28515625" style="605" customWidth="1"/>
    <col min="14085" max="14085" width="12.28515625" style="605" customWidth="1"/>
    <col min="14086" max="14086" width="11.140625" style="605" customWidth="1"/>
    <col min="14087" max="14090" width="9.140625" style="605" customWidth="1"/>
    <col min="14091" max="14336" width="9.140625" style="605"/>
    <col min="14337" max="14338" width="12.85546875" style="605" customWidth="1"/>
    <col min="14339" max="14339" width="14" style="605" customWidth="1"/>
    <col min="14340" max="14340" width="15.28515625" style="605" customWidth="1"/>
    <col min="14341" max="14341" width="12.28515625" style="605" customWidth="1"/>
    <col min="14342" max="14342" width="11.140625" style="605" customWidth="1"/>
    <col min="14343" max="14346" width="9.140625" style="605" customWidth="1"/>
    <col min="14347" max="14592" width="9.140625" style="605"/>
    <col min="14593" max="14594" width="12.85546875" style="605" customWidth="1"/>
    <col min="14595" max="14595" width="14" style="605" customWidth="1"/>
    <col min="14596" max="14596" width="15.28515625" style="605" customWidth="1"/>
    <col min="14597" max="14597" width="12.28515625" style="605" customWidth="1"/>
    <col min="14598" max="14598" width="11.140625" style="605" customWidth="1"/>
    <col min="14599" max="14602" width="9.140625" style="605" customWidth="1"/>
    <col min="14603" max="14848" width="9.140625" style="605"/>
    <col min="14849" max="14850" width="12.85546875" style="605" customWidth="1"/>
    <col min="14851" max="14851" width="14" style="605" customWidth="1"/>
    <col min="14852" max="14852" width="15.28515625" style="605" customWidth="1"/>
    <col min="14853" max="14853" width="12.28515625" style="605" customWidth="1"/>
    <col min="14854" max="14854" width="11.140625" style="605" customWidth="1"/>
    <col min="14855" max="14858" width="9.140625" style="605" customWidth="1"/>
    <col min="14859" max="15104" width="9.140625" style="605"/>
    <col min="15105" max="15106" width="12.85546875" style="605" customWidth="1"/>
    <col min="15107" max="15107" width="14" style="605" customWidth="1"/>
    <col min="15108" max="15108" width="15.28515625" style="605" customWidth="1"/>
    <col min="15109" max="15109" width="12.28515625" style="605" customWidth="1"/>
    <col min="15110" max="15110" width="11.140625" style="605" customWidth="1"/>
    <col min="15111" max="15114" width="9.140625" style="605" customWidth="1"/>
    <col min="15115" max="15360" width="9.140625" style="605"/>
    <col min="15361" max="15362" width="12.85546875" style="605" customWidth="1"/>
    <col min="15363" max="15363" width="14" style="605" customWidth="1"/>
    <col min="15364" max="15364" width="15.28515625" style="605" customWidth="1"/>
    <col min="15365" max="15365" width="12.28515625" style="605" customWidth="1"/>
    <col min="15366" max="15366" width="11.140625" style="605" customWidth="1"/>
    <col min="15367" max="15370" width="9.140625" style="605" customWidth="1"/>
    <col min="15371" max="15616" width="9.140625" style="605"/>
    <col min="15617" max="15618" width="12.85546875" style="605" customWidth="1"/>
    <col min="15619" max="15619" width="14" style="605" customWidth="1"/>
    <col min="15620" max="15620" width="15.28515625" style="605" customWidth="1"/>
    <col min="15621" max="15621" width="12.28515625" style="605" customWidth="1"/>
    <col min="15622" max="15622" width="11.140625" style="605" customWidth="1"/>
    <col min="15623" max="15626" width="9.140625" style="605" customWidth="1"/>
    <col min="15627" max="15872" width="9.140625" style="605"/>
    <col min="15873" max="15874" width="12.85546875" style="605" customWidth="1"/>
    <col min="15875" max="15875" width="14" style="605" customWidth="1"/>
    <col min="15876" max="15876" width="15.28515625" style="605" customWidth="1"/>
    <col min="15877" max="15877" width="12.28515625" style="605" customWidth="1"/>
    <col min="15878" max="15878" width="11.140625" style="605" customWidth="1"/>
    <col min="15879" max="15882" width="9.140625" style="605" customWidth="1"/>
    <col min="15883" max="16128" width="9.140625" style="605"/>
    <col min="16129" max="16130" width="12.85546875" style="605" customWidth="1"/>
    <col min="16131" max="16131" width="14" style="605" customWidth="1"/>
    <col min="16132" max="16132" width="15.28515625" style="605" customWidth="1"/>
    <col min="16133" max="16133" width="12.28515625" style="605" customWidth="1"/>
    <col min="16134" max="16134" width="11.140625" style="605" customWidth="1"/>
    <col min="16135" max="16138" width="9.140625" style="605" customWidth="1"/>
    <col min="16139" max="16384" width="9.140625" style="605"/>
  </cols>
  <sheetData>
    <row r="1" spans="1:23" s="603" customFormat="1" ht="36" customHeight="1">
      <c r="A1" s="1004" t="s">
        <v>1084</v>
      </c>
      <c r="B1" s="1005"/>
      <c r="C1" s="1005"/>
      <c r="D1" s="1005"/>
      <c r="E1" s="1005"/>
      <c r="F1" s="1005"/>
      <c r="G1" s="1005"/>
    </row>
    <row r="2" spans="1:23" s="603" customFormat="1" ht="36" customHeight="1">
      <c r="A2" s="1002" t="s">
        <v>1085</v>
      </c>
      <c r="B2" s="1003"/>
      <c r="C2" s="1003"/>
      <c r="D2" s="1003"/>
      <c r="E2" s="1003"/>
      <c r="F2" s="1003"/>
      <c r="G2" s="1003"/>
    </row>
    <row r="3" spans="1:23" s="604" customFormat="1">
      <c r="A3" s="1000" t="s">
        <v>1008</v>
      </c>
      <c r="B3" s="1001"/>
      <c r="C3" s="1001" t="s">
        <v>1009</v>
      </c>
      <c r="D3" s="1001"/>
      <c r="E3" s="1001"/>
      <c r="F3" s="1001"/>
      <c r="G3" s="1001"/>
    </row>
    <row r="4" spans="1:23" s="606" customFormat="1" ht="60" customHeight="1">
      <c r="A4" s="966" t="s">
        <v>764</v>
      </c>
      <c r="B4" s="503" t="s">
        <v>1045</v>
      </c>
      <c r="C4" s="503" t="s">
        <v>247</v>
      </c>
      <c r="D4" s="503" t="s">
        <v>1046</v>
      </c>
      <c r="E4" s="503" t="s">
        <v>1047</v>
      </c>
      <c r="F4" s="503" t="s">
        <v>1048</v>
      </c>
      <c r="G4" s="966" t="s">
        <v>767</v>
      </c>
      <c r="I4" s="606" t="s">
        <v>764</v>
      </c>
      <c r="J4" s="606" t="s">
        <v>1045</v>
      </c>
      <c r="K4" s="606" t="s">
        <v>247</v>
      </c>
      <c r="L4" s="606" t="s">
        <v>1046</v>
      </c>
      <c r="M4" s="606" t="s">
        <v>1047</v>
      </c>
      <c r="N4" s="606" t="s">
        <v>1048</v>
      </c>
      <c r="O4" s="606" t="s">
        <v>767</v>
      </c>
    </row>
    <row r="5" spans="1:23" s="606" customFormat="1" ht="48" customHeight="1">
      <c r="A5" s="967"/>
      <c r="B5" s="503" t="s">
        <v>246</v>
      </c>
      <c r="C5" s="503" t="s">
        <v>248</v>
      </c>
      <c r="D5" s="503" t="s">
        <v>1049</v>
      </c>
      <c r="E5" s="503" t="s">
        <v>752</v>
      </c>
      <c r="F5" s="533" t="s">
        <v>1050</v>
      </c>
      <c r="G5" s="967"/>
      <c r="J5" s="606" t="s">
        <v>246</v>
      </c>
      <c r="K5" s="606" t="s">
        <v>248</v>
      </c>
      <c r="L5" s="606" t="s">
        <v>1049</v>
      </c>
      <c r="M5" s="606" t="s">
        <v>752</v>
      </c>
      <c r="N5" s="606" t="s">
        <v>1050</v>
      </c>
    </row>
    <row r="6" spans="1:23" ht="33" customHeight="1">
      <c r="A6" s="695" t="s">
        <v>1</v>
      </c>
      <c r="B6" s="523">
        <v>13010220</v>
      </c>
      <c r="C6" s="523"/>
      <c r="D6" s="523">
        <v>127685</v>
      </c>
      <c r="E6" s="523">
        <v>11044130</v>
      </c>
      <c r="F6" s="523">
        <v>1946916</v>
      </c>
      <c r="G6" s="695" t="s">
        <v>2</v>
      </c>
      <c r="I6" s="683" t="s">
        <v>1</v>
      </c>
      <c r="J6" s="523">
        <v>18868619</v>
      </c>
      <c r="K6" s="523">
        <v>389747</v>
      </c>
      <c r="L6" s="523">
        <v>178962</v>
      </c>
      <c r="M6" s="523">
        <v>15892183</v>
      </c>
      <c r="N6" s="523">
        <v>3548484</v>
      </c>
      <c r="O6" s="683" t="s">
        <v>2</v>
      </c>
      <c r="P6" s="683"/>
      <c r="R6" s="684">
        <f t="shared" ref="R6:R26" si="0">J6-B6</f>
        <v>5858399</v>
      </c>
      <c r="S6" s="684">
        <f t="shared" ref="S6:W21" si="1">K6-C6</f>
        <v>389747</v>
      </c>
      <c r="T6" s="684">
        <f t="shared" si="1"/>
        <v>51277</v>
      </c>
      <c r="U6" s="684">
        <f t="shared" si="1"/>
        <v>4848053</v>
      </c>
      <c r="V6" s="684">
        <f t="shared" si="1"/>
        <v>1601568</v>
      </c>
      <c r="W6" s="684" t="e">
        <f t="shared" si="1"/>
        <v>#VALUE!</v>
      </c>
    </row>
    <row r="7" spans="1:23" ht="33" customHeight="1">
      <c r="A7" s="695" t="s">
        <v>703</v>
      </c>
      <c r="B7" s="697">
        <v>1729892</v>
      </c>
      <c r="C7" s="697">
        <v>32963</v>
      </c>
      <c r="D7" s="697">
        <v>33596</v>
      </c>
      <c r="E7" s="697">
        <v>1237276</v>
      </c>
      <c r="F7" s="697">
        <v>355388</v>
      </c>
      <c r="G7" s="695" t="s">
        <v>967</v>
      </c>
      <c r="I7" s="683" t="s">
        <v>703</v>
      </c>
      <c r="J7" s="523">
        <v>3231261</v>
      </c>
      <c r="K7" s="523">
        <v>40816</v>
      </c>
      <c r="L7" s="523">
        <v>18058</v>
      </c>
      <c r="M7" s="523">
        <v>1828564</v>
      </c>
      <c r="N7" s="523">
        <v>419656</v>
      </c>
      <c r="O7" s="683" t="s">
        <v>967</v>
      </c>
      <c r="P7" s="683"/>
      <c r="R7" s="684">
        <f t="shared" si="0"/>
        <v>1501369</v>
      </c>
      <c r="S7" s="684">
        <f t="shared" si="1"/>
        <v>7853</v>
      </c>
      <c r="T7" s="684">
        <f t="shared" si="1"/>
        <v>-15538</v>
      </c>
      <c r="U7" s="684">
        <f t="shared" si="1"/>
        <v>591288</v>
      </c>
      <c r="V7" s="684">
        <f t="shared" si="1"/>
        <v>64268</v>
      </c>
    </row>
    <row r="8" spans="1:23" ht="33" customHeight="1">
      <c r="A8" s="695" t="s">
        <v>102</v>
      </c>
      <c r="B8" s="523">
        <v>12913591</v>
      </c>
      <c r="C8" s="523">
        <v>381730</v>
      </c>
      <c r="D8" s="595"/>
      <c r="E8" s="523">
        <v>16358868</v>
      </c>
      <c r="F8" s="523">
        <v>2000465</v>
      </c>
      <c r="G8" s="695" t="s">
        <v>5</v>
      </c>
      <c r="I8" s="683" t="s">
        <v>102</v>
      </c>
      <c r="J8" s="523">
        <v>5535275</v>
      </c>
      <c r="K8" s="523">
        <v>561561</v>
      </c>
      <c r="L8" s="523">
        <v>115258</v>
      </c>
      <c r="M8" s="523">
        <v>7320581</v>
      </c>
      <c r="N8" s="523">
        <v>636323</v>
      </c>
      <c r="O8" s="683" t="s">
        <v>5</v>
      </c>
      <c r="P8" s="683"/>
      <c r="R8" s="684">
        <f t="shared" si="0"/>
        <v>-7378316</v>
      </c>
      <c r="S8" s="684">
        <f t="shared" si="1"/>
        <v>179831</v>
      </c>
      <c r="T8" s="684">
        <f t="shared" si="1"/>
        <v>115258</v>
      </c>
      <c r="U8" s="684">
        <f t="shared" si="1"/>
        <v>-9038287</v>
      </c>
      <c r="V8" s="684">
        <f t="shared" si="1"/>
        <v>-1364142</v>
      </c>
    </row>
    <row r="9" spans="1:23" ht="33" customHeight="1">
      <c r="A9" s="695" t="s">
        <v>103</v>
      </c>
      <c r="B9" s="697">
        <v>765134</v>
      </c>
      <c r="C9" s="697">
        <v>15185</v>
      </c>
      <c r="D9" s="697">
        <v>14907</v>
      </c>
      <c r="E9" s="697">
        <v>633114</v>
      </c>
      <c r="F9" s="697">
        <v>151342</v>
      </c>
      <c r="G9" s="695" t="s">
        <v>7</v>
      </c>
      <c r="I9" s="683" t="s">
        <v>103</v>
      </c>
      <c r="J9" s="523">
        <v>1490558</v>
      </c>
      <c r="K9" s="523">
        <v>51763</v>
      </c>
      <c r="L9" s="523">
        <v>19879</v>
      </c>
      <c r="M9" s="523">
        <v>1027524</v>
      </c>
      <c r="N9" s="523">
        <v>451706</v>
      </c>
      <c r="O9" s="683" t="s">
        <v>7</v>
      </c>
      <c r="P9" s="683"/>
      <c r="R9" s="684">
        <f t="shared" si="0"/>
        <v>725424</v>
      </c>
      <c r="S9" s="684">
        <f t="shared" si="1"/>
        <v>36578</v>
      </c>
      <c r="T9" s="684">
        <f t="shared" si="1"/>
        <v>4972</v>
      </c>
      <c r="U9" s="684">
        <f t="shared" si="1"/>
        <v>394410</v>
      </c>
      <c r="V9" s="684">
        <f t="shared" si="1"/>
        <v>300364</v>
      </c>
    </row>
    <row r="10" spans="1:23" ht="33" customHeight="1">
      <c r="A10" s="695" t="s">
        <v>104</v>
      </c>
      <c r="B10" s="595"/>
      <c r="C10" s="523">
        <v>24485</v>
      </c>
      <c r="D10" s="523">
        <v>16136</v>
      </c>
      <c r="E10" s="523">
        <v>1003161</v>
      </c>
      <c r="F10" s="523">
        <v>128455</v>
      </c>
      <c r="G10" s="695" t="s">
        <v>8</v>
      </c>
      <c r="I10" s="683" t="s">
        <v>104</v>
      </c>
      <c r="J10" s="523">
        <v>1249317</v>
      </c>
      <c r="K10" s="523">
        <v>52442</v>
      </c>
      <c r="L10" s="523">
        <v>33787</v>
      </c>
      <c r="M10" s="523">
        <v>1319813</v>
      </c>
      <c r="N10" s="523">
        <v>245731</v>
      </c>
      <c r="O10" s="683" t="s">
        <v>8</v>
      </c>
      <c r="P10" s="683"/>
      <c r="R10" s="684">
        <f t="shared" si="0"/>
        <v>1249317</v>
      </c>
      <c r="S10" s="684">
        <f t="shared" si="1"/>
        <v>27957</v>
      </c>
      <c r="T10" s="684">
        <f t="shared" si="1"/>
        <v>17651</v>
      </c>
      <c r="U10" s="684">
        <f t="shared" si="1"/>
        <v>316652</v>
      </c>
      <c r="V10" s="684">
        <f t="shared" si="1"/>
        <v>117276</v>
      </c>
    </row>
    <row r="11" spans="1:23" ht="33" customHeight="1">
      <c r="A11" s="695" t="s">
        <v>105</v>
      </c>
      <c r="B11" s="697">
        <v>1975931</v>
      </c>
      <c r="C11" s="697">
        <v>22511</v>
      </c>
      <c r="D11" s="697">
        <v>24750</v>
      </c>
      <c r="E11" s="697">
        <v>1409976</v>
      </c>
      <c r="F11" s="697">
        <v>353668</v>
      </c>
      <c r="G11" s="695" t="s">
        <v>106</v>
      </c>
      <c r="I11" s="683" t="s">
        <v>105</v>
      </c>
      <c r="J11" s="523">
        <v>1240377</v>
      </c>
      <c r="K11" s="523">
        <v>25422</v>
      </c>
      <c r="L11" s="523">
        <v>9420</v>
      </c>
      <c r="M11" s="523">
        <v>699546</v>
      </c>
      <c r="N11" s="523">
        <v>216566</v>
      </c>
      <c r="O11" s="683" t="s">
        <v>106</v>
      </c>
      <c r="P11" s="683"/>
      <c r="R11" s="684">
        <f t="shared" si="0"/>
        <v>-735554</v>
      </c>
      <c r="S11" s="684">
        <f t="shared" si="1"/>
        <v>2911</v>
      </c>
      <c r="T11" s="684">
        <f t="shared" si="1"/>
        <v>-15330</v>
      </c>
      <c r="U11" s="684">
        <f t="shared" si="1"/>
        <v>-710430</v>
      </c>
      <c r="V11" s="684">
        <f t="shared" si="1"/>
        <v>-137102</v>
      </c>
    </row>
    <row r="12" spans="1:23" ht="33" customHeight="1">
      <c r="A12" s="695" t="s">
        <v>107</v>
      </c>
      <c r="B12" s="595"/>
      <c r="C12" s="523"/>
      <c r="D12" s="595"/>
      <c r="E12" s="523">
        <v>27524735</v>
      </c>
      <c r="F12" s="523">
        <v>1072679</v>
      </c>
      <c r="G12" s="695" t="s">
        <v>11</v>
      </c>
      <c r="I12" s="683" t="s">
        <v>107</v>
      </c>
      <c r="J12" s="523">
        <v>14400714</v>
      </c>
      <c r="K12" s="523">
        <v>369369</v>
      </c>
      <c r="L12" s="523">
        <v>80792</v>
      </c>
      <c r="M12" s="523">
        <v>13532983</v>
      </c>
      <c r="N12" s="523">
        <v>3369489</v>
      </c>
      <c r="O12" s="683" t="s">
        <v>11</v>
      </c>
      <c r="P12" s="683"/>
      <c r="R12" s="684">
        <f t="shared" si="0"/>
        <v>14400714</v>
      </c>
      <c r="S12" s="684">
        <f t="shared" si="1"/>
        <v>369369</v>
      </c>
      <c r="T12" s="684">
        <f t="shared" si="1"/>
        <v>80792</v>
      </c>
      <c r="U12" s="684">
        <f t="shared" si="1"/>
        <v>-13991752</v>
      </c>
      <c r="V12" s="684">
        <f t="shared" si="1"/>
        <v>2296810</v>
      </c>
    </row>
    <row r="13" spans="1:23" ht="33" customHeight="1">
      <c r="A13" s="695" t="s">
        <v>108</v>
      </c>
      <c r="B13" s="697">
        <v>4584473</v>
      </c>
      <c r="C13" s="697">
        <v>85320</v>
      </c>
      <c r="D13" s="697">
        <v>45014</v>
      </c>
      <c r="E13" s="697">
        <v>5294812</v>
      </c>
      <c r="F13" s="697">
        <v>915388</v>
      </c>
      <c r="G13" s="695" t="s">
        <v>13</v>
      </c>
      <c r="I13" s="683" t="s">
        <v>108</v>
      </c>
      <c r="J13" s="523">
        <v>3921716</v>
      </c>
      <c r="K13" s="523">
        <v>60736</v>
      </c>
      <c r="L13" s="523">
        <v>24635</v>
      </c>
      <c r="M13" s="523">
        <v>2881371</v>
      </c>
      <c r="N13" s="523">
        <v>547805</v>
      </c>
      <c r="O13" s="683" t="s">
        <v>13</v>
      </c>
      <c r="P13" s="683"/>
      <c r="R13" s="684">
        <f t="shared" si="0"/>
        <v>-662757</v>
      </c>
      <c r="S13" s="684">
        <f t="shared" si="1"/>
        <v>-24584</v>
      </c>
      <c r="T13" s="684">
        <f t="shared" si="1"/>
        <v>-20379</v>
      </c>
      <c r="U13" s="684">
        <f t="shared" si="1"/>
        <v>-2413441</v>
      </c>
      <c r="V13" s="684">
        <f t="shared" si="1"/>
        <v>-367583</v>
      </c>
    </row>
    <row r="14" spans="1:23" ht="33" customHeight="1">
      <c r="A14" s="695" t="s">
        <v>121</v>
      </c>
      <c r="B14" s="595"/>
      <c r="C14" s="523">
        <v>14743</v>
      </c>
      <c r="D14" s="523">
        <v>14463</v>
      </c>
      <c r="E14" s="523">
        <v>1243984</v>
      </c>
      <c r="F14" s="523">
        <v>225575</v>
      </c>
      <c r="G14" s="695" t="s">
        <v>15</v>
      </c>
      <c r="I14" s="683" t="s">
        <v>121</v>
      </c>
      <c r="J14" s="523">
        <v>754101</v>
      </c>
      <c r="K14" s="523">
        <v>2960</v>
      </c>
      <c r="L14" s="523">
        <v>5113</v>
      </c>
      <c r="M14" s="523">
        <v>283424</v>
      </c>
      <c r="N14" s="523">
        <v>52238</v>
      </c>
      <c r="O14" s="683" t="s">
        <v>15</v>
      </c>
      <c r="P14" s="683"/>
      <c r="R14" s="684">
        <f t="shared" si="0"/>
        <v>754101</v>
      </c>
      <c r="S14" s="684">
        <f t="shared" si="1"/>
        <v>-11783</v>
      </c>
      <c r="T14" s="684">
        <f t="shared" si="1"/>
        <v>-9350</v>
      </c>
      <c r="U14" s="684">
        <f t="shared" si="1"/>
        <v>-960560</v>
      </c>
      <c r="V14" s="684">
        <f t="shared" si="1"/>
        <v>-173337</v>
      </c>
    </row>
    <row r="15" spans="1:23" ht="33" customHeight="1">
      <c r="A15" s="695" t="s">
        <v>16</v>
      </c>
      <c r="B15" s="697">
        <v>2059648</v>
      </c>
      <c r="C15" s="697">
        <v>80102</v>
      </c>
      <c r="D15" s="697">
        <v>39452</v>
      </c>
      <c r="E15" s="697">
        <v>1797157</v>
      </c>
      <c r="F15" s="697">
        <v>600756</v>
      </c>
      <c r="G15" s="695" t="s">
        <v>17</v>
      </c>
      <c r="I15" s="683" t="s">
        <v>16</v>
      </c>
      <c r="J15" s="523">
        <v>1328582</v>
      </c>
      <c r="K15" s="523">
        <v>11707</v>
      </c>
      <c r="L15" s="523">
        <v>22976</v>
      </c>
      <c r="M15" s="523">
        <v>1365242</v>
      </c>
      <c r="N15" s="523">
        <v>315164</v>
      </c>
      <c r="O15" s="683" t="s">
        <v>17</v>
      </c>
      <c r="P15" s="683"/>
      <c r="R15" s="684">
        <f t="shared" si="0"/>
        <v>-731066</v>
      </c>
      <c r="S15" s="684">
        <f t="shared" si="1"/>
        <v>-68395</v>
      </c>
      <c r="T15" s="684">
        <f t="shared" si="1"/>
        <v>-16476</v>
      </c>
      <c r="U15" s="684">
        <f t="shared" si="1"/>
        <v>-431915</v>
      </c>
      <c r="V15" s="684">
        <f t="shared" si="1"/>
        <v>-285592</v>
      </c>
    </row>
    <row r="16" spans="1:23" ht="33" customHeight="1">
      <c r="A16" s="695" t="s">
        <v>40</v>
      </c>
      <c r="B16" s="523">
        <v>152603</v>
      </c>
      <c r="C16" s="595"/>
      <c r="D16" s="595"/>
      <c r="E16" s="523">
        <v>53033</v>
      </c>
      <c r="F16" s="523">
        <v>38181</v>
      </c>
      <c r="G16" s="695" t="s">
        <v>18</v>
      </c>
      <c r="I16" s="683" t="s">
        <v>40</v>
      </c>
      <c r="J16" s="523">
        <v>243910</v>
      </c>
      <c r="K16" s="523"/>
      <c r="L16" s="523">
        <v>574</v>
      </c>
      <c r="M16" s="523">
        <v>124641</v>
      </c>
      <c r="N16" s="523">
        <v>38728</v>
      </c>
      <c r="O16" s="683" t="s">
        <v>18</v>
      </c>
      <c r="P16" s="683"/>
      <c r="R16" s="684">
        <f t="shared" si="0"/>
        <v>91307</v>
      </c>
      <c r="S16" s="684">
        <f>K17-C16</f>
        <v>9537</v>
      </c>
      <c r="T16" s="684">
        <f t="shared" si="1"/>
        <v>574</v>
      </c>
      <c r="U16" s="684">
        <f t="shared" si="1"/>
        <v>71608</v>
      </c>
      <c r="V16" s="684">
        <f t="shared" si="1"/>
        <v>547</v>
      </c>
    </row>
    <row r="17" spans="1:22" ht="33" customHeight="1">
      <c r="A17" s="695" t="s">
        <v>110</v>
      </c>
      <c r="B17" s="697">
        <v>334555</v>
      </c>
      <c r="C17" s="697">
        <v>18521</v>
      </c>
      <c r="D17" s="697">
        <v>6255</v>
      </c>
      <c r="E17" s="697">
        <v>373446</v>
      </c>
      <c r="F17" s="697">
        <v>69282</v>
      </c>
      <c r="G17" s="695" t="s">
        <v>20</v>
      </c>
      <c r="I17" s="683" t="s">
        <v>110</v>
      </c>
      <c r="J17" s="523">
        <v>930722</v>
      </c>
      <c r="K17" s="523">
        <v>9537</v>
      </c>
      <c r="L17" s="523">
        <v>2984</v>
      </c>
      <c r="M17" s="523">
        <v>886539</v>
      </c>
      <c r="N17" s="523">
        <v>113152</v>
      </c>
      <c r="O17" s="683" t="s">
        <v>20</v>
      </c>
      <c r="P17" s="683"/>
      <c r="R17" s="684">
        <f t="shared" si="0"/>
        <v>596167</v>
      </c>
      <c r="S17" s="684">
        <f>K18-C17</f>
        <v>-3407</v>
      </c>
      <c r="T17" s="684">
        <f t="shared" si="1"/>
        <v>-3271</v>
      </c>
      <c r="U17" s="684">
        <f t="shared" si="1"/>
        <v>513093</v>
      </c>
      <c r="V17" s="684">
        <f t="shared" si="1"/>
        <v>43870</v>
      </c>
    </row>
    <row r="18" spans="1:22" ht="33" customHeight="1">
      <c r="A18" s="695" t="s">
        <v>21</v>
      </c>
      <c r="B18" s="523">
        <v>708931</v>
      </c>
      <c r="C18" s="523">
        <v>6887</v>
      </c>
      <c r="D18" s="523">
        <v>9593</v>
      </c>
      <c r="E18" s="523">
        <v>513463</v>
      </c>
      <c r="F18" s="523">
        <v>134195</v>
      </c>
      <c r="G18" s="695" t="s">
        <v>111</v>
      </c>
      <c r="I18" s="683" t="s">
        <v>21</v>
      </c>
      <c r="J18" s="523">
        <v>940021</v>
      </c>
      <c r="K18" s="523">
        <v>15114</v>
      </c>
      <c r="L18" s="523">
        <v>6327</v>
      </c>
      <c r="M18" s="523">
        <v>917776</v>
      </c>
      <c r="N18" s="523">
        <v>141040</v>
      </c>
      <c r="O18" s="683" t="s">
        <v>111</v>
      </c>
      <c r="P18" s="683"/>
      <c r="R18" s="684">
        <f t="shared" si="0"/>
        <v>231090</v>
      </c>
      <c r="S18" s="684">
        <f>K20-C18</f>
        <v>15924</v>
      </c>
      <c r="T18" s="684">
        <f t="shared" si="1"/>
        <v>-3266</v>
      </c>
      <c r="U18" s="684">
        <f t="shared" si="1"/>
        <v>404313</v>
      </c>
      <c r="V18" s="684">
        <f t="shared" si="1"/>
        <v>6845</v>
      </c>
    </row>
    <row r="19" spans="1:22" ht="33" customHeight="1">
      <c r="A19" s="695" t="s">
        <v>42</v>
      </c>
      <c r="B19" s="697">
        <v>717433</v>
      </c>
      <c r="C19" s="594"/>
      <c r="D19" s="594"/>
      <c r="E19" s="697">
        <v>521545</v>
      </c>
      <c r="F19" s="697">
        <v>57169</v>
      </c>
      <c r="G19" s="695" t="s">
        <v>23</v>
      </c>
      <c r="I19" s="683" t="s">
        <v>42</v>
      </c>
      <c r="J19" s="523">
        <v>344908</v>
      </c>
      <c r="K19" s="523"/>
      <c r="L19" s="523"/>
      <c r="M19" s="523">
        <v>68316</v>
      </c>
      <c r="N19" s="523">
        <v>31706</v>
      </c>
      <c r="O19" s="683" t="s">
        <v>23</v>
      </c>
      <c r="P19" s="683"/>
      <c r="R19" s="684">
        <f t="shared" si="0"/>
        <v>-372525</v>
      </c>
      <c r="S19" s="684">
        <f>K21-C19</f>
        <v>147</v>
      </c>
      <c r="T19" s="684">
        <f>L20-D19</f>
        <v>18409</v>
      </c>
      <c r="U19" s="684">
        <f t="shared" si="1"/>
        <v>-453229</v>
      </c>
      <c r="V19" s="684">
        <f t="shared" si="1"/>
        <v>-25463</v>
      </c>
    </row>
    <row r="20" spans="1:22" ht="33" customHeight="1">
      <c r="A20" s="695" t="s">
        <v>122</v>
      </c>
      <c r="B20" s="595"/>
      <c r="C20" s="523">
        <v>62480</v>
      </c>
      <c r="D20" s="523">
        <v>69072</v>
      </c>
      <c r="E20" s="523">
        <v>2532980</v>
      </c>
      <c r="F20" s="523">
        <v>1797765</v>
      </c>
      <c r="G20" s="695" t="s">
        <v>25</v>
      </c>
      <c r="I20" s="683" t="s">
        <v>122</v>
      </c>
      <c r="J20" s="523">
        <v>1216772</v>
      </c>
      <c r="K20" s="523">
        <v>22811</v>
      </c>
      <c r="L20" s="523">
        <v>18409</v>
      </c>
      <c r="M20" s="523">
        <v>1202206</v>
      </c>
      <c r="N20" s="523">
        <v>360862</v>
      </c>
      <c r="O20" s="683" t="s">
        <v>25</v>
      </c>
      <c r="P20" s="683"/>
      <c r="R20" s="684">
        <f t="shared" si="0"/>
        <v>1216772</v>
      </c>
      <c r="S20" s="684">
        <f>K22-C20</f>
        <v>-56067</v>
      </c>
      <c r="T20" s="684">
        <f>L21-D20</f>
        <v>-64282</v>
      </c>
      <c r="U20" s="684">
        <f t="shared" si="1"/>
        <v>-1330774</v>
      </c>
      <c r="V20" s="684">
        <f t="shared" si="1"/>
        <v>-1436903</v>
      </c>
    </row>
    <row r="21" spans="1:22" ht="33" customHeight="1">
      <c r="A21" s="695" t="s">
        <v>113</v>
      </c>
      <c r="B21" s="697">
        <v>525887</v>
      </c>
      <c r="C21" s="697">
        <v>8776</v>
      </c>
      <c r="D21" s="697">
        <v>7181</v>
      </c>
      <c r="E21" s="697">
        <v>563217</v>
      </c>
      <c r="F21" s="697">
        <v>135671</v>
      </c>
      <c r="G21" s="695" t="s">
        <v>114</v>
      </c>
      <c r="I21" s="683" t="s">
        <v>113</v>
      </c>
      <c r="J21" s="523">
        <v>650020</v>
      </c>
      <c r="K21" s="523">
        <v>147</v>
      </c>
      <c r="L21" s="523">
        <v>4790</v>
      </c>
      <c r="M21" s="523">
        <v>569254</v>
      </c>
      <c r="N21" s="523">
        <v>188041</v>
      </c>
      <c r="O21" s="683" t="s">
        <v>114</v>
      </c>
      <c r="P21" s="683"/>
      <c r="R21" s="684">
        <f t="shared" si="0"/>
        <v>124133</v>
      </c>
      <c r="S21" s="684" t="e">
        <f>#REF!-C21</f>
        <v>#REF!</v>
      </c>
      <c r="T21" s="684">
        <f>L22-D21</f>
        <v>-1306</v>
      </c>
      <c r="U21" s="684">
        <f t="shared" si="1"/>
        <v>6037</v>
      </c>
      <c r="V21" s="684">
        <f t="shared" si="1"/>
        <v>52370</v>
      </c>
    </row>
    <row r="22" spans="1:22" ht="33" customHeight="1">
      <c r="A22" s="695" t="s">
        <v>115</v>
      </c>
      <c r="B22" s="523">
        <v>557896</v>
      </c>
      <c r="C22" s="523">
        <v>66</v>
      </c>
      <c r="D22" s="595"/>
      <c r="E22" s="523">
        <v>789703</v>
      </c>
      <c r="F22" s="523">
        <v>377561</v>
      </c>
      <c r="G22" s="695" t="s">
        <v>28</v>
      </c>
      <c r="I22" s="683" t="s">
        <v>115</v>
      </c>
      <c r="J22" s="523">
        <v>327468</v>
      </c>
      <c r="K22" s="523">
        <v>6413</v>
      </c>
      <c r="L22" s="523">
        <v>5875</v>
      </c>
      <c r="M22" s="523">
        <v>225327</v>
      </c>
      <c r="N22" s="523">
        <v>84154</v>
      </c>
      <c r="O22" s="683" t="s">
        <v>28</v>
      </c>
      <c r="P22" s="683"/>
      <c r="R22" s="684">
        <f t="shared" si="0"/>
        <v>-230428</v>
      </c>
      <c r="S22" s="684" t="e">
        <f>#REF!-C22</f>
        <v>#REF!</v>
      </c>
      <c r="T22" s="684" t="e">
        <f>#REF!-D22</f>
        <v>#REF!</v>
      </c>
      <c r="U22" s="684">
        <f t="shared" ref="U22:V26" si="2">M22-E22</f>
        <v>-564376</v>
      </c>
      <c r="V22" s="684">
        <f t="shared" si="2"/>
        <v>-293407</v>
      </c>
    </row>
    <row r="23" spans="1:22" ht="33" customHeight="1">
      <c r="A23" s="695" t="s">
        <v>123</v>
      </c>
      <c r="B23" s="697">
        <v>617938</v>
      </c>
      <c r="C23" s="594"/>
      <c r="D23" s="594"/>
      <c r="E23" s="697">
        <v>441806</v>
      </c>
      <c r="F23" s="697">
        <v>79713</v>
      </c>
      <c r="G23" s="695" t="s">
        <v>30</v>
      </c>
      <c r="I23" s="683" t="s">
        <v>123</v>
      </c>
      <c r="J23" s="523">
        <v>291896</v>
      </c>
      <c r="K23" s="523"/>
      <c r="L23" s="523"/>
      <c r="M23" s="523">
        <v>305420</v>
      </c>
      <c r="N23" s="523">
        <v>67293</v>
      </c>
      <c r="O23" s="683" t="s">
        <v>30</v>
      </c>
      <c r="P23" s="683"/>
      <c r="R23" s="684">
        <f t="shared" si="0"/>
        <v>-326042</v>
      </c>
      <c r="S23" s="684">
        <f t="shared" ref="S23:T26" si="3">K23-C23</f>
        <v>0</v>
      </c>
      <c r="T23" s="684">
        <f t="shared" si="3"/>
        <v>0</v>
      </c>
      <c r="U23" s="684">
        <f t="shared" si="2"/>
        <v>-136386</v>
      </c>
      <c r="V23" s="684">
        <f t="shared" si="2"/>
        <v>-12420</v>
      </c>
    </row>
    <row r="24" spans="1:22" ht="33" customHeight="1">
      <c r="A24" s="695" t="s">
        <v>31</v>
      </c>
      <c r="B24" s="523">
        <v>69876</v>
      </c>
      <c r="C24" s="595"/>
      <c r="D24" s="595"/>
      <c r="E24" s="523">
        <v>42521</v>
      </c>
      <c r="F24" s="523">
        <v>4014</v>
      </c>
      <c r="G24" s="695" t="s">
        <v>135</v>
      </c>
      <c r="I24" s="683" t="s">
        <v>31</v>
      </c>
      <c r="J24" s="523">
        <v>72029</v>
      </c>
      <c r="K24" s="523"/>
      <c r="L24" s="523"/>
      <c r="M24" s="523">
        <v>42099</v>
      </c>
      <c r="N24" s="523">
        <v>7965</v>
      </c>
      <c r="O24" s="683" t="s">
        <v>135</v>
      </c>
      <c r="P24" s="683"/>
      <c r="R24" s="684">
        <f t="shared" si="0"/>
        <v>2153</v>
      </c>
      <c r="S24" s="684">
        <f t="shared" si="3"/>
        <v>0</v>
      </c>
      <c r="T24" s="684">
        <f t="shared" si="3"/>
        <v>0</v>
      </c>
      <c r="U24" s="684">
        <f t="shared" si="2"/>
        <v>-422</v>
      </c>
      <c r="V24" s="684">
        <f t="shared" si="2"/>
        <v>3951</v>
      </c>
    </row>
    <row r="25" spans="1:22" ht="33" customHeight="1">
      <c r="A25" s="695" t="s">
        <v>33</v>
      </c>
      <c r="B25" s="697">
        <v>250759</v>
      </c>
      <c r="C25" s="594"/>
      <c r="D25" s="594"/>
      <c r="E25" s="697">
        <v>113277</v>
      </c>
      <c r="F25" s="697">
        <v>16587</v>
      </c>
      <c r="G25" s="695" t="s">
        <v>34</v>
      </c>
      <c r="I25" s="683" t="s">
        <v>33</v>
      </c>
      <c r="J25" s="523">
        <v>336590</v>
      </c>
      <c r="K25" s="523"/>
      <c r="L25" s="523"/>
      <c r="M25" s="523">
        <v>182981</v>
      </c>
      <c r="N25" s="523">
        <v>30139</v>
      </c>
      <c r="O25" s="683" t="s">
        <v>34</v>
      </c>
      <c r="P25" s="683"/>
      <c r="R25" s="684">
        <f t="shared" si="0"/>
        <v>85831</v>
      </c>
      <c r="S25" s="684">
        <f t="shared" si="3"/>
        <v>0</v>
      </c>
      <c r="T25" s="684">
        <f t="shared" si="3"/>
        <v>0</v>
      </c>
      <c r="U25" s="684">
        <f t="shared" si="2"/>
        <v>69704</v>
      </c>
      <c r="V25" s="684">
        <f t="shared" si="2"/>
        <v>13552</v>
      </c>
    </row>
    <row r="26" spans="1:22" ht="43.5" customHeight="1">
      <c r="A26" s="637" t="s">
        <v>57</v>
      </c>
      <c r="B26" s="666">
        <f>SUM(B6:B25)</f>
        <v>40974767</v>
      </c>
      <c r="C26" s="666">
        <f>SUM(C6:C25)</f>
        <v>753769</v>
      </c>
      <c r="D26" s="666">
        <f>SUM(D6:D25)</f>
        <v>408104</v>
      </c>
      <c r="E26" s="666">
        <f>SUM(E6:E25)</f>
        <v>73492204</v>
      </c>
      <c r="F26" s="666">
        <f>SUM(F6:F25)</f>
        <v>10460770</v>
      </c>
      <c r="G26" s="637" t="s">
        <v>36</v>
      </c>
      <c r="I26" s="683" t="s">
        <v>57</v>
      </c>
      <c r="J26" s="523">
        <f>SUM(J6:J25)</f>
        <v>57374856</v>
      </c>
      <c r="K26" s="523">
        <f>SUM(K6:K25)</f>
        <v>1620545</v>
      </c>
      <c r="L26" s="523">
        <f>SUM(L6:L25)</f>
        <v>547839</v>
      </c>
      <c r="M26" s="523">
        <f>SUM(M6:M25)</f>
        <v>50675790</v>
      </c>
      <c r="N26" s="523">
        <f>SUM(N6:N25)</f>
        <v>10866242</v>
      </c>
      <c r="O26" s="683" t="s">
        <v>36</v>
      </c>
      <c r="P26" s="683"/>
      <c r="R26" s="684">
        <f t="shared" si="0"/>
        <v>16400089</v>
      </c>
      <c r="S26" s="684">
        <f t="shared" si="3"/>
        <v>866776</v>
      </c>
      <c r="T26" s="684">
        <f t="shared" si="3"/>
        <v>139735</v>
      </c>
      <c r="U26" s="684">
        <f t="shared" si="2"/>
        <v>-22816414</v>
      </c>
      <c r="V26" s="684">
        <f t="shared" si="2"/>
        <v>405472</v>
      </c>
    </row>
  </sheetData>
  <dataConsolidate link="1">
    <dataRefs count="2">
      <dataRef ref="C9:D28" sheet="مستشفي" r:id="rId1"/>
      <dataRef ref="C9:D28" sheet="مستوصف" r:id="rId2"/>
    </dataRefs>
  </dataConsolidate>
  <mergeCells count="6">
    <mergeCell ref="A1:G1"/>
    <mergeCell ref="A2:G2"/>
    <mergeCell ref="A3:B3"/>
    <mergeCell ref="C3:G3"/>
    <mergeCell ref="A4:A5"/>
    <mergeCell ref="G4:G5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61" orientation="portrait" r:id="rId3"/>
  <headerFooter alignWithMargins="0"/>
  <rowBreaks count="1" manualBreakCount="1">
    <brk id="33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L24"/>
  <sheetViews>
    <sheetView showGridLines="0" rightToLeft="1" zoomScale="110" zoomScaleNormal="110" workbookViewId="0">
      <selection sqref="A1:K1"/>
    </sheetView>
  </sheetViews>
  <sheetFormatPr defaultRowHeight="15.75"/>
  <cols>
    <col min="1" max="1" width="25.7109375" style="605" customWidth="1"/>
    <col min="2" max="9" width="17.7109375" style="605" customWidth="1"/>
    <col min="10" max="10" width="17.7109375" style="607" customWidth="1"/>
    <col min="11" max="11" width="25.7109375" style="605" customWidth="1"/>
    <col min="12" max="12" width="10.7109375" style="605" customWidth="1"/>
    <col min="13" max="215" width="9.140625" style="605"/>
    <col min="216" max="217" width="12.85546875" style="605" customWidth="1"/>
    <col min="218" max="218" width="14" style="605" customWidth="1"/>
    <col min="219" max="219" width="15.28515625" style="605" customWidth="1"/>
    <col min="220" max="220" width="12.28515625" style="605" customWidth="1"/>
    <col min="221" max="221" width="11.140625" style="605" customWidth="1"/>
    <col min="222" max="225" width="9.140625" style="605" customWidth="1"/>
    <col min="226" max="471" width="9.140625" style="605"/>
    <col min="472" max="473" width="12.85546875" style="605" customWidth="1"/>
    <col min="474" max="474" width="14" style="605" customWidth="1"/>
    <col min="475" max="475" width="15.28515625" style="605" customWidth="1"/>
    <col min="476" max="476" width="12.28515625" style="605" customWidth="1"/>
    <col min="477" max="477" width="11.140625" style="605" customWidth="1"/>
    <col min="478" max="481" width="9.140625" style="605" customWidth="1"/>
    <col min="482" max="727" width="9.140625" style="605"/>
    <col min="728" max="729" width="12.85546875" style="605" customWidth="1"/>
    <col min="730" max="730" width="14" style="605" customWidth="1"/>
    <col min="731" max="731" width="15.28515625" style="605" customWidth="1"/>
    <col min="732" max="732" width="12.28515625" style="605" customWidth="1"/>
    <col min="733" max="733" width="11.140625" style="605" customWidth="1"/>
    <col min="734" max="737" width="9.140625" style="605" customWidth="1"/>
    <col min="738" max="983" width="9.140625" style="605"/>
    <col min="984" max="985" width="12.85546875" style="605" customWidth="1"/>
    <col min="986" max="986" width="14" style="605" customWidth="1"/>
    <col min="987" max="987" width="15.28515625" style="605" customWidth="1"/>
    <col min="988" max="988" width="12.28515625" style="605" customWidth="1"/>
    <col min="989" max="989" width="11.140625" style="605" customWidth="1"/>
    <col min="990" max="993" width="9.140625" style="605" customWidth="1"/>
    <col min="994" max="1239" width="9.140625" style="605"/>
    <col min="1240" max="1241" width="12.85546875" style="605" customWidth="1"/>
    <col min="1242" max="1242" width="14" style="605" customWidth="1"/>
    <col min="1243" max="1243" width="15.28515625" style="605" customWidth="1"/>
    <col min="1244" max="1244" width="12.28515625" style="605" customWidth="1"/>
    <col min="1245" max="1245" width="11.140625" style="605" customWidth="1"/>
    <col min="1246" max="1249" width="9.140625" style="605" customWidth="1"/>
    <col min="1250" max="1495" width="9.140625" style="605"/>
    <col min="1496" max="1497" width="12.85546875" style="605" customWidth="1"/>
    <col min="1498" max="1498" width="14" style="605" customWidth="1"/>
    <col min="1499" max="1499" width="15.28515625" style="605" customWidth="1"/>
    <col min="1500" max="1500" width="12.28515625" style="605" customWidth="1"/>
    <col min="1501" max="1501" width="11.140625" style="605" customWidth="1"/>
    <col min="1502" max="1505" width="9.140625" style="605" customWidth="1"/>
    <col min="1506" max="1751" width="9.140625" style="605"/>
    <col min="1752" max="1753" width="12.85546875" style="605" customWidth="1"/>
    <col min="1754" max="1754" width="14" style="605" customWidth="1"/>
    <col min="1755" max="1755" width="15.28515625" style="605" customWidth="1"/>
    <col min="1756" max="1756" width="12.28515625" style="605" customWidth="1"/>
    <col min="1757" max="1757" width="11.140625" style="605" customWidth="1"/>
    <col min="1758" max="1761" width="9.140625" style="605" customWidth="1"/>
    <col min="1762" max="2007" width="9.140625" style="605"/>
    <col min="2008" max="2009" width="12.85546875" style="605" customWidth="1"/>
    <col min="2010" max="2010" width="14" style="605" customWidth="1"/>
    <col min="2011" max="2011" width="15.28515625" style="605" customWidth="1"/>
    <col min="2012" max="2012" width="12.28515625" style="605" customWidth="1"/>
    <col min="2013" max="2013" width="11.140625" style="605" customWidth="1"/>
    <col min="2014" max="2017" width="9.140625" style="605" customWidth="1"/>
    <col min="2018" max="2263" width="9.140625" style="605"/>
    <col min="2264" max="2265" width="12.85546875" style="605" customWidth="1"/>
    <col min="2266" max="2266" width="14" style="605" customWidth="1"/>
    <col min="2267" max="2267" width="15.28515625" style="605" customWidth="1"/>
    <col min="2268" max="2268" width="12.28515625" style="605" customWidth="1"/>
    <col min="2269" max="2269" width="11.140625" style="605" customWidth="1"/>
    <col min="2270" max="2273" width="9.140625" style="605" customWidth="1"/>
    <col min="2274" max="2519" width="9.140625" style="605"/>
    <col min="2520" max="2521" width="12.85546875" style="605" customWidth="1"/>
    <col min="2522" max="2522" width="14" style="605" customWidth="1"/>
    <col min="2523" max="2523" width="15.28515625" style="605" customWidth="1"/>
    <col min="2524" max="2524" width="12.28515625" style="605" customWidth="1"/>
    <col min="2525" max="2525" width="11.140625" style="605" customWidth="1"/>
    <col min="2526" max="2529" width="9.140625" style="605" customWidth="1"/>
    <col min="2530" max="2775" width="9.140625" style="605"/>
    <col min="2776" max="2777" width="12.85546875" style="605" customWidth="1"/>
    <col min="2778" max="2778" width="14" style="605" customWidth="1"/>
    <col min="2779" max="2779" width="15.28515625" style="605" customWidth="1"/>
    <col min="2780" max="2780" width="12.28515625" style="605" customWidth="1"/>
    <col min="2781" max="2781" width="11.140625" style="605" customWidth="1"/>
    <col min="2782" max="2785" width="9.140625" style="605" customWidth="1"/>
    <col min="2786" max="3031" width="9.140625" style="605"/>
    <col min="3032" max="3033" width="12.85546875" style="605" customWidth="1"/>
    <col min="3034" max="3034" width="14" style="605" customWidth="1"/>
    <col min="3035" max="3035" width="15.28515625" style="605" customWidth="1"/>
    <col min="3036" max="3036" width="12.28515625" style="605" customWidth="1"/>
    <col min="3037" max="3037" width="11.140625" style="605" customWidth="1"/>
    <col min="3038" max="3041" width="9.140625" style="605" customWidth="1"/>
    <col min="3042" max="3287" width="9.140625" style="605"/>
    <col min="3288" max="3289" width="12.85546875" style="605" customWidth="1"/>
    <col min="3290" max="3290" width="14" style="605" customWidth="1"/>
    <col min="3291" max="3291" width="15.28515625" style="605" customWidth="1"/>
    <col min="3292" max="3292" width="12.28515625" style="605" customWidth="1"/>
    <col min="3293" max="3293" width="11.140625" style="605" customWidth="1"/>
    <col min="3294" max="3297" width="9.140625" style="605" customWidth="1"/>
    <col min="3298" max="3543" width="9.140625" style="605"/>
    <col min="3544" max="3545" width="12.85546875" style="605" customWidth="1"/>
    <col min="3546" max="3546" width="14" style="605" customWidth="1"/>
    <col min="3547" max="3547" width="15.28515625" style="605" customWidth="1"/>
    <col min="3548" max="3548" width="12.28515625" style="605" customWidth="1"/>
    <col min="3549" max="3549" width="11.140625" style="605" customWidth="1"/>
    <col min="3550" max="3553" width="9.140625" style="605" customWidth="1"/>
    <col min="3554" max="3799" width="9.140625" style="605"/>
    <col min="3800" max="3801" width="12.85546875" style="605" customWidth="1"/>
    <col min="3802" max="3802" width="14" style="605" customWidth="1"/>
    <col min="3803" max="3803" width="15.28515625" style="605" customWidth="1"/>
    <col min="3804" max="3804" width="12.28515625" style="605" customWidth="1"/>
    <col min="3805" max="3805" width="11.140625" style="605" customWidth="1"/>
    <col min="3806" max="3809" width="9.140625" style="605" customWidth="1"/>
    <col min="3810" max="4055" width="9.140625" style="605"/>
    <col min="4056" max="4057" width="12.85546875" style="605" customWidth="1"/>
    <col min="4058" max="4058" width="14" style="605" customWidth="1"/>
    <col min="4059" max="4059" width="15.28515625" style="605" customWidth="1"/>
    <col min="4060" max="4060" width="12.28515625" style="605" customWidth="1"/>
    <col min="4061" max="4061" width="11.140625" style="605" customWidth="1"/>
    <col min="4062" max="4065" width="9.140625" style="605" customWidth="1"/>
    <col min="4066" max="4311" width="9.140625" style="605"/>
    <col min="4312" max="4313" width="12.85546875" style="605" customWidth="1"/>
    <col min="4314" max="4314" width="14" style="605" customWidth="1"/>
    <col min="4315" max="4315" width="15.28515625" style="605" customWidth="1"/>
    <col min="4316" max="4316" width="12.28515625" style="605" customWidth="1"/>
    <col min="4317" max="4317" width="11.140625" style="605" customWidth="1"/>
    <col min="4318" max="4321" width="9.140625" style="605" customWidth="1"/>
    <col min="4322" max="4567" width="9.140625" style="605"/>
    <col min="4568" max="4569" width="12.85546875" style="605" customWidth="1"/>
    <col min="4570" max="4570" width="14" style="605" customWidth="1"/>
    <col min="4571" max="4571" width="15.28515625" style="605" customWidth="1"/>
    <col min="4572" max="4572" width="12.28515625" style="605" customWidth="1"/>
    <col min="4573" max="4573" width="11.140625" style="605" customWidth="1"/>
    <col min="4574" max="4577" width="9.140625" style="605" customWidth="1"/>
    <col min="4578" max="4823" width="9.140625" style="605"/>
    <col min="4824" max="4825" width="12.85546875" style="605" customWidth="1"/>
    <col min="4826" max="4826" width="14" style="605" customWidth="1"/>
    <col min="4827" max="4827" width="15.28515625" style="605" customWidth="1"/>
    <col min="4828" max="4828" width="12.28515625" style="605" customWidth="1"/>
    <col min="4829" max="4829" width="11.140625" style="605" customWidth="1"/>
    <col min="4830" max="4833" width="9.140625" style="605" customWidth="1"/>
    <col min="4834" max="5079" width="9.140625" style="605"/>
    <col min="5080" max="5081" width="12.85546875" style="605" customWidth="1"/>
    <col min="5082" max="5082" width="14" style="605" customWidth="1"/>
    <col min="5083" max="5083" width="15.28515625" style="605" customWidth="1"/>
    <col min="5084" max="5084" width="12.28515625" style="605" customWidth="1"/>
    <col min="5085" max="5085" width="11.140625" style="605" customWidth="1"/>
    <col min="5086" max="5089" width="9.140625" style="605" customWidth="1"/>
    <col min="5090" max="5335" width="9.140625" style="605"/>
    <col min="5336" max="5337" width="12.85546875" style="605" customWidth="1"/>
    <col min="5338" max="5338" width="14" style="605" customWidth="1"/>
    <col min="5339" max="5339" width="15.28515625" style="605" customWidth="1"/>
    <col min="5340" max="5340" width="12.28515625" style="605" customWidth="1"/>
    <col min="5341" max="5341" width="11.140625" style="605" customWidth="1"/>
    <col min="5342" max="5345" width="9.140625" style="605" customWidth="1"/>
    <col min="5346" max="5591" width="9.140625" style="605"/>
    <col min="5592" max="5593" width="12.85546875" style="605" customWidth="1"/>
    <col min="5594" max="5594" width="14" style="605" customWidth="1"/>
    <col min="5595" max="5595" width="15.28515625" style="605" customWidth="1"/>
    <col min="5596" max="5596" width="12.28515625" style="605" customWidth="1"/>
    <col min="5597" max="5597" width="11.140625" style="605" customWidth="1"/>
    <col min="5598" max="5601" width="9.140625" style="605" customWidth="1"/>
    <col min="5602" max="5847" width="9.140625" style="605"/>
    <col min="5848" max="5849" width="12.85546875" style="605" customWidth="1"/>
    <col min="5850" max="5850" width="14" style="605" customWidth="1"/>
    <col min="5851" max="5851" width="15.28515625" style="605" customWidth="1"/>
    <col min="5852" max="5852" width="12.28515625" style="605" customWidth="1"/>
    <col min="5853" max="5853" width="11.140625" style="605" customWidth="1"/>
    <col min="5854" max="5857" width="9.140625" style="605" customWidth="1"/>
    <col min="5858" max="6103" width="9.140625" style="605"/>
    <col min="6104" max="6105" width="12.85546875" style="605" customWidth="1"/>
    <col min="6106" max="6106" width="14" style="605" customWidth="1"/>
    <col min="6107" max="6107" width="15.28515625" style="605" customWidth="1"/>
    <col min="6108" max="6108" width="12.28515625" style="605" customWidth="1"/>
    <col min="6109" max="6109" width="11.140625" style="605" customWidth="1"/>
    <col min="6110" max="6113" width="9.140625" style="605" customWidth="1"/>
    <col min="6114" max="6359" width="9.140625" style="605"/>
    <col min="6360" max="6361" width="12.85546875" style="605" customWidth="1"/>
    <col min="6362" max="6362" width="14" style="605" customWidth="1"/>
    <col min="6363" max="6363" width="15.28515625" style="605" customWidth="1"/>
    <col min="6364" max="6364" width="12.28515625" style="605" customWidth="1"/>
    <col min="6365" max="6365" width="11.140625" style="605" customWidth="1"/>
    <col min="6366" max="6369" width="9.140625" style="605" customWidth="1"/>
    <col min="6370" max="6615" width="9.140625" style="605"/>
    <col min="6616" max="6617" width="12.85546875" style="605" customWidth="1"/>
    <col min="6618" max="6618" width="14" style="605" customWidth="1"/>
    <col min="6619" max="6619" width="15.28515625" style="605" customWidth="1"/>
    <col min="6620" max="6620" width="12.28515625" style="605" customWidth="1"/>
    <col min="6621" max="6621" width="11.140625" style="605" customWidth="1"/>
    <col min="6622" max="6625" width="9.140625" style="605" customWidth="1"/>
    <col min="6626" max="6871" width="9.140625" style="605"/>
    <col min="6872" max="6873" width="12.85546875" style="605" customWidth="1"/>
    <col min="6874" max="6874" width="14" style="605" customWidth="1"/>
    <col min="6875" max="6875" width="15.28515625" style="605" customWidth="1"/>
    <col min="6876" max="6876" width="12.28515625" style="605" customWidth="1"/>
    <col min="6877" max="6877" width="11.140625" style="605" customWidth="1"/>
    <col min="6878" max="6881" width="9.140625" style="605" customWidth="1"/>
    <col min="6882" max="7127" width="9.140625" style="605"/>
    <col min="7128" max="7129" width="12.85546875" style="605" customWidth="1"/>
    <col min="7130" max="7130" width="14" style="605" customWidth="1"/>
    <col min="7131" max="7131" width="15.28515625" style="605" customWidth="1"/>
    <col min="7132" max="7132" width="12.28515625" style="605" customWidth="1"/>
    <col min="7133" max="7133" width="11.140625" style="605" customWidth="1"/>
    <col min="7134" max="7137" width="9.140625" style="605" customWidth="1"/>
    <col min="7138" max="7383" width="9.140625" style="605"/>
    <col min="7384" max="7385" width="12.85546875" style="605" customWidth="1"/>
    <col min="7386" max="7386" width="14" style="605" customWidth="1"/>
    <col min="7387" max="7387" width="15.28515625" style="605" customWidth="1"/>
    <col min="7388" max="7388" width="12.28515625" style="605" customWidth="1"/>
    <col min="7389" max="7389" width="11.140625" style="605" customWidth="1"/>
    <col min="7390" max="7393" width="9.140625" style="605" customWidth="1"/>
    <col min="7394" max="7639" width="9.140625" style="605"/>
    <col min="7640" max="7641" width="12.85546875" style="605" customWidth="1"/>
    <col min="7642" max="7642" width="14" style="605" customWidth="1"/>
    <col min="7643" max="7643" width="15.28515625" style="605" customWidth="1"/>
    <col min="7644" max="7644" width="12.28515625" style="605" customWidth="1"/>
    <col min="7645" max="7645" width="11.140625" style="605" customWidth="1"/>
    <col min="7646" max="7649" width="9.140625" style="605" customWidth="1"/>
    <col min="7650" max="7895" width="9.140625" style="605"/>
    <col min="7896" max="7897" width="12.85546875" style="605" customWidth="1"/>
    <col min="7898" max="7898" width="14" style="605" customWidth="1"/>
    <col min="7899" max="7899" width="15.28515625" style="605" customWidth="1"/>
    <col min="7900" max="7900" width="12.28515625" style="605" customWidth="1"/>
    <col min="7901" max="7901" width="11.140625" style="605" customWidth="1"/>
    <col min="7902" max="7905" width="9.140625" style="605" customWidth="1"/>
    <col min="7906" max="8151" width="9.140625" style="605"/>
    <col min="8152" max="8153" width="12.85546875" style="605" customWidth="1"/>
    <col min="8154" max="8154" width="14" style="605" customWidth="1"/>
    <col min="8155" max="8155" width="15.28515625" style="605" customWidth="1"/>
    <col min="8156" max="8156" width="12.28515625" style="605" customWidth="1"/>
    <col min="8157" max="8157" width="11.140625" style="605" customWidth="1"/>
    <col min="8158" max="8161" width="9.140625" style="605" customWidth="1"/>
    <col min="8162" max="8407" width="9.140625" style="605"/>
    <col min="8408" max="8409" width="12.85546875" style="605" customWidth="1"/>
    <col min="8410" max="8410" width="14" style="605" customWidth="1"/>
    <col min="8411" max="8411" width="15.28515625" style="605" customWidth="1"/>
    <col min="8412" max="8412" width="12.28515625" style="605" customWidth="1"/>
    <col min="8413" max="8413" width="11.140625" style="605" customWidth="1"/>
    <col min="8414" max="8417" width="9.140625" style="605" customWidth="1"/>
    <col min="8418" max="8663" width="9.140625" style="605"/>
    <col min="8664" max="8665" width="12.85546875" style="605" customWidth="1"/>
    <col min="8666" max="8666" width="14" style="605" customWidth="1"/>
    <col min="8667" max="8667" width="15.28515625" style="605" customWidth="1"/>
    <col min="8668" max="8668" width="12.28515625" style="605" customWidth="1"/>
    <col min="8669" max="8669" width="11.140625" style="605" customWidth="1"/>
    <col min="8670" max="8673" width="9.140625" style="605" customWidth="1"/>
    <col min="8674" max="8919" width="9.140625" style="605"/>
    <col min="8920" max="8921" width="12.85546875" style="605" customWidth="1"/>
    <col min="8922" max="8922" width="14" style="605" customWidth="1"/>
    <col min="8923" max="8923" width="15.28515625" style="605" customWidth="1"/>
    <col min="8924" max="8924" width="12.28515625" style="605" customWidth="1"/>
    <col min="8925" max="8925" width="11.140625" style="605" customWidth="1"/>
    <col min="8926" max="8929" width="9.140625" style="605" customWidth="1"/>
    <col min="8930" max="9175" width="9.140625" style="605"/>
    <col min="9176" max="9177" width="12.85546875" style="605" customWidth="1"/>
    <col min="9178" max="9178" width="14" style="605" customWidth="1"/>
    <col min="9179" max="9179" width="15.28515625" style="605" customWidth="1"/>
    <col min="9180" max="9180" width="12.28515625" style="605" customWidth="1"/>
    <col min="9181" max="9181" width="11.140625" style="605" customWidth="1"/>
    <col min="9182" max="9185" width="9.140625" style="605" customWidth="1"/>
    <col min="9186" max="9431" width="9.140625" style="605"/>
    <col min="9432" max="9433" width="12.85546875" style="605" customWidth="1"/>
    <col min="9434" max="9434" width="14" style="605" customWidth="1"/>
    <col min="9435" max="9435" width="15.28515625" style="605" customWidth="1"/>
    <col min="9436" max="9436" width="12.28515625" style="605" customWidth="1"/>
    <col min="9437" max="9437" width="11.140625" style="605" customWidth="1"/>
    <col min="9438" max="9441" width="9.140625" style="605" customWidth="1"/>
    <col min="9442" max="9687" width="9.140625" style="605"/>
    <col min="9688" max="9689" width="12.85546875" style="605" customWidth="1"/>
    <col min="9690" max="9690" width="14" style="605" customWidth="1"/>
    <col min="9691" max="9691" width="15.28515625" style="605" customWidth="1"/>
    <col min="9692" max="9692" width="12.28515625" style="605" customWidth="1"/>
    <col min="9693" max="9693" width="11.140625" style="605" customWidth="1"/>
    <col min="9694" max="9697" width="9.140625" style="605" customWidth="1"/>
    <col min="9698" max="9943" width="9.140625" style="605"/>
    <col min="9944" max="9945" width="12.85546875" style="605" customWidth="1"/>
    <col min="9946" max="9946" width="14" style="605" customWidth="1"/>
    <col min="9947" max="9947" width="15.28515625" style="605" customWidth="1"/>
    <col min="9948" max="9948" width="12.28515625" style="605" customWidth="1"/>
    <col min="9949" max="9949" width="11.140625" style="605" customWidth="1"/>
    <col min="9950" max="9953" width="9.140625" style="605" customWidth="1"/>
    <col min="9954" max="10199" width="9.140625" style="605"/>
    <col min="10200" max="10201" width="12.85546875" style="605" customWidth="1"/>
    <col min="10202" max="10202" width="14" style="605" customWidth="1"/>
    <col min="10203" max="10203" width="15.28515625" style="605" customWidth="1"/>
    <col min="10204" max="10204" width="12.28515625" style="605" customWidth="1"/>
    <col min="10205" max="10205" width="11.140625" style="605" customWidth="1"/>
    <col min="10206" max="10209" width="9.140625" style="605" customWidth="1"/>
    <col min="10210" max="10455" width="9.140625" style="605"/>
    <col min="10456" max="10457" width="12.85546875" style="605" customWidth="1"/>
    <col min="10458" max="10458" width="14" style="605" customWidth="1"/>
    <col min="10459" max="10459" width="15.28515625" style="605" customWidth="1"/>
    <col min="10460" max="10460" width="12.28515625" style="605" customWidth="1"/>
    <col min="10461" max="10461" width="11.140625" style="605" customWidth="1"/>
    <col min="10462" max="10465" width="9.140625" style="605" customWidth="1"/>
    <col min="10466" max="10711" width="9.140625" style="605"/>
    <col min="10712" max="10713" width="12.85546875" style="605" customWidth="1"/>
    <col min="10714" max="10714" width="14" style="605" customWidth="1"/>
    <col min="10715" max="10715" width="15.28515625" style="605" customWidth="1"/>
    <col min="10716" max="10716" width="12.28515625" style="605" customWidth="1"/>
    <col min="10717" max="10717" width="11.140625" style="605" customWidth="1"/>
    <col min="10718" max="10721" width="9.140625" style="605" customWidth="1"/>
    <col min="10722" max="10967" width="9.140625" style="605"/>
    <col min="10968" max="10969" width="12.85546875" style="605" customWidth="1"/>
    <col min="10970" max="10970" width="14" style="605" customWidth="1"/>
    <col min="10971" max="10971" width="15.28515625" style="605" customWidth="1"/>
    <col min="10972" max="10972" width="12.28515625" style="605" customWidth="1"/>
    <col min="10973" max="10973" width="11.140625" style="605" customWidth="1"/>
    <col min="10974" max="10977" width="9.140625" style="605" customWidth="1"/>
    <col min="10978" max="11223" width="9.140625" style="605"/>
    <col min="11224" max="11225" width="12.85546875" style="605" customWidth="1"/>
    <col min="11226" max="11226" width="14" style="605" customWidth="1"/>
    <col min="11227" max="11227" width="15.28515625" style="605" customWidth="1"/>
    <col min="11228" max="11228" width="12.28515625" style="605" customWidth="1"/>
    <col min="11229" max="11229" width="11.140625" style="605" customWidth="1"/>
    <col min="11230" max="11233" width="9.140625" style="605" customWidth="1"/>
    <col min="11234" max="11479" width="9.140625" style="605"/>
    <col min="11480" max="11481" width="12.85546875" style="605" customWidth="1"/>
    <col min="11482" max="11482" width="14" style="605" customWidth="1"/>
    <col min="11483" max="11483" width="15.28515625" style="605" customWidth="1"/>
    <col min="11484" max="11484" width="12.28515625" style="605" customWidth="1"/>
    <col min="11485" max="11485" width="11.140625" style="605" customWidth="1"/>
    <col min="11486" max="11489" width="9.140625" style="605" customWidth="1"/>
    <col min="11490" max="11735" width="9.140625" style="605"/>
    <col min="11736" max="11737" width="12.85546875" style="605" customWidth="1"/>
    <col min="11738" max="11738" width="14" style="605" customWidth="1"/>
    <col min="11739" max="11739" width="15.28515625" style="605" customWidth="1"/>
    <col min="11740" max="11740" width="12.28515625" style="605" customWidth="1"/>
    <col min="11741" max="11741" width="11.140625" style="605" customWidth="1"/>
    <col min="11742" max="11745" width="9.140625" style="605" customWidth="1"/>
    <col min="11746" max="11991" width="9.140625" style="605"/>
    <col min="11992" max="11993" width="12.85546875" style="605" customWidth="1"/>
    <col min="11994" max="11994" width="14" style="605" customWidth="1"/>
    <col min="11995" max="11995" width="15.28515625" style="605" customWidth="1"/>
    <col min="11996" max="11996" width="12.28515625" style="605" customWidth="1"/>
    <col min="11997" max="11997" width="11.140625" style="605" customWidth="1"/>
    <col min="11998" max="12001" width="9.140625" style="605" customWidth="1"/>
    <col min="12002" max="12247" width="9.140625" style="605"/>
    <col min="12248" max="12249" width="12.85546875" style="605" customWidth="1"/>
    <col min="12250" max="12250" width="14" style="605" customWidth="1"/>
    <col min="12251" max="12251" width="15.28515625" style="605" customWidth="1"/>
    <col min="12252" max="12252" width="12.28515625" style="605" customWidth="1"/>
    <col min="12253" max="12253" width="11.140625" style="605" customWidth="1"/>
    <col min="12254" max="12257" width="9.140625" style="605" customWidth="1"/>
    <col min="12258" max="12503" width="9.140625" style="605"/>
    <col min="12504" max="12505" width="12.85546875" style="605" customWidth="1"/>
    <col min="12506" max="12506" width="14" style="605" customWidth="1"/>
    <col min="12507" max="12507" width="15.28515625" style="605" customWidth="1"/>
    <col min="12508" max="12508" width="12.28515625" style="605" customWidth="1"/>
    <col min="12509" max="12509" width="11.140625" style="605" customWidth="1"/>
    <col min="12510" max="12513" width="9.140625" style="605" customWidth="1"/>
    <col min="12514" max="12759" width="9.140625" style="605"/>
    <col min="12760" max="12761" width="12.85546875" style="605" customWidth="1"/>
    <col min="12762" max="12762" width="14" style="605" customWidth="1"/>
    <col min="12763" max="12763" width="15.28515625" style="605" customWidth="1"/>
    <col min="12764" max="12764" width="12.28515625" style="605" customWidth="1"/>
    <col min="12765" max="12765" width="11.140625" style="605" customWidth="1"/>
    <col min="12766" max="12769" width="9.140625" style="605" customWidth="1"/>
    <col min="12770" max="13015" width="9.140625" style="605"/>
    <col min="13016" max="13017" width="12.85546875" style="605" customWidth="1"/>
    <col min="13018" max="13018" width="14" style="605" customWidth="1"/>
    <col min="13019" max="13019" width="15.28515625" style="605" customWidth="1"/>
    <col min="13020" max="13020" width="12.28515625" style="605" customWidth="1"/>
    <col min="13021" max="13021" width="11.140625" style="605" customWidth="1"/>
    <col min="13022" max="13025" width="9.140625" style="605" customWidth="1"/>
    <col min="13026" max="13271" width="9.140625" style="605"/>
    <col min="13272" max="13273" width="12.85546875" style="605" customWidth="1"/>
    <col min="13274" max="13274" width="14" style="605" customWidth="1"/>
    <col min="13275" max="13275" width="15.28515625" style="605" customWidth="1"/>
    <col min="13276" max="13276" width="12.28515625" style="605" customWidth="1"/>
    <col min="13277" max="13277" width="11.140625" style="605" customWidth="1"/>
    <col min="13278" max="13281" width="9.140625" style="605" customWidth="1"/>
    <col min="13282" max="13527" width="9.140625" style="605"/>
    <col min="13528" max="13529" width="12.85546875" style="605" customWidth="1"/>
    <col min="13530" max="13530" width="14" style="605" customWidth="1"/>
    <col min="13531" max="13531" width="15.28515625" style="605" customWidth="1"/>
    <col min="13532" max="13532" width="12.28515625" style="605" customWidth="1"/>
    <col min="13533" max="13533" width="11.140625" style="605" customWidth="1"/>
    <col min="13534" max="13537" width="9.140625" style="605" customWidth="1"/>
    <col min="13538" max="13783" width="9.140625" style="605"/>
    <col min="13784" max="13785" width="12.85546875" style="605" customWidth="1"/>
    <col min="13786" max="13786" width="14" style="605" customWidth="1"/>
    <col min="13787" max="13787" width="15.28515625" style="605" customWidth="1"/>
    <col min="13788" max="13788" width="12.28515625" style="605" customWidth="1"/>
    <col min="13789" max="13789" width="11.140625" style="605" customWidth="1"/>
    <col min="13790" max="13793" width="9.140625" style="605" customWidth="1"/>
    <col min="13794" max="14039" width="9.140625" style="605"/>
    <col min="14040" max="14041" width="12.85546875" style="605" customWidth="1"/>
    <col min="14042" max="14042" width="14" style="605" customWidth="1"/>
    <col min="14043" max="14043" width="15.28515625" style="605" customWidth="1"/>
    <col min="14044" max="14044" width="12.28515625" style="605" customWidth="1"/>
    <col min="14045" max="14045" width="11.140625" style="605" customWidth="1"/>
    <col min="14046" max="14049" width="9.140625" style="605" customWidth="1"/>
    <col min="14050" max="14295" width="9.140625" style="605"/>
    <col min="14296" max="14297" width="12.85546875" style="605" customWidth="1"/>
    <col min="14298" max="14298" width="14" style="605" customWidth="1"/>
    <col min="14299" max="14299" width="15.28515625" style="605" customWidth="1"/>
    <col min="14300" max="14300" width="12.28515625" style="605" customWidth="1"/>
    <col min="14301" max="14301" width="11.140625" style="605" customWidth="1"/>
    <col min="14302" max="14305" width="9.140625" style="605" customWidth="1"/>
    <col min="14306" max="14551" width="9.140625" style="605"/>
    <col min="14552" max="14553" width="12.85546875" style="605" customWidth="1"/>
    <col min="14554" max="14554" width="14" style="605" customWidth="1"/>
    <col min="14555" max="14555" width="15.28515625" style="605" customWidth="1"/>
    <col min="14556" max="14556" width="12.28515625" style="605" customWidth="1"/>
    <col min="14557" max="14557" width="11.140625" style="605" customWidth="1"/>
    <col min="14558" max="14561" width="9.140625" style="605" customWidth="1"/>
    <col min="14562" max="14807" width="9.140625" style="605"/>
    <col min="14808" max="14809" width="12.85546875" style="605" customWidth="1"/>
    <col min="14810" max="14810" width="14" style="605" customWidth="1"/>
    <col min="14811" max="14811" width="15.28515625" style="605" customWidth="1"/>
    <col min="14812" max="14812" width="12.28515625" style="605" customWidth="1"/>
    <col min="14813" max="14813" width="11.140625" style="605" customWidth="1"/>
    <col min="14814" max="14817" width="9.140625" style="605" customWidth="1"/>
    <col min="14818" max="15063" width="9.140625" style="605"/>
    <col min="15064" max="15065" width="12.85546875" style="605" customWidth="1"/>
    <col min="15066" max="15066" width="14" style="605" customWidth="1"/>
    <col min="15067" max="15067" width="15.28515625" style="605" customWidth="1"/>
    <col min="15068" max="15068" width="12.28515625" style="605" customWidth="1"/>
    <col min="15069" max="15069" width="11.140625" style="605" customWidth="1"/>
    <col min="15070" max="15073" width="9.140625" style="605" customWidth="1"/>
    <col min="15074" max="15319" width="9.140625" style="605"/>
    <col min="15320" max="15321" width="12.85546875" style="605" customWidth="1"/>
    <col min="15322" max="15322" width="14" style="605" customWidth="1"/>
    <col min="15323" max="15323" width="15.28515625" style="605" customWidth="1"/>
    <col min="15324" max="15324" width="12.28515625" style="605" customWidth="1"/>
    <col min="15325" max="15325" width="11.140625" style="605" customWidth="1"/>
    <col min="15326" max="15329" width="9.140625" style="605" customWidth="1"/>
    <col min="15330" max="15575" width="9.140625" style="605"/>
    <col min="15576" max="15577" width="12.85546875" style="605" customWidth="1"/>
    <col min="15578" max="15578" width="14" style="605" customWidth="1"/>
    <col min="15579" max="15579" width="15.28515625" style="605" customWidth="1"/>
    <col min="15580" max="15580" width="12.28515625" style="605" customWidth="1"/>
    <col min="15581" max="15581" width="11.140625" style="605" customWidth="1"/>
    <col min="15582" max="15585" width="9.140625" style="605" customWidth="1"/>
    <col min="15586" max="15831" width="9.140625" style="605"/>
    <col min="15832" max="15833" width="12.85546875" style="605" customWidth="1"/>
    <col min="15834" max="15834" width="14" style="605" customWidth="1"/>
    <col min="15835" max="15835" width="15.28515625" style="605" customWidth="1"/>
    <col min="15836" max="15836" width="12.28515625" style="605" customWidth="1"/>
    <col min="15837" max="15837" width="11.140625" style="605" customWidth="1"/>
    <col min="15838" max="15841" width="9.140625" style="605" customWidth="1"/>
    <col min="15842" max="16087" width="9.140625" style="605"/>
    <col min="16088" max="16089" width="12.85546875" style="605" customWidth="1"/>
    <col min="16090" max="16090" width="14" style="605" customWidth="1"/>
    <col min="16091" max="16091" width="15.28515625" style="605" customWidth="1"/>
    <col min="16092" max="16092" width="12.28515625" style="605" customWidth="1"/>
    <col min="16093" max="16093" width="11.140625" style="605" customWidth="1"/>
    <col min="16094" max="16097" width="9.140625" style="605" customWidth="1"/>
    <col min="16098" max="16384" width="9.140625" style="605"/>
  </cols>
  <sheetData>
    <row r="1" spans="1:12" s="603" customFormat="1" ht="36" customHeight="1">
      <c r="A1" s="1004" t="s">
        <v>1396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</row>
    <row r="2" spans="1:12" s="603" customFormat="1" ht="36" customHeight="1">
      <c r="A2" s="1002" t="s">
        <v>1397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</row>
    <row r="3" spans="1:12" s="604" customFormat="1">
      <c r="A3" s="1006" t="s">
        <v>1008</v>
      </c>
      <c r="B3" s="1007"/>
      <c r="C3" s="1008" t="s">
        <v>1009</v>
      </c>
      <c r="D3" s="1008"/>
      <c r="E3" s="1008"/>
      <c r="F3" s="1008"/>
      <c r="G3" s="1008"/>
      <c r="H3" s="1008"/>
      <c r="I3" s="1008"/>
      <c r="J3" s="1008"/>
      <c r="K3" s="1008"/>
    </row>
    <row r="4" spans="1:12" s="606" customFormat="1" ht="60" customHeight="1">
      <c r="A4" s="966" t="s">
        <v>1398</v>
      </c>
      <c r="B4" s="503" t="s">
        <v>1390</v>
      </c>
      <c r="C4" s="503" t="s">
        <v>1391</v>
      </c>
      <c r="D4" s="503" t="s">
        <v>1392</v>
      </c>
      <c r="E4" s="503" t="s">
        <v>66</v>
      </c>
      <c r="F4" s="503" t="s">
        <v>683</v>
      </c>
      <c r="G4" s="503" t="s">
        <v>1393</v>
      </c>
      <c r="H4" s="503" t="s">
        <v>428</v>
      </c>
      <c r="I4" s="503" t="s">
        <v>1394</v>
      </c>
      <c r="J4" s="503" t="s">
        <v>73</v>
      </c>
      <c r="K4" s="966" t="s">
        <v>154</v>
      </c>
    </row>
    <row r="5" spans="1:12" s="606" customFormat="1" ht="48" customHeight="1">
      <c r="A5" s="967"/>
      <c r="B5" s="503" t="s">
        <v>1399</v>
      </c>
      <c r="C5" s="503" t="s">
        <v>248</v>
      </c>
      <c r="D5" s="503" t="s">
        <v>1400</v>
      </c>
      <c r="E5" s="875" t="s">
        <v>67</v>
      </c>
      <c r="F5" s="503" t="s">
        <v>246</v>
      </c>
      <c r="G5" s="503" t="s">
        <v>1401</v>
      </c>
      <c r="H5" s="875" t="s">
        <v>431</v>
      </c>
      <c r="I5" s="503" t="s">
        <v>1402</v>
      </c>
      <c r="J5" s="533" t="s">
        <v>74</v>
      </c>
      <c r="K5" s="967"/>
    </row>
    <row r="6" spans="1:12" ht="33" customHeight="1">
      <c r="A6" s="673" t="s">
        <v>1</v>
      </c>
      <c r="B6" s="636">
        <v>1053721</v>
      </c>
      <c r="C6" s="636">
        <v>265747</v>
      </c>
      <c r="D6" s="636">
        <v>2820825</v>
      </c>
      <c r="E6" s="636">
        <v>405209</v>
      </c>
      <c r="F6" s="636">
        <v>10412020</v>
      </c>
      <c r="G6" s="636">
        <v>6851022</v>
      </c>
      <c r="H6" s="636">
        <v>296577</v>
      </c>
      <c r="I6" s="636">
        <v>1134471</v>
      </c>
      <c r="J6" s="636">
        <v>5451956</v>
      </c>
      <c r="K6" s="673" t="s">
        <v>2</v>
      </c>
      <c r="L6" s="684"/>
    </row>
    <row r="7" spans="1:12" ht="33" customHeight="1">
      <c r="A7" s="673" t="s">
        <v>38</v>
      </c>
      <c r="B7" s="594">
        <v>708987</v>
      </c>
      <c r="C7" s="594">
        <v>153409</v>
      </c>
      <c r="D7" s="594">
        <v>1719446</v>
      </c>
      <c r="E7" s="594">
        <v>160565</v>
      </c>
      <c r="F7" s="594">
        <v>8067026</v>
      </c>
      <c r="G7" s="594">
        <v>5363644</v>
      </c>
      <c r="H7" s="594">
        <v>84507</v>
      </c>
      <c r="I7" s="594">
        <v>718516</v>
      </c>
      <c r="J7" s="594">
        <v>2683686</v>
      </c>
      <c r="K7" s="673" t="s">
        <v>3</v>
      </c>
    </row>
    <row r="8" spans="1:12" ht="33" customHeight="1">
      <c r="A8" s="673" t="s">
        <v>1395</v>
      </c>
      <c r="B8" s="636">
        <v>122324</v>
      </c>
      <c r="C8" s="636">
        <v>35050</v>
      </c>
      <c r="D8" s="636">
        <v>233258</v>
      </c>
      <c r="E8" s="636">
        <v>59229</v>
      </c>
      <c r="F8" s="636">
        <v>997203</v>
      </c>
      <c r="G8" s="636">
        <v>575949</v>
      </c>
      <c r="H8" s="636">
        <v>9790</v>
      </c>
      <c r="I8" s="636">
        <v>117763</v>
      </c>
      <c r="J8" s="636">
        <v>394389</v>
      </c>
      <c r="K8" s="673" t="s">
        <v>8</v>
      </c>
    </row>
    <row r="9" spans="1:12" ht="33" customHeight="1">
      <c r="A9" s="673" t="s">
        <v>39</v>
      </c>
      <c r="B9" s="594">
        <v>795618</v>
      </c>
      <c r="C9" s="594">
        <v>232620</v>
      </c>
      <c r="D9" s="594">
        <v>1646061</v>
      </c>
      <c r="E9" s="594">
        <v>122734</v>
      </c>
      <c r="F9" s="594">
        <v>6787917</v>
      </c>
      <c r="G9" s="594">
        <v>4950506</v>
      </c>
      <c r="H9" s="594">
        <v>125935</v>
      </c>
      <c r="I9" s="594">
        <v>847932</v>
      </c>
      <c r="J9" s="594">
        <v>2386545</v>
      </c>
      <c r="K9" s="673" t="s">
        <v>11</v>
      </c>
    </row>
    <row r="10" spans="1:12" ht="33" customHeight="1">
      <c r="A10" s="673" t="s">
        <v>9</v>
      </c>
      <c r="B10" s="636">
        <v>87297</v>
      </c>
      <c r="C10" s="636">
        <v>14584</v>
      </c>
      <c r="D10" s="636">
        <v>185363</v>
      </c>
      <c r="E10" s="636">
        <v>4015</v>
      </c>
      <c r="F10" s="636">
        <v>735883</v>
      </c>
      <c r="G10" s="636">
        <v>430085</v>
      </c>
      <c r="H10" s="636">
        <v>16473</v>
      </c>
      <c r="I10" s="636">
        <v>89227</v>
      </c>
      <c r="J10" s="636">
        <v>356019</v>
      </c>
      <c r="K10" s="710" t="s">
        <v>106</v>
      </c>
    </row>
    <row r="11" spans="1:12" ht="33" customHeight="1">
      <c r="A11" s="673" t="s">
        <v>19</v>
      </c>
      <c r="B11" s="594">
        <v>37268</v>
      </c>
      <c r="C11" s="594">
        <v>14249</v>
      </c>
      <c r="D11" s="594">
        <v>85464</v>
      </c>
      <c r="E11" s="594">
        <v>5508</v>
      </c>
      <c r="F11" s="594">
        <v>349596</v>
      </c>
      <c r="G11" s="594">
        <v>272792</v>
      </c>
      <c r="H11" s="594">
        <v>1558</v>
      </c>
      <c r="I11" s="594">
        <v>41774</v>
      </c>
      <c r="J11" s="594">
        <v>145277</v>
      </c>
      <c r="K11" s="710" t="s">
        <v>20</v>
      </c>
    </row>
    <row r="12" spans="1:12" ht="33" customHeight="1">
      <c r="A12" s="673" t="s">
        <v>21</v>
      </c>
      <c r="B12" s="636">
        <v>37215</v>
      </c>
      <c r="C12" s="636">
        <v>5339</v>
      </c>
      <c r="D12" s="636">
        <v>80217</v>
      </c>
      <c r="E12" s="636">
        <v>1087</v>
      </c>
      <c r="F12" s="636">
        <v>283533</v>
      </c>
      <c r="G12" s="636">
        <v>163534</v>
      </c>
      <c r="H12" s="636">
        <v>2714</v>
      </c>
      <c r="I12" s="636">
        <v>38862</v>
      </c>
      <c r="J12" s="636">
        <v>163185</v>
      </c>
      <c r="K12" s="710" t="s">
        <v>111</v>
      </c>
    </row>
    <row r="13" spans="1:12" s="603" customFormat="1" ht="33" customHeight="1">
      <c r="A13" s="710" t="s">
        <v>16</v>
      </c>
      <c r="B13" s="594">
        <v>75772</v>
      </c>
      <c r="C13" s="594">
        <v>21399</v>
      </c>
      <c r="D13" s="594">
        <v>196203</v>
      </c>
      <c r="E13" s="594">
        <v>50547</v>
      </c>
      <c r="F13" s="594">
        <v>612991</v>
      </c>
      <c r="G13" s="594">
        <v>340830</v>
      </c>
      <c r="H13" s="594">
        <v>6500</v>
      </c>
      <c r="I13" s="594">
        <v>93170</v>
      </c>
      <c r="J13" s="594">
        <v>410995</v>
      </c>
      <c r="K13" s="710" t="s">
        <v>17</v>
      </c>
    </row>
    <row r="14" spans="1:12" ht="33" customHeight="1">
      <c r="A14" s="673" t="s">
        <v>24</v>
      </c>
      <c r="B14" s="636">
        <v>36693</v>
      </c>
      <c r="C14" s="636">
        <v>7238</v>
      </c>
      <c r="D14" s="636">
        <v>116944</v>
      </c>
      <c r="E14" s="636">
        <v>19616</v>
      </c>
      <c r="F14" s="636">
        <v>392084</v>
      </c>
      <c r="G14" s="636">
        <v>245321</v>
      </c>
      <c r="H14" s="636">
        <v>3338</v>
      </c>
      <c r="I14" s="636">
        <v>55588</v>
      </c>
      <c r="J14" s="636">
        <v>226908</v>
      </c>
      <c r="K14" s="673" t="s">
        <v>25</v>
      </c>
    </row>
    <row r="15" spans="1:12" ht="33" customHeight="1">
      <c r="A15" s="673" t="s">
        <v>26</v>
      </c>
      <c r="B15" s="594">
        <v>28256</v>
      </c>
      <c r="C15" s="594">
        <v>4119</v>
      </c>
      <c r="D15" s="594">
        <v>65677</v>
      </c>
      <c r="E15" s="594">
        <v>3109</v>
      </c>
      <c r="F15" s="594">
        <v>172612</v>
      </c>
      <c r="G15" s="594">
        <v>99026</v>
      </c>
      <c r="H15" s="594">
        <v>1871</v>
      </c>
      <c r="I15" s="594">
        <v>27435</v>
      </c>
      <c r="J15" s="594">
        <v>92682</v>
      </c>
      <c r="K15" s="673" t="s">
        <v>27</v>
      </c>
    </row>
    <row r="16" spans="1:12" ht="33" customHeight="1">
      <c r="A16" s="673" t="s">
        <v>43</v>
      </c>
      <c r="B16" s="636">
        <v>6022</v>
      </c>
      <c r="C16" s="636">
        <v>447</v>
      </c>
      <c r="D16" s="636">
        <v>19653</v>
      </c>
      <c r="E16" s="636">
        <v>293</v>
      </c>
      <c r="F16" s="636">
        <v>50013</v>
      </c>
      <c r="G16" s="636">
        <v>30954</v>
      </c>
      <c r="H16" s="636">
        <v>80</v>
      </c>
      <c r="I16" s="636">
        <v>10474</v>
      </c>
      <c r="J16" s="636">
        <v>25127</v>
      </c>
      <c r="K16" s="673" t="s">
        <v>44</v>
      </c>
    </row>
    <row r="17" spans="1:11" ht="33" customHeight="1">
      <c r="A17" s="673" t="s">
        <v>29</v>
      </c>
      <c r="B17" s="594">
        <v>17589</v>
      </c>
      <c r="C17" s="594">
        <v>662</v>
      </c>
      <c r="D17" s="594">
        <v>32295</v>
      </c>
      <c r="E17" s="594">
        <v>185</v>
      </c>
      <c r="F17" s="594">
        <v>104195</v>
      </c>
      <c r="G17" s="594">
        <v>67798</v>
      </c>
      <c r="H17" s="594">
        <v>199</v>
      </c>
      <c r="I17" s="594">
        <v>14816</v>
      </c>
      <c r="J17" s="594">
        <v>43077</v>
      </c>
      <c r="K17" s="673" t="s">
        <v>30</v>
      </c>
    </row>
    <row r="18" spans="1:11" ht="33" customHeight="1">
      <c r="A18" s="673" t="s">
        <v>42</v>
      </c>
      <c r="B18" s="636">
        <v>10597</v>
      </c>
      <c r="C18" s="636">
        <v>2441</v>
      </c>
      <c r="D18" s="636">
        <v>30372</v>
      </c>
      <c r="E18" s="636">
        <v>112</v>
      </c>
      <c r="F18" s="636">
        <v>101999</v>
      </c>
      <c r="G18" s="636">
        <v>52266</v>
      </c>
      <c r="H18" s="636">
        <v>774</v>
      </c>
      <c r="I18" s="636">
        <v>13909</v>
      </c>
      <c r="J18" s="636">
        <v>49001</v>
      </c>
      <c r="K18" s="710" t="s">
        <v>23</v>
      </c>
    </row>
    <row r="19" spans="1:11" ht="33" customHeight="1">
      <c r="A19" s="710" t="s">
        <v>73</v>
      </c>
      <c r="B19" s="64">
        <v>60986</v>
      </c>
      <c r="C19" s="64">
        <v>10900</v>
      </c>
      <c r="D19" s="64">
        <v>147644</v>
      </c>
      <c r="E19" s="64">
        <v>8860</v>
      </c>
      <c r="F19" s="64">
        <v>415174</v>
      </c>
      <c r="G19" s="64">
        <v>442245</v>
      </c>
      <c r="H19" s="64">
        <v>6475</v>
      </c>
      <c r="I19" s="64">
        <v>74052</v>
      </c>
      <c r="J19" s="64">
        <v>148651</v>
      </c>
      <c r="K19" s="710" t="s">
        <v>74</v>
      </c>
    </row>
    <row r="20" spans="1:11" ht="43.5" customHeight="1">
      <c r="A20" s="637" t="s">
        <v>57</v>
      </c>
      <c r="B20" s="666">
        <f>SUM(B6:B19)</f>
        <v>3078345</v>
      </c>
      <c r="C20" s="666">
        <f t="shared" ref="C20:J20" si="0">SUM(C6:C19)</f>
        <v>768204</v>
      </c>
      <c r="D20" s="666">
        <f t="shared" si="0"/>
        <v>7379422</v>
      </c>
      <c r="E20" s="666">
        <f t="shared" si="0"/>
        <v>841069</v>
      </c>
      <c r="F20" s="666">
        <f t="shared" si="0"/>
        <v>29482246</v>
      </c>
      <c r="G20" s="666">
        <f t="shared" si="0"/>
        <v>19885972</v>
      </c>
      <c r="H20" s="666">
        <f t="shared" si="0"/>
        <v>556791</v>
      </c>
      <c r="I20" s="666">
        <f t="shared" si="0"/>
        <v>3277989</v>
      </c>
      <c r="J20" s="666">
        <f t="shared" si="0"/>
        <v>12577498</v>
      </c>
      <c r="K20" s="637" t="s">
        <v>36</v>
      </c>
    </row>
    <row r="21" spans="1:11">
      <c r="A21" s="605" t="s">
        <v>1403</v>
      </c>
      <c r="K21" s="605" t="s">
        <v>1404</v>
      </c>
    </row>
    <row r="22" spans="1:11">
      <c r="E22" s="684"/>
    </row>
    <row r="23" spans="1:11">
      <c r="E23" s="684"/>
    </row>
    <row r="24" spans="1:11">
      <c r="E24" s="684"/>
    </row>
  </sheetData>
  <dataConsolidate link="1">
    <dataRefs count="2">
      <dataRef ref="C9:D28" sheet="مستشفي" r:id="rId1"/>
      <dataRef ref="C9:D28" sheet="مستوصف" r:id="rId2"/>
    </dataRefs>
  </dataConsolidate>
  <mergeCells count="6">
    <mergeCell ref="A1:K1"/>
    <mergeCell ref="A2:K2"/>
    <mergeCell ref="A3:B3"/>
    <mergeCell ref="C3:K3"/>
    <mergeCell ref="A4:A5"/>
    <mergeCell ref="K4:K5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40" orientation="portrait" r:id="rId3"/>
  <headerFooter alignWithMargins="0"/>
  <rowBreaks count="1" manualBreakCount="1">
    <brk id="33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I25"/>
  <sheetViews>
    <sheetView showGridLines="0" rightToLeft="1" zoomScaleNormal="100" workbookViewId="0">
      <selection sqref="A1:G1"/>
    </sheetView>
  </sheetViews>
  <sheetFormatPr defaultColWidth="7.7109375" defaultRowHeight="12.75"/>
  <cols>
    <col min="1" max="1" width="39.5703125" style="6" customWidth="1"/>
    <col min="2" max="6" width="17.7109375" style="6" customWidth="1"/>
    <col min="7" max="7" width="39.7109375" style="6" customWidth="1"/>
    <col min="8" max="252" width="7.7109375" style="6"/>
    <col min="253" max="253" width="26.7109375" style="6" customWidth="1"/>
    <col min="254" max="254" width="12" style="6" customWidth="1"/>
    <col min="255" max="259" width="15.28515625" style="6" customWidth="1"/>
    <col min="260" max="260" width="7.7109375" style="6"/>
    <col min="261" max="261" width="7.85546875" style="6" bestFit="1" customWidth="1"/>
    <col min="262" max="508" width="7.7109375" style="6"/>
    <col min="509" max="509" width="26.7109375" style="6" customWidth="1"/>
    <col min="510" max="510" width="12" style="6" customWidth="1"/>
    <col min="511" max="515" width="15.28515625" style="6" customWidth="1"/>
    <col min="516" max="516" width="7.7109375" style="6"/>
    <col min="517" max="517" width="7.85546875" style="6" bestFit="1" customWidth="1"/>
    <col min="518" max="764" width="7.7109375" style="6"/>
    <col min="765" max="765" width="26.7109375" style="6" customWidth="1"/>
    <col min="766" max="766" width="12" style="6" customWidth="1"/>
    <col min="767" max="771" width="15.28515625" style="6" customWidth="1"/>
    <col min="772" max="772" width="7.7109375" style="6"/>
    <col min="773" max="773" width="7.85546875" style="6" bestFit="1" customWidth="1"/>
    <col min="774" max="1020" width="7.7109375" style="6"/>
    <col min="1021" max="1021" width="26.7109375" style="6" customWidth="1"/>
    <col min="1022" max="1022" width="12" style="6" customWidth="1"/>
    <col min="1023" max="1027" width="15.28515625" style="6" customWidth="1"/>
    <col min="1028" max="1028" width="7.7109375" style="6"/>
    <col min="1029" max="1029" width="7.85546875" style="6" bestFit="1" customWidth="1"/>
    <col min="1030" max="1276" width="7.7109375" style="6"/>
    <col min="1277" max="1277" width="26.7109375" style="6" customWidth="1"/>
    <col min="1278" max="1278" width="12" style="6" customWidth="1"/>
    <col min="1279" max="1283" width="15.28515625" style="6" customWidth="1"/>
    <col min="1284" max="1284" width="7.7109375" style="6"/>
    <col min="1285" max="1285" width="7.85546875" style="6" bestFit="1" customWidth="1"/>
    <col min="1286" max="1532" width="7.7109375" style="6"/>
    <col min="1533" max="1533" width="26.7109375" style="6" customWidth="1"/>
    <col min="1534" max="1534" width="12" style="6" customWidth="1"/>
    <col min="1535" max="1539" width="15.28515625" style="6" customWidth="1"/>
    <col min="1540" max="1540" width="7.7109375" style="6"/>
    <col min="1541" max="1541" width="7.85546875" style="6" bestFit="1" customWidth="1"/>
    <col min="1542" max="1788" width="7.7109375" style="6"/>
    <col min="1789" max="1789" width="26.7109375" style="6" customWidth="1"/>
    <col min="1790" max="1790" width="12" style="6" customWidth="1"/>
    <col min="1791" max="1795" width="15.28515625" style="6" customWidth="1"/>
    <col min="1796" max="1796" width="7.7109375" style="6"/>
    <col min="1797" max="1797" width="7.85546875" style="6" bestFit="1" customWidth="1"/>
    <col min="1798" max="2044" width="7.7109375" style="6"/>
    <col min="2045" max="2045" width="26.7109375" style="6" customWidth="1"/>
    <col min="2046" max="2046" width="12" style="6" customWidth="1"/>
    <col min="2047" max="2051" width="15.28515625" style="6" customWidth="1"/>
    <col min="2052" max="2052" width="7.7109375" style="6"/>
    <col min="2053" max="2053" width="7.85546875" style="6" bestFit="1" customWidth="1"/>
    <col min="2054" max="2300" width="7.7109375" style="6"/>
    <col min="2301" max="2301" width="26.7109375" style="6" customWidth="1"/>
    <col min="2302" max="2302" width="12" style="6" customWidth="1"/>
    <col min="2303" max="2307" width="15.28515625" style="6" customWidth="1"/>
    <col min="2308" max="2308" width="7.7109375" style="6"/>
    <col min="2309" max="2309" width="7.85546875" style="6" bestFit="1" customWidth="1"/>
    <col min="2310" max="2556" width="7.7109375" style="6"/>
    <col min="2557" max="2557" width="26.7109375" style="6" customWidth="1"/>
    <col min="2558" max="2558" width="12" style="6" customWidth="1"/>
    <col min="2559" max="2563" width="15.28515625" style="6" customWidth="1"/>
    <col min="2564" max="2564" width="7.7109375" style="6"/>
    <col min="2565" max="2565" width="7.85546875" style="6" bestFit="1" customWidth="1"/>
    <col min="2566" max="2812" width="7.7109375" style="6"/>
    <col min="2813" max="2813" width="26.7109375" style="6" customWidth="1"/>
    <col min="2814" max="2814" width="12" style="6" customWidth="1"/>
    <col min="2815" max="2819" width="15.28515625" style="6" customWidth="1"/>
    <col min="2820" max="2820" width="7.7109375" style="6"/>
    <col min="2821" max="2821" width="7.85546875" style="6" bestFit="1" customWidth="1"/>
    <col min="2822" max="3068" width="7.7109375" style="6"/>
    <col min="3069" max="3069" width="26.7109375" style="6" customWidth="1"/>
    <col min="3070" max="3070" width="12" style="6" customWidth="1"/>
    <col min="3071" max="3075" width="15.28515625" style="6" customWidth="1"/>
    <col min="3076" max="3076" width="7.7109375" style="6"/>
    <col min="3077" max="3077" width="7.85546875" style="6" bestFit="1" customWidth="1"/>
    <col min="3078" max="3324" width="7.7109375" style="6"/>
    <col min="3325" max="3325" width="26.7109375" style="6" customWidth="1"/>
    <col min="3326" max="3326" width="12" style="6" customWidth="1"/>
    <col min="3327" max="3331" width="15.28515625" style="6" customWidth="1"/>
    <col min="3332" max="3332" width="7.7109375" style="6"/>
    <col min="3333" max="3333" width="7.85546875" style="6" bestFit="1" customWidth="1"/>
    <col min="3334" max="3580" width="7.7109375" style="6"/>
    <col min="3581" max="3581" width="26.7109375" style="6" customWidth="1"/>
    <col min="3582" max="3582" width="12" style="6" customWidth="1"/>
    <col min="3583" max="3587" width="15.28515625" style="6" customWidth="1"/>
    <col min="3588" max="3588" width="7.7109375" style="6"/>
    <col min="3589" max="3589" width="7.85546875" style="6" bestFit="1" customWidth="1"/>
    <col min="3590" max="3836" width="7.7109375" style="6"/>
    <col min="3837" max="3837" width="26.7109375" style="6" customWidth="1"/>
    <col min="3838" max="3838" width="12" style="6" customWidth="1"/>
    <col min="3839" max="3843" width="15.28515625" style="6" customWidth="1"/>
    <col min="3844" max="3844" width="7.7109375" style="6"/>
    <col min="3845" max="3845" width="7.85546875" style="6" bestFit="1" customWidth="1"/>
    <col min="3846" max="4092" width="7.7109375" style="6"/>
    <col min="4093" max="4093" width="26.7109375" style="6" customWidth="1"/>
    <col min="4094" max="4094" width="12" style="6" customWidth="1"/>
    <col min="4095" max="4099" width="15.28515625" style="6" customWidth="1"/>
    <col min="4100" max="4100" width="7.7109375" style="6"/>
    <col min="4101" max="4101" width="7.85546875" style="6" bestFit="1" customWidth="1"/>
    <col min="4102" max="4348" width="7.7109375" style="6"/>
    <col min="4349" max="4349" width="26.7109375" style="6" customWidth="1"/>
    <col min="4350" max="4350" width="12" style="6" customWidth="1"/>
    <col min="4351" max="4355" width="15.28515625" style="6" customWidth="1"/>
    <col min="4356" max="4356" width="7.7109375" style="6"/>
    <col min="4357" max="4357" width="7.85546875" style="6" bestFit="1" customWidth="1"/>
    <col min="4358" max="4604" width="7.7109375" style="6"/>
    <col min="4605" max="4605" width="26.7109375" style="6" customWidth="1"/>
    <col min="4606" max="4606" width="12" style="6" customWidth="1"/>
    <col min="4607" max="4611" width="15.28515625" style="6" customWidth="1"/>
    <col min="4612" max="4612" width="7.7109375" style="6"/>
    <col min="4613" max="4613" width="7.85546875" style="6" bestFit="1" customWidth="1"/>
    <col min="4614" max="4860" width="7.7109375" style="6"/>
    <col min="4861" max="4861" width="26.7109375" style="6" customWidth="1"/>
    <col min="4862" max="4862" width="12" style="6" customWidth="1"/>
    <col min="4863" max="4867" width="15.28515625" style="6" customWidth="1"/>
    <col min="4868" max="4868" width="7.7109375" style="6"/>
    <col min="4869" max="4869" width="7.85546875" style="6" bestFit="1" customWidth="1"/>
    <col min="4870" max="5116" width="7.7109375" style="6"/>
    <col min="5117" max="5117" width="26.7109375" style="6" customWidth="1"/>
    <col min="5118" max="5118" width="12" style="6" customWidth="1"/>
    <col min="5119" max="5123" width="15.28515625" style="6" customWidth="1"/>
    <col min="5124" max="5124" width="7.7109375" style="6"/>
    <col min="5125" max="5125" width="7.85546875" style="6" bestFit="1" customWidth="1"/>
    <col min="5126" max="5372" width="7.7109375" style="6"/>
    <col min="5373" max="5373" width="26.7109375" style="6" customWidth="1"/>
    <col min="5374" max="5374" width="12" style="6" customWidth="1"/>
    <col min="5375" max="5379" width="15.28515625" style="6" customWidth="1"/>
    <col min="5380" max="5380" width="7.7109375" style="6"/>
    <col min="5381" max="5381" width="7.85546875" style="6" bestFit="1" customWidth="1"/>
    <col min="5382" max="5628" width="7.7109375" style="6"/>
    <col min="5629" max="5629" width="26.7109375" style="6" customWidth="1"/>
    <col min="5630" max="5630" width="12" style="6" customWidth="1"/>
    <col min="5631" max="5635" width="15.28515625" style="6" customWidth="1"/>
    <col min="5636" max="5636" width="7.7109375" style="6"/>
    <col min="5637" max="5637" width="7.85546875" style="6" bestFit="1" customWidth="1"/>
    <col min="5638" max="5884" width="7.7109375" style="6"/>
    <col min="5885" max="5885" width="26.7109375" style="6" customWidth="1"/>
    <col min="5886" max="5886" width="12" style="6" customWidth="1"/>
    <col min="5887" max="5891" width="15.28515625" style="6" customWidth="1"/>
    <col min="5892" max="5892" width="7.7109375" style="6"/>
    <col min="5893" max="5893" width="7.85546875" style="6" bestFit="1" customWidth="1"/>
    <col min="5894" max="6140" width="7.7109375" style="6"/>
    <col min="6141" max="6141" width="26.7109375" style="6" customWidth="1"/>
    <col min="6142" max="6142" width="12" style="6" customWidth="1"/>
    <col min="6143" max="6147" width="15.28515625" style="6" customWidth="1"/>
    <col min="6148" max="6148" width="7.7109375" style="6"/>
    <col min="6149" max="6149" width="7.85546875" style="6" bestFit="1" customWidth="1"/>
    <col min="6150" max="6396" width="7.7109375" style="6"/>
    <col min="6397" max="6397" width="26.7109375" style="6" customWidth="1"/>
    <col min="6398" max="6398" width="12" style="6" customWidth="1"/>
    <col min="6399" max="6403" width="15.28515625" style="6" customWidth="1"/>
    <col min="6404" max="6404" width="7.7109375" style="6"/>
    <col min="6405" max="6405" width="7.85546875" style="6" bestFit="1" customWidth="1"/>
    <col min="6406" max="6652" width="7.7109375" style="6"/>
    <col min="6653" max="6653" width="26.7109375" style="6" customWidth="1"/>
    <col min="6654" max="6654" width="12" style="6" customWidth="1"/>
    <col min="6655" max="6659" width="15.28515625" style="6" customWidth="1"/>
    <col min="6660" max="6660" width="7.7109375" style="6"/>
    <col min="6661" max="6661" width="7.85546875" style="6" bestFit="1" customWidth="1"/>
    <col min="6662" max="6908" width="7.7109375" style="6"/>
    <col min="6909" max="6909" width="26.7109375" style="6" customWidth="1"/>
    <col min="6910" max="6910" width="12" style="6" customWidth="1"/>
    <col min="6911" max="6915" width="15.28515625" style="6" customWidth="1"/>
    <col min="6916" max="6916" width="7.7109375" style="6"/>
    <col min="6917" max="6917" width="7.85546875" style="6" bestFit="1" customWidth="1"/>
    <col min="6918" max="7164" width="7.7109375" style="6"/>
    <col min="7165" max="7165" width="26.7109375" style="6" customWidth="1"/>
    <col min="7166" max="7166" width="12" style="6" customWidth="1"/>
    <col min="7167" max="7171" width="15.28515625" style="6" customWidth="1"/>
    <col min="7172" max="7172" width="7.7109375" style="6"/>
    <col min="7173" max="7173" width="7.85546875" style="6" bestFit="1" customWidth="1"/>
    <col min="7174" max="7420" width="7.7109375" style="6"/>
    <col min="7421" max="7421" width="26.7109375" style="6" customWidth="1"/>
    <col min="7422" max="7422" width="12" style="6" customWidth="1"/>
    <col min="7423" max="7427" width="15.28515625" style="6" customWidth="1"/>
    <col min="7428" max="7428" width="7.7109375" style="6"/>
    <col min="7429" max="7429" width="7.85546875" style="6" bestFit="1" customWidth="1"/>
    <col min="7430" max="7676" width="7.7109375" style="6"/>
    <col min="7677" max="7677" width="26.7109375" style="6" customWidth="1"/>
    <col min="7678" max="7678" width="12" style="6" customWidth="1"/>
    <col min="7679" max="7683" width="15.28515625" style="6" customWidth="1"/>
    <col min="7684" max="7684" width="7.7109375" style="6"/>
    <col min="7685" max="7685" width="7.85546875" style="6" bestFit="1" customWidth="1"/>
    <col min="7686" max="7932" width="7.7109375" style="6"/>
    <col min="7933" max="7933" width="26.7109375" style="6" customWidth="1"/>
    <col min="7934" max="7934" width="12" style="6" customWidth="1"/>
    <col min="7935" max="7939" width="15.28515625" style="6" customWidth="1"/>
    <col min="7940" max="7940" width="7.7109375" style="6"/>
    <col min="7941" max="7941" width="7.85546875" style="6" bestFit="1" customWidth="1"/>
    <col min="7942" max="8188" width="7.7109375" style="6"/>
    <col min="8189" max="8189" width="26.7109375" style="6" customWidth="1"/>
    <col min="8190" max="8190" width="12" style="6" customWidth="1"/>
    <col min="8191" max="8195" width="15.28515625" style="6" customWidth="1"/>
    <col min="8196" max="8196" width="7.7109375" style="6"/>
    <col min="8197" max="8197" width="7.85546875" style="6" bestFit="1" customWidth="1"/>
    <col min="8198" max="8444" width="7.7109375" style="6"/>
    <col min="8445" max="8445" width="26.7109375" style="6" customWidth="1"/>
    <col min="8446" max="8446" width="12" style="6" customWidth="1"/>
    <col min="8447" max="8451" width="15.28515625" style="6" customWidth="1"/>
    <col min="8452" max="8452" width="7.7109375" style="6"/>
    <col min="8453" max="8453" width="7.85546875" style="6" bestFit="1" customWidth="1"/>
    <col min="8454" max="8700" width="7.7109375" style="6"/>
    <col min="8701" max="8701" width="26.7109375" style="6" customWidth="1"/>
    <col min="8702" max="8702" width="12" style="6" customWidth="1"/>
    <col min="8703" max="8707" width="15.28515625" style="6" customWidth="1"/>
    <col min="8708" max="8708" width="7.7109375" style="6"/>
    <col min="8709" max="8709" width="7.85546875" style="6" bestFit="1" customWidth="1"/>
    <col min="8710" max="8956" width="7.7109375" style="6"/>
    <col min="8957" max="8957" width="26.7109375" style="6" customWidth="1"/>
    <col min="8958" max="8958" width="12" style="6" customWidth="1"/>
    <col min="8959" max="8963" width="15.28515625" style="6" customWidth="1"/>
    <col min="8964" max="8964" width="7.7109375" style="6"/>
    <col min="8965" max="8965" width="7.85546875" style="6" bestFit="1" customWidth="1"/>
    <col min="8966" max="9212" width="7.7109375" style="6"/>
    <col min="9213" max="9213" width="26.7109375" style="6" customWidth="1"/>
    <col min="9214" max="9214" width="12" style="6" customWidth="1"/>
    <col min="9215" max="9219" width="15.28515625" style="6" customWidth="1"/>
    <col min="9220" max="9220" width="7.7109375" style="6"/>
    <col min="9221" max="9221" width="7.85546875" style="6" bestFit="1" customWidth="1"/>
    <col min="9222" max="9468" width="7.7109375" style="6"/>
    <col min="9469" max="9469" width="26.7109375" style="6" customWidth="1"/>
    <col min="9470" max="9470" width="12" style="6" customWidth="1"/>
    <col min="9471" max="9475" width="15.28515625" style="6" customWidth="1"/>
    <col min="9476" max="9476" width="7.7109375" style="6"/>
    <col min="9477" max="9477" width="7.85546875" style="6" bestFit="1" customWidth="1"/>
    <col min="9478" max="9724" width="7.7109375" style="6"/>
    <col min="9725" max="9725" width="26.7109375" style="6" customWidth="1"/>
    <col min="9726" max="9726" width="12" style="6" customWidth="1"/>
    <col min="9727" max="9731" width="15.28515625" style="6" customWidth="1"/>
    <col min="9732" max="9732" width="7.7109375" style="6"/>
    <col min="9733" max="9733" width="7.85546875" style="6" bestFit="1" customWidth="1"/>
    <col min="9734" max="9980" width="7.7109375" style="6"/>
    <col min="9981" max="9981" width="26.7109375" style="6" customWidth="1"/>
    <col min="9982" max="9982" width="12" style="6" customWidth="1"/>
    <col min="9983" max="9987" width="15.28515625" style="6" customWidth="1"/>
    <col min="9988" max="9988" width="7.7109375" style="6"/>
    <col min="9989" max="9989" width="7.85546875" style="6" bestFit="1" customWidth="1"/>
    <col min="9990" max="10236" width="7.7109375" style="6"/>
    <col min="10237" max="10237" width="26.7109375" style="6" customWidth="1"/>
    <col min="10238" max="10238" width="12" style="6" customWidth="1"/>
    <col min="10239" max="10243" width="15.28515625" style="6" customWidth="1"/>
    <col min="10244" max="10244" width="7.7109375" style="6"/>
    <col min="10245" max="10245" width="7.85546875" style="6" bestFit="1" customWidth="1"/>
    <col min="10246" max="10492" width="7.7109375" style="6"/>
    <col min="10493" max="10493" width="26.7109375" style="6" customWidth="1"/>
    <col min="10494" max="10494" width="12" style="6" customWidth="1"/>
    <col min="10495" max="10499" width="15.28515625" style="6" customWidth="1"/>
    <col min="10500" max="10500" width="7.7109375" style="6"/>
    <col min="10501" max="10501" width="7.85546875" style="6" bestFit="1" customWidth="1"/>
    <col min="10502" max="10748" width="7.7109375" style="6"/>
    <col min="10749" max="10749" width="26.7109375" style="6" customWidth="1"/>
    <col min="10750" max="10750" width="12" style="6" customWidth="1"/>
    <col min="10751" max="10755" width="15.28515625" style="6" customWidth="1"/>
    <col min="10756" max="10756" width="7.7109375" style="6"/>
    <col min="10757" max="10757" width="7.85546875" style="6" bestFit="1" customWidth="1"/>
    <col min="10758" max="11004" width="7.7109375" style="6"/>
    <col min="11005" max="11005" width="26.7109375" style="6" customWidth="1"/>
    <col min="11006" max="11006" width="12" style="6" customWidth="1"/>
    <col min="11007" max="11011" width="15.28515625" style="6" customWidth="1"/>
    <col min="11012" max="11012" width="7.7109375" style="6"/>
    <col min="11013" max="11013" width="7.85546875" style="6" bestFit="1" customWidth="1"/>
    <col min="11014" max="11260" width="7.7109375" style="6"/>
    <col min="11261" max="11261" width="26.7109375" style="6" customWidth="1"/>
    <col min="11262" max="11262" width="12" style="6" customWidth="1"/>
    <col min="11263" max="11267" width="15.28515625" style="6" customWidth="1"/>
    <col min="11268" max="11268" width="7.7109375" style="6"/>
    <col min="11269" max="11269" width="7.85546875" style="6" bestFit="1" customWidth="1"/>
    <col min="11270" max="11516" width="7.7109375" style="6"/>
    <col min="11517" max="11517" width="26.7109375" style="6" customWidth="1"/>
    <col min="11518" max="11518" width="12" style="6" customWidth="1"/>
    <col min="11519" max="11523" width="15.28515625" style="6" customWidth="1"/>
    <col min="11524" max="11524" width="7.7109375" style="6"/>
    <col min="11525" max="11525" width="7.85546875" style="6" bestFit="1" customWidth="1"/>
    <col min="11526" max="11772" width="7.7109375" style="6"/>
    <col min="11773" max="11773" width="26.7109375" style="6" customWidth="1"/>
    <col min="11774" max="11774" width="12" style="6" customWidth="1"/>
    <col min="11775" max="11779" width="15.28515625" style="6" customWidth="1"/>
    <col min="11780" max="11780" width="7.7109375" style="6"/>
    <col min="11781" max="11781" width="7.85546875" style="6" bestFit="1" customWidth="1"/>
    <col min="11782" max="12028" width="7.7109375" style="6"/>
    <col min="12029" max="12029" width="26.7109375" style="6" customWidth="1"/>
    <col min="12030" max="12030" width="12" style="6" customWidth="1"/>
    <col min="12031" max="12035" width="15.28515625" style="6" customWidth="1"/>
    <col min="12036" max="12036" width="7.7109375" style="6"/>
    <col min="12037" max="12037" width="7.85546875" style="6" bestFit="1" customWidth="1"/>
    <col min="12038" max="12284" width="7.7109375" style="6"/>
    <col min="12285" max="12285" width="26.7109375" style="6" customWidth="1"/>
    <col min="12286" max="12286" width="12" style="6" customWidth="1"/>
    <col min="12287" max="12291" width="15.28515625" style="6" customWidth="1"/>
    <col min="12292" max="12292" width="7.7109375" style="6"/>
    <col min="12293" max="12293" width="7.85546875" style="6" bestFit="1" customWidth="1"/>
    <col min="12294" max="12540" width="7.7109375" style="6"/>
    <col min="12541" max="12541" width="26.7109375" style="6" customWidth="1"/>
    <col min="12542" max="12542" width="12" style="6" customWidth="1"/>
    <col min="12543" max="12547" width="15.28515625" style="6" customWidth="1"/>
    <col min="12548" max="12548" width="7.7109375" style="6"/>
    <col min="12549" max="12549" width="7.85546875" style="6" bestFit="1" customWidth="1"/>
    <col min="12550" max="12796" width="7.7109375" style="6"/>
    <col min="12797" max="12797" width="26.7109375" style="6" customWidth="1"/>
    <col min="12798" max="12798" width="12" style="6" customWidth="1"/>
    <col min="12799" max="12803" width="15.28515625" style="6" customWidth="1"/>
    <col min="12804" max="12804" width="7.7109375" style="6"/>
    <col min="12805" max="12805" width="7.85546875" style="6" bestFit="1" customWidth="1"/>
    <col min="12806" max="13052" width="7.7109375" style="6"/>
    <col min="13053" max="13053" width="26.7109375" style="6" customWidth="1"/>
    <col min="13054" max="13054" width="12" style="6" customWidth="1"/>
    <col min="13055" max="13059" width="15.28515625" style="6" customWidth="1"/>
    <col min="13060" max="13060" width="7.7109375" style="6"/>
    <col min="13061" max="13061" width="7.85546875" style="6" bestFit="1" customWidth="1"/>
    <col min="13062" max="13308" width="7.7109375" style="6"/>
    <col min="13309" max="13309" width="26.7109375" style="6" customWidth="1"/>
    <col min="13310" max="13310" width="12" style="6" customWidth="1"/>
    <col min="13311" max="13315" width="15.28515625" style="6" customWidth="1"/>
    <col min="13316" max="13316" width="7.7109375" style="6"/>
    <col min="13317" max="13317" width="7.85546875" style="6" bestFit="1" customWidth="1"/>
    <col min="13318" max="13564" width="7.7109375" style="6"/>
    <col min="13565" max="13565" width="26.7109375" style="6" customWidth="1"/>
    <col min="13566" max="13566" width="12" style="6" customWidth="1"/>
    <col min="13567" max="13571" width="15.28515625" style="6" customWidth="1"/>
    <col min="13572" max="13572" width="7.7109375" style="6"/>
    <col min="13573" max="13573" width="7.85546875" style="6" bestFit="1" customWidth="1"/>
    <col min="13574" max="13820" width="7.7109375" style="6"/>
    <col min="13821" max="13821" width="26.7109375" style="6" customWidth="1"/>
    <col min="13822" max="13822" width="12" style="6" customWidth="1"/>
    <col min="13823" max="13827" width="15.28515625" style="6" customWidth="1"/>
    <col min="13828" max="13828" width="7.7109375" style="6"/>
    <col min="13829" max="13829" width="7.85546875" style="6" bestFit="1" customWidth="1"/>
    <col min="13830" max="14076" width="7.7109375" style="6"/>
    <col min="14077" max="14077" width="26.7109375" style="6" customWidth="1"/>
    <col min="14078" max="14078" width="12" style="6" customWidth="1"/>
    <col min="14079" max="14083" width="15.28515625" style="6" customWidth="1"/>
    <col min="14084" max="14084" width="7.7109375" style="6"/>
    <col min="14085" max="14085" width="7.85546875" style="6" bestFit="1" customWidth="1"/>
    <col min="14086" max="14332" width="7.7109375" style="6"/>
    <col min="14333" max="14333" width="26.7109375" style="6" customWidth="1"/>
    <col min="14334" max="14334" width="12" style="6" customWidth="1"/>
    <col min="14335" max="14339" width="15.28515625" style="6" customWidth="1"/>
    <col min="14340" max="14340" width="7.7109375" style="6"/>
    <col min="14341" max="14341" width="7.85546875" style="6" bestFit="1" customWidth="1"/>
    <col min="14342" max="14588" width="7.7109375" style="6"/>
    <col min="14589" max="14589" width="26.7109375" style="6" customWidth="1"/>
    <col min="14590" max="14590" width="12" style="6" customWidth="1"/>
    <col min="14591" max="14595" width="15.28515625" style="6" customWidth="1"/>
    <col min="14596" max="14596" width="7.7109375" style="6"/>
    <col min="14597" max="14597" width="7.85546875" style="6" bestFit="1" customWidth="1"/>
    <col min="14598" max="14844" width="7.7109375" style="6"/>
    <col min="14845" max="14845" width="26.7109375" style="6" customWidth="1"/>
    <col min="14846" max="14846" width="12" style="6" customWidth="1"/>
    <col min="14847" max="14851" width="15.28515625" style="6" customWidth="1"/>
    <col min="14852" max="14852" width="7.7109375" style="6"/>
    <col min="14853" max="14853" width="7.85546875" style="6" bestFit="1" customWidth="1"/>
    <col min="14854" max="15100" width="7.7109375" style="6"/>
    <col min="15101" max="15101" width="26.7109375" style="6" customWidth="1"/>
    <col min="15102" max="15102" width="12" style="6" customWidth="1"/>
    <col min="15103" max="15107" width="15.28515625" style="6" customWidth="1"/>
    <col min="15108" max="15108" width="7.7109375" style="6"/>
    <col min="15109" max="15109" width="7.85546875" style="6" bestFit="1" customWidth="1"/>
    <col min="15110" max="15356" width="7.7109375" style="6"/>
    <col min="15357" max="15357" width="26.7109375" style="6" customWidth="1"/>
    <col min="15358" max="15358" width="12" style="6" customWidth="1"/>
    <col min="15359" max="15363" width="15.28515625" style="6" customWidth="1"/>
    <col min="15364" max="15364" width="7.7109375" style="6"/>
    <col min="15365" max="15365" width="7.85546875" style="6" bestFit="1" customWidth="1"/>
    <col min="15366" max="15612" width="7.7109375" style="6"/>
    <col min="15613" max="15613" width="26.7109375" style="6" customWidth="1"/>
    <col min="15614" max="15614" width="12" style="6" customWidth="1"/>
    <col min="15615" max="15619" width="15.28515625" style="6" customWidth="1"/>
    <col min="15620" max="15620" width="7.7109375" style="6"/>
    <col min="15621" max="15621" width="7.85546875" style="6" bestFit="1" customWidth="1"/>
    <col min="15622" max="15868" width="7.7109375" style="6"/>
    <col min="15869" max="15869" width="26.7109375" style="6" customWidth="1"/>
    <col min="15870" max="15870" width="12" style="6" customWidth="1"/>
    <col min="15871" max="15875" width="15.28515625" style="6" customWidth="1"/>
    <col min="15876" max="15876" width="7.7109375" style="6"/>
    <col min="15877" max="15877" width="7.85546875" style="6" bestFit="1" customWidth="1"/>
    <col min="15878" max="16124" width="7.7109375" style="6"/>
    <col min="16125" max="16125" width="26.7109375" style="6" customWidth="1"/>
    <col min="16126" max="16126" width="12" style="6" customWidth="1"/>
    <col min="16127" max="16131" width="15.28515625" style="6" customWidth="1"/>
    <col min="16132" max="16132" width="7.7109375" style="6"/>
    <col min="16133" max="16133" width="7.85546875" style="6" bestFit="1" customWidth="1"/>
    <col min="16134" max="16384" width="7.7109375" style="6"/>
  </cols>
  <sheetData>
    <row r="1" spans="1:9" ht="33" customHeight="1">
      <c r="A1" s="970" t="s">
        <v>618</v>
      </c>
      <c r="B1" s="971"/>
      <c r="C1" s="971"/>
      <c r="D1" s="971"/>
      <c r="E1" s="971"/>
      <c r="F1" s="971"/>
      <c r="G1" s="971"/>
    </row>
    <row r="2" spans="1:9" s="7" customFormat="1" ht="33" customHeight="1">
      <c r="A2" s="986" t="s">
        <v>1112</v>
      </c>
      <c r="B2" s="987"/>
      <c r="C2" s="987"/>
      <c r="D2" s="987"/>
      <c r="E2" s="987"/>
      <c r="F2" s="987"/>
      <c r="G2" s="987"/>
    </row>
    <row r="3" spans="1:9" s="7" customFormat="1" ht="15.75">
      <c r="A3" s="963" t="s">
        <v>1058</v>
      </c>
      <c r="B3" s="963"/>
      <c r="C3" s="958"/>
      <c r="D3" s="960" t="s">
        <v>1059</v>
      </c>
      <c r="E3" s="960"/>
      <c r="F3" s="960"/>
      <c r="G3" s="961"/>
    </row>
    <row r="4" spans="1:9" ht="35.1" customHeight="1">
      <c r="A4" s="966" t="s">
        <v>320</v>
      </c>
      <c r="B4" s="925"/>
      <c r="C4" s="1009"/>
      <c r="D4" s="1009"/>
      <c r="E4" s="786"/>
      <c r="F4" s="794" t="s">
        <v>48</v>
      </c>
      <c r="G4" s="954" t="s">
        <v>206</v>
      </c>
    </row>
    <row r="5" spans="1:9" ht="35.1" customHeight="1">
      <c r="A5" s="967"/>
      <c r="B5" s="784" t="s">
        <v>660</v>
      </c>
      <c r="C5" s="784" t="s">
        <v>661</v>
      </c>
      <c r="D5" s="784" t="s">
        <v>662</v>
      </c>
      <c r="E5" s="784" t="s">
        <v>908</v>
      </c>
      <c r="F5" s="784" t="s">
        <v>1216</v>
      </c>
      <c r="G5" s="954"/>
    </row>
    <row r="6" spans="1:9" ht="44.1" customHeight="1">
      <c r="A6" s="712" t="s">
        <v>49</v>
      </c>
      <c r="B6" s="415">
        <v>84194150</v>
      </c>
      <c r="C6" s="415">
        <v>85049431</v>
      </c>
      <c r="D6" s="415">
        <v>61993134</v>
      </c>
      <c r="E6" s="415">
        <v>75567456</v>
      </c>
      <c r="F6" s="415">
        <v>81090955</v>
      </c>
      <c r="G6" s="712" t="s">
        <v>705</v>
      </c>
      <c r="I6" s="15"/>
    </row>
    <row r="7" spans="1:9" ht="44.1" customHeight="1">
      <c r="A7" s="712" t="s">
        <v>195</v>
      </c>
      <c r="B7" s="598">
        <v>26837833</v>
      </c>
      <c r="C7" s="598">
        <v>28935494</v>
      </c>
      <c r="D7" s="598">
        <v>17848213</v>
      </c>
      <c r="E7" s="598">
        <v>21530715</v>
      </c>
      <c r="F7" s="598">
        <v>20356013</v>
      </c>
      <c r="G7" s="712" t="s">
        <v>706</v>
      </c>
      <c r="I7" s="791"/>
    </row>
    <row r="8" spans="1:9" ht="44.1" customHeight="1">
      <c r="A8" s="712" t="s">
        <v>321</v>
      </c>
      <c r="B8" s="415">
        <v>59537042</v>
      </c>
      <c r="C8" s="415">
        <v>57374856</v>
      </c>
      <c r="D8" s="415">
        <v>48120424</v>
      </c>
      <c r="E8" s="415">
        <v>63144222.222000003</v>
      </c>
      <c r="F8" s="415">
        <v>65865130</v>
      </c>
      <c r="G8" s="712" t="s">
        <v>707</v>
      </c>
    </row>
    <row r="9" spans="1:9" ht="44.1" customHeight="1">
      <c r="A9" s="224" t="s">
        <v>57</v>
      </c>
      <c r="B9" s="598">
        <f>B8+B7+B6</f>
        <v>170569025</v>
      </c>
      <c r="C9" s="598">
        <f>C8+C7+C6</f>
        <v>171359781</v>
      </c>
      <c r="D9" s="598">
        <f>D8+D7+D6</f>
        <v>127961771</v>
      </c>
      <c r="E9" s="598">
        <f>E8+E7+E6</f>
        <v>160242393.222</v>
      </c>
      <c r="F9" s="598">
        <f>F8+F7+F6</f>
        <v>167312098</v>
      </c>
      <c r="G9" s="224" t="s">
        <v>58</v>
      </c>
    </row>
    <row r="10" spans="1:9" ht="33" customHeight="1">
      <c r="A10" s="711" t="s">
        <v>151</v>
      </c>
      <c r="B10" s="228">
        <v>5.6</v>
      </c>
      <c r="C10" s="228">
        <v>5.7</v>
      </c>
      <c r="D10" s="228">
        <v>4.0999999999999996</v>
      </c>
      <c r="E10" s="228">
        <v>5.2</v>
      </c>
      <c r="F10" s="228">
        <v>5.2</v>
      </c>
      <c r="G10" s="713" t="s">
        <v>1119</v>
      </c>
    </row>
    <row r="11" spans="1:9">
      <c r="B11" s="8"/>
      <c r="C11" s="8"/>
      <c r="D11" s="8"/>
      <c r="E11" s="8"/>
      <c r="F11" s="8"/>
    </row>
    <row r="12" spans="1:9">
      <c r="B12" s="8"/>
      <c r="C12" s="8"/>
      <c r="D12" s="8"/>
      <c r="E12" s="8"/>
      <c r="F12" s="8"/>
    </row>
    <row r="13" spans="1:9">
      <c r="B13" s="8"/>
      <c r="C13" s="8"/>
      <c r="D13" s="8"/>
      <c r="E13" s="9"/>
      <c r="F13" s="9"/>
    </row>
    <row r="14" spans="1:9" ht="13.35" customHeight="1">
      <c r="B14" s="8"/>
      <c r="C14" s="8"/>
      <c r="E14" s="10"/>
      <c r="F14" s="10"/>
    </row>
    <row r="15" spans="1:9" ht="13.35" customHeight="1">
      <c r="B15" s="8"/>
      <c r="C15" s="8"/>
      <c r="D15" s="8"/>
      <c r="E15" s="8"/>
      <c r="F15" s="8"/>
    </row>
    <row r="16" spans="1:9">
      <c r="B16" s="8"/>
      <c r="C16" s="8"/>
      <c r="D16" s="8"/>
      <c r="E16" s="8"/>
      <c r="F16" s="8"/>
    </row>
    <row r="17" spans="2:6">
      <c r="B17" s="8"/>
      <c r="C17" s="8"/>
      <c r="D17" s="8"/>
      <c r="E17" s="8"/>
      <c r="F17" s="8"/>
    </row>
    <row r="18" spans="2:6">
      <c r="B18" s="8"/>
      <c r="C18" s="8"/>
      <c r="D18" s="8"/>
      <c r="E18" s="8"/>
      <c r="F18" s="8"/>
    </row>
    <row r="19" spans="2:6" ht="30" customHeight="1">
      <c r="B19" s="8"/>
      <c r="C19" s="8"/>
      <c r="D19" s="8"/>
      <c r="E19" s="8"/>
      <c r="F19" s="8"/>
    </row>
    <row r="20" spans="2:6">
      <c r="B20" s="8"/>
      <c r="C20" s="8"/>
      <c r="D20" s="8"/>
      <c r="E20" s="8"/>
      <c r="F20" s="8"/>
    </row>
    <row r="25" spans="2:6">
      <c r="B25" s="930"/>
      <c r="C25" s="930"/>
      <c r="D25" s="930"/>
      <c r="E25" s="930"/>
      <c r="F25" s="930"/>
    </row>
  </sheetData>
  <mergeCells count="7">
    <mergeCell ref="A1:G1"/>
    <mergeCell ref="A2:G2"/>
    <mergeCell ref="A3:C3"/>
    <mergeCell ref="G4:G5"/>
    <mergeCell ref="A4:A5"/>
    <mergeCell ref="C4:D4"/>
    <mergeCell ref="D3:G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8657"/>
    <pageSetUpPr fitToPage="1"/>
  </sheetPr>
  <dimension ref="A1:G39"/>
  <sheetViews>
    <sheetView rightToLeft="1" zoomScaleNormal="100" workbookViewId="0">
      <selection sqref="A1:G1"/>
    </sheetView>
  </sheetViews>
  <sheetFormatPr defaultColWidth="13.42578125" defaultRowHeight="15"/>
  <cols>
    <col min="1" max="1" width="25.7109375" style="103" customWidth="1"/>
    <col min="2" max="6" width="19.7109375" style="103" customWidth="1"/>
    <col min="7" max="7" width="25.7109375" style="103" customWidth="1"/>
    <col min="8" max="220" width="13.42578125" style="103"/>
    <col min="221" max="227" width="17.42578125" style="103" customWidth="1"/>
    <col min="228" max="228" width="13.42578125" style="103" customWidth="1"/>
    <col min="229" max="476" width="13.42578125" style="103"/>
    <col min="477" max="483" width="17.42578125" style="103" customWidth="1"/>
    <col min="484" max="484" width="13.42578125" style="103" customWidth="1"/>
    <col min="485" max="732" width="13.42578125" style="103"/>
    <col min="733" max="739" width="17.42578125" style="103" customWidth="1"/>
    <col min="740" max="740" width="13.42578125" style="103" customWidth="1"/>
    <col min="741" max="988" width="13.42578125" style="103"/>
    <col min="989" max="995" width="17.42578125" style="103" customWidth="1"/>
    <col min="996" max="996" width="13.42578125" style="103" customWidth="1"/>
    <col min="997" max="1244" width="13.42578125" style="103"/>
    <col min="1245" max="1251" width="17.42578125" style="103" customWidth="1"/>
    <col min="1252" max="1252" width="13.42578125" style="103" customWidth="1"/>
    <col min="1253" max="1500" width="13.42578125" style="103"/>
    <col min="1501" max="1507" width="17.42578125" style="103" customWidth="1"/>
    <col min="1508" max="1508" width="13.42578125" style="103" customWidth="1"/>
    <col min="1509" max="1756" width="13.42578125" style="103"/>
    <col min="1757" max="1763" width="17.42578125" style="103" customWidth="1"/>
    <col min="1764" max="1764" width="13.42578125" style="103" customWidth="1"/>
    <col min="1765" max="2012" width="13.42578125" style="103"/>
    <col min="2013" max="2019" width="17.42578125" style="103" customWidth="1"/>
    <col min="2020" max="2020" width="13.42578125" style="103" customWidth="1"/>
    <col min="2021" max="2268" width="13.42578125" style="103"/>
    <col min="2269" max="2275" width="17.42578125" style="103" customWidth="1"/>
    <col min="2276" max="2276" width="13.42578125" style="103" customWidth="1"/>
    <col min="2277" max="2524" width="13.42578125" style="103"/>
    <col min="2525" max="2531" width="17.42578125" style="103" customWidth="1"/>
    <col min="2532" max="2532" width="13.42578125" style="103" customWidth="1"/>
    <col min="2533" max="2780" width="13.42578125" style="103"/>
    <col min="2781" max="2787" width="17.42578125" style="103" customWidth="1"/>
    <col min="2788" max="2788" width="13.42578125" style="103" customWidth="1"/>
    <col min="2789" max="3036" width="13.42578125" style="103"/>
    <col min="3037" max="3043" width="17.42578125" style="103" customWidth="1"/>
    <col min="3044" max="3044" width="13.42578125" style="103" customWidth="1"/>
    <col min="3045" max="3292" width="13.42578125" style="103"/>
    <col min="3293" max="3299" width="17.42578125" style="103" customWidth="1"/>
    <col min="3300" max="3300" width="13.42578125" style="103" customWidth="1"/>
    <col min="3301" max="3548" width="13.42578125" style="103"/>
    <col min="3549" max="3555" width="17.42578125" style="103" customWidth="1"/>
    <col min="3556" max="3556" width="13.42578125" style="103" customWidth="1"/>
    <col min="3557" max="3804" width="13.42578125" style="103"/>
    <col min="3805" max="3811" width="17.42578125" style="103" customWidth="1"/>
    <col min="3812" max="3812" width="13.42578125" style="103" customWidth="1"/>
    <col min="3813" max="4060" width="13.42578125" style="103"/>
    <col min="4061" max="4067" width="17.42578125" style="103" customWidth="1"/>
    <col min="4068" max="4068" width="13.42578125" style="103" customWidth="1"/>
    <col min="4069" max="4316" width="13.42578125" style="103"/>
    <col min="4317" max="4323" width="17.42578125" style="103" customWidth="1"/>
    <col min="4324" max="4324" width="13.42578125" style="103" customWidth="1"/>
    <col min="4325" max="4572" width="13.42578125" style="103"/>
    <col min="4573" max="4579" width="17.42578125" style="103" customWidth="1"/>
    <col min="4580" max="4580" width="13.42578125" style="103" customWidth="1"/>
    <col min="4581" max="4828" width="13.42578125" style="103"/>
    <col min="4829" max="4835" width="17.42578125" style="103" customWidth="1"/>
    <col min="4836" max="4836" width="13.42578125" style="103" customWidth="1"/>
    <col min="4837" max="5084" width="13.42578125" style="103"/>
    <col min="5085" max="5091" width="17.42578125" style="103" customWidth="1"/>
    <col min="5092" max="5092" width="13.42578125" style="103" customWidth="1"/>
    <col min="5093" max="5340" width="13.42578125" style="103"/>
    <col min="5341" max="5347" width="17.42578125" style="103" customWidth="1"/>
    <col min="5348" max="5348" width="13.42578125" style="103" customWidth="1"/>
    <col min="5349" max="5596" width="13.42578125" style="103"/>
    <col min="5597" max="5603" width="17.42578125" style="103" customWidth="1"/>
    <col min="5604" max="5604" width="13.42578125" style="103" customWidth="1"/>
    <col min="5605" max="5852" width="13.42578125" style="103"/>
    <col min="5853" max="5859" width="17.42578125" style="103" customWidth="1"/>
    <col min="5860" max="5860" width="13.42578125" style="103" customWidth="1"/>
    <col min="5861" max="6108" width="13.42578125" style="103"/>
    <col min="6109" max="6115" width="17.42578125" style="103" customWidth="1"/>
    <col min="6116" max="6116" width="13.42578125" style="103" customWidth="1"/>
    <col min="6117" max="6364" width="13.42578125" style="103"/>
    <col min="6365" max="6371" width="17.42578125" style="103" customWidth="1"/>
    <col min="6372" max="6372" width="13.42578125" style="103" customWidth="1"/>
    <col min="6373" max="6620" width="13.42578125" style="103"/>
    <col min="6621" max="6627" width="17.42578125" style="103" customWidth="1"/>
    <col min="6628" max="6628" width="13.42578125" style="103" customWidth="1"/>
    <col min="6629" max="6876" width="13.42578125" style="103"/>
    <col min="6877" max="6883" width="17.42578125" style="103" customWidth="1"/>
    <col min="6884" max="6884" width="13.42578125" style="103" customWidth="1"/>
    <col min="6885" max="7132" width="13.42578125" style="103"/>
    <col min="7133" max="7139" width="17.42578125" style="103" customWidth="1"/>
    <col min="7140" max="7140" width="13.42578125" style="103" customWidth="1"/>
    <col min="7141" max="7388" width="13.42578125" style="103"/>
    <col min="7389" max="7395" width="17.42578125" style="103" customWidth="1"/>
    <col min="7396" max="7396" width="13.42578125" style="103" customWidth="1"/>
    <col min="7397" max="7644" width="13.42578125" style="103"/>
    <col min="7645" max="7651" width="17.42578125" style="103" customWidth="1"/>
    <col min="7652" max="7652" width="13.42578125" style="103" customWidth="1"/>
    <col min="7653" max="7900" width="13.42578125" style="103"/>
    <col min="7901" max="7907" width="17.42578125" style="103" customWidth="1"/>
    <col min="7908" max="7908" width="13.42578125" style="103" customWidth="1"/>
    <col min="7909" max="8156" width="13.42578125" style="103"/>
    <col min="8157" max="8163" width="17.42578125" style="103" customWidth="1"/>
    <col min="8164" max="8164" width="13.42578125" style="103" customWidth="1"/>
    <col min="8165" max="8412" width="13.42578125" style="103"/>
    <col min="8413" max="8419" width="17.42578125" style="103" customWidth="1"/>
    <col min="8420" max="8420" width="13.42578125" style="103" customWidth="1"/>
    <col min="8421" max="8668" width="13.42578125" style="103"/>
    <col min="8669" max="8675" width="17.42578125" style="103" customWidth="1"/>
    <col min="8676" max="8676" width="13.42578125" style="103" customWidth="1"/>
    <col min="8677" max="8924" width="13.42578125" style="103"/>
    <col min="8925" max="8931" width="17.42578125" style="103" customWidth="1"/>
    <col min="8932" max="8932" width="13.42578125" style="103" customWidth="1"/>
    <col min="8933" max="9180" width="13.42578125" style="103"/>
    <col min="9181" max="9187" width="17.42578125" style="103" customWidth="1"/>
    <col min="9188" max="9188" width="13.42578125" style="103" customWidth="1"/>
    <col min="9189" max="9436" width="13.42578125" style="103"/>
    <col min="9437" max="9443" width="17.42578125" style="103" customWidth="1"/>
    <col min="9444" max="9444" width="13.42578125" style="103" customWidth="1"/>
    <col min="9445" max="9692" width="13.42578125" style="103"/>
    <col min="9693" max="9699" width="17.42578125" style="103" customWidth="1"/>
    <col min="9700" max="9700" width="13.42578125" style="103" customWidth="1"/>
    <col min="9701" max="9948" width="13.42578125" style="103"/>
    <col min="9949" max="9955" width="17.42578125" style="103" customWidth="1"/>
    <col min="9956" max="9956" width="13.42578125" style="103" customWidth="1"/>
    <col min="9957" max="10204" width="13.42578125" style="103"/>
    <col min="10205" max="10211" width="17.42578125" style="103" customWidth="1"/>
    <col min="10212" max="10212" width="13.42578125" style="103" customWidth="1"/>
    <col min="10213" max="10460" width="13.42578125" style="103"/>
    <col min="10461" max="10467" width="17.42578125" style="103" customWidth="1"/>
    <col min="10468" max="10468" width="13.42578125" style="103" customWidth="1"/>
    <col min="10469" max="10716" width="13.42578125" style="103"/>
    <col min="10717" max="10723" width="17.42578125" style="103" customWidth="1"/>
    <col min="10724" max="10724" width="13.42578125" style="103" customWidth="1"/>
    <col min="10725" max="10972" width="13.42578125" style="103"/>
    <col min="10973" max="10979" width="17.42578125" style="103" customWidth="1"/>
    <col min="10980" max="10980" width="13.42578125" style="103" customWidth="1"/>
    <col min="10981" max="11228" width="13.42578125" style="103"/>
    <col min="11229" max="11235" width="17.42578125" style="103" customWidth="1"/>
    <col min="11236" max="11236" width="13.42578125" style="103" customWidth="1"/>
    <col min="11237" max="11484" width="13.42578125" style="103"/>
    <col min="11485" max="11491" width="17.42578125" style="103" customWidth="1"/>
    <col min="11492" max="11492" width="13.42578125" style="103" customWidth="1"/>
    <col min="11493" max="11740" width="13.42578125" style="103"/>
    <col min="11741" max="11747" width="17.42578125" style="103" customWidth="1"/>
    <col min="11748" max="11748" width="13.42578125" style="103" customWidth="1"/>
    <col min="11749" max="11996" width="13.42578125" style="103"/>
    <col min="11997" max="12003" width="17.42578125" style="103" customWidth="1"/>
    <col min="12004" max="12004" width="13.42578125" style="103" customWidth="1"/>
    <col min="12005" max="12252" width="13.42578125" style="103"/>
    <col min="12253" max="12259" width="17.42578125" style="103" customWidth="1"/>
    <col min="12260" max="12260" width="13.42578125" style="103" customWidth="1"/>
    <col min="12261" max="12508" width="13.42578125" style="103"/>
    <col min="12509" max="12515" width="17.42578125" style="103" customWidth="1"/>
    <col min="12516" max="12516" width="13.42578125" style="103" customWidth="1"/>
    <col min="12517" max="12764" width="13.42578125" style="103"/>
    <col min="12765" max="12771" width="17.42578125" style="103" customWidth="1"/>
    <col min="12772" max="12772" width="13.42578125" style="103" customWidth="1"/>
    <col min="12773" max="13020" width="13.42578125" style="103"/>
    <col min="13021" max="13027" width="17.42578125" style="103" customWidth="1"/>
    <col min="13028" max="13028" width="13.42578125" style="103" customWidth="1"/>
    <col min="13029" max="13276" width="13.42578125" style="103"/>
    <col min="13277" max="13283" width="17.42578125" style="103" customWidth="1"/>
    <col min="13284" max="13284" width="13.42578125" style="103" customWidth="1"/>
    <col min="13285" max="13532" width="13.42578125" style="103"/>
    <col min="13533" max="13539" width="17.42578125" style="103" customWidth="1"/>
    <col min="13540" max="13540" width="13.42578125" style="103" customWidth="1"/>
    <col min="13541" max="13788" width="13.42578125" style="103"/>
    <col min="13789" max="13795" width="17.42578125" style="103" customWidth="1"/>
    <col min="13796" max="13796" width="13.42578125" style="103" customWidth="1"/>
    <col min="13797" max="14044" width="13.42578125" style="103"/>
    <col min="14045" max="14051" width="17.42578125" style="103" customWidth="1"/>
    <col min="14052" max="14052" width="13.42578125" style="103" customWidth="1"/>
    <col min="14053" max="14300" width="13.42578125" style="103"/>
    <col min="14301" max="14307" width="17.42578125" style="103" customWidth="1"/>
    <col min="14308" max="14308" width="13.42578125" style="103" customWidth="1"/>
    <col min="14309" max="14556" width="13.42578125" style="103"/>
    <col min="14557" max="14563" width="17.42578125" style="103" customWidth="1"/>
    <col min="14564" max="14564" width="13.42578125" style="103" customWidth="1"/>
    <col min="14565" max="14812" width="13.42578125" style="103"/>
    <col min="14813" max="14819" width="17.42578125" style="103" customWidth="1"/>
    <col min="14820" max="14820" width="13.42578125" style="103" customWidth="1"/>
    <col min="14821" max="15068" width="13.42578125" style="103"/>
    <col min="15069" max="15075" width="17.42578125" style="103" customWidth="1"/>
    <col min="15076" max="15076" width="13.42578125" style="103" customWidth="1"/>
    <col min="15077" max="15324" width="13.42578125" style="103"/>
    <col min="15325" max="15331" width="17.42578125" style="103" customWidth="1"/>
    <col min="15332" max="15332" width="13.42578125" style="103" customWidth="1"/>
    <col min="15333" max="15580" width="13.42578125" style="103"/>
    <col min="15581" max="15587" width="17.42578125" style="103" customWidth="1"/>
    <col min="15588" max="15588" width="13.42578125" style="103" customWidth="1"/>
    <col min="15589" max="15836" width="13.42578125" style="103"/>
    <col min="15837" max="15843" width="17.42578125" style="103" customWidth="1"/>
    <col min="15844" max="15844" width="13.42578125" style="103" customWidth="1"/>
    <col min="15845" max="16092" width="13.42578125" style="103"/>
    <col min="16093" max="16099" width="17.42578125" style="103" customWidth="1"/>
    <col min="16100" max="16100" width="13.42578125" style="103" customWidth="1"/>
    <col min="16101" max="16384" width="13.42578125" style="103"/>
  </cols>
  <sheetData>
    <row r="1" spans="1:7" s="65" customFormat="1" ht="33" customHeight="1">
      <c r="A1" s="970" t="s">
        <v>1222</v>
      </c>
      <c r="B1" s="971"/>
      <c r="C1" s="971"/>
      <c r="D1" s="971"/>
      <c r="E1" s="971"/>
      <c r="F1" s="971"/>
      <c r="G1" s="971"/>
    </row>
    <row r="2" spans="1:7" s="65" customFormat="1" ht="33" customHeight="1">
      <c r="A2" s="1010" t="s">
        <v>1223</v>
      </c>
      <c r="B2" s="1011"/>
      <c r="C2" s="1011"/>
      <c r="D2" s="1011"/>
      <c r="E2" s="1011"/>
      <c r="F2" s="1011"/>
      <c r="G2" s="1012"/>
    </row>
    <row r="3" spans="1:7" s="65" customFormat="1" ht="21" customHeight="1">
      <c r="A3" s="963" t="s">
        <v>203</v>
      </c>
      <c r="B3" s="963"/>
      <c r="C3" s="958"/>
      <c r="D3" s="960" t="s">
        <v>204</v>
      </c>
      <c r="E3" s="960"/>
      <c r="F3" s="960"/>
      <c r="G3" s="961"/>
    </row>
    <row r="4" spans="1:7" s="65" customFormat="1" ht="44.25" customHeight="1">
      <c r="A4" s="966" t="s">
        <v>764</v>
      </c>
      <c r="B4" s="978" t="s">
        <v>80</v>
      </c>
      <c r="C4" s="979"/>
      <c r="D4" s="978" t="s">
        <v>81</v>
      </c>
      <c r="E4" s="979"/>
      <c r="F4" s="196" t="s">
        <v>52</v>
      </c>
      <c r="G4" s="966" t="s">
        <v>767</v>
      </c>
    </row>
    <row r="5" spans="1:7" s="65" customFormat="1" ht="42" customHeight="1">
      <c r="A5" s="967"/>
      <c r="B5" s="183" t="s">
        <v>83</v>
      </c>
      <c r="C5" s="183" t="s">
        <v>84</v>
      </c>
      <c r="D5" s="183" t="s">
        <v>83</v>
      </c>
      <c r="E5" s="183" t="s">
        <v>84</v>
      </c>
      <c r="F5" s="183" t="s">
        <v>36</v>
      </c>
      <c r="G5" s="967"/>
    </row>
    <row r="6" spans="1:7" s="65" customFormat="1" ht="24.95" customHeight="1">
      <c r="A6" s="710" t="s">
        <v>1</v>
      </c>
      <c r="B6" s="636">
        <v>33254</v>
      </c>
      <c r="C6" s="636">
        <v>47733</v>
      </c>
      <c r="D6" s="636">
        <v>4534</v>
      </c>
      <c r="E6" s="636">
        <v>4957</v>
      </c>
      <c r="F6" s="414">
        <f>SUM(B6:E6)</f>
        <v>90478</v>
      </c>
      <c r="G6" s="710" t="s">
        <v>2</v>
      </c>
    </row>
    <row r="7" spans="1:7" ht="24.95" customHeight="1">
      <c r="A7" s="710" t="s">
        <v>703</v>
      </c>
      <c r="B7" s="902">
        <v>34629</v>
      </c>
      <c r="C7" s="902">
        <v>42199</v>
      </c>
      <c r="D7" s="902">
        <v>4035</v>
      </c>
      <c r="E7" s="902">
        <v>2296</v>
      </c>
      <c r="F7" s="414">
        <f>SUM(B7:E7)</f>
        <v>83159</v>
      </c>
      <c r="G7" s="710" t="s">
        <v>967</v>
      </c>
    </row>
    <row r="8" spans="1:7" s="65" customFormat="1" ht="24.95" customHeight="1">
      <c r="A8" s="710" t="s">
        <v>4</v>
      </c>
      <c r="B8" s="636">
        <v>3243</v>
      </c>
      <c r="C8" s="636">
        <v>4140</v>
      </c>
      <c r="D8" s="636">
        <v>283</v>
      </c>
      <c r="E8" s="636">
        <v>160</v>
      </c>
      <c r="F8" s="414">
        <f>SUM(B8:E8)</f>
        <v>7826</v>
      </c>
      <c r="G8" s="710" t="s">
        <v>5</v>
      </c>
    </row>
    <row r="9" spans="1:7" s="65" customFormat="1" ht="24.95" customHeight="1">
      <c r="A9" s="710" t="s">
        <v>103</v>
      </c>
      <c r="B9" s="902">
        <v>12029</v>
      </c>
      <c r="C9" s="902">
        <v>17195</v>
      </c>
      <c r="D9" s="902">
        <v>887</v>
      </c>
      <c r="E9" s="902">
        <v>621</v>
      </c>
      <c r="F9" s="414">
        <f t="shared" ref="F9:F25" si="0">SUM(B9:E9)</f>
        <v>30732</v>
      </c>
      <c r="G9" s="710" t="s">
        <v>7</v>
      </c>
    </row>
    <row r="10" spans="1:7" s="65" customFormat="1" ht="24.95" customHeight="1">
      <c r="A10" s="710" t="s">
        <v>104</v>
      </c>
      <c r="B10" s="636">
        <v>12083</v>
      </c>
      <c r="C10" s="636">
        <v>20747</v>
      </c>
      <c r="D10" s="636">
        <v>952</v>
      </c>
      <c r="E10" s="636">
        <v>686</v>
      </c>
      <c r="F10" s="414">
        <f t="shared" si="0"/>
        <v>34468</v>
      </c>
      <c r="G10" s="710" t="s">
        <v>8</v>
      </c>
    </row>
    <row r="11" spans="1:7" s="65" customFormat="1" ht="24.95" customHeight="1">
      <c r="A11" s="710" t="s">
        <v>105</v>
      </c>
      <c r="B11" s="902">
        <v>17798</v>
      </c>
      <c r="C11" s="902">
        <v>25991</v>
      </c>
      <c r="D11" s="902">
        <v>969</v>
      </c>
      <c r="E11" s="902">
        <v>767</v>
      </c>
      <c r="F11" s="414">
        <f t="shared" si="0"/>
        <v>45525</v>
      </c>
      <c r="G11" s="710" t="s">
        <v>106</v>
      </c>
    </row>
    <row r="12" spans="1:7" s="65" customFormat="1" ht="24.95" customHeight="1">
      <c r="A12" s="710" t="s">
        <v>107</v>
      </c>
      <c r="B12" s="636">
        <v>12167</v>
      </c>
      <c r="C12" s="636">
        <v>13751</v>
      </c>
      <c r="D12" s="636">
        <v>1330</v>
      </c>
      <c r="E12" s="636">
        <v>959</v>
      </c>
      <c r="F12" s="414">
        <f t="shared" si="0"/>
        <v>28207</v>
      </c>
      <c r="G12" s="710" t="s">
        <v>11</v>
      </c>
    </row>
    <row r="13" spans="1:7" s="65" customFormat="1" ht="24.95" customHeight="1">
      <c r="A13" s="710" t="s">
        <v>108</v>
      </c>
      <c r="B13" s="902">
        <v>3885</v>
      </c>
      <c r="C13" s="902">
        <v>7836</v>
      </c>
      <c r="D13" s="902">
        <v>76</v>
      </c>
      <c r="E13" s="902">
        <v>82</v>
      </c>
      <c r="F13" s="414">
        <f t="shared" si="0"/>
        <v>11879</v>
      </c>
      <c r="G13" s="710" t="s">
        <v>13</v>
      </c>
    </row>
    <row r="14" spans="1:7" s="65" customFormat="1" ht="24.95" customHeight="1">
      <c r="A14" s="710" t="s">
        <v>121</v>
      </c>
      <c r="B14" s="636">
        <v>3480</v>
      </c>
      <c r="C14" s="636">
        <v>6928</v>
      </c>
      <c r="D14" s="636">
        <v>267</v>
      </c>
      <c r="E14" s="636">
        <v>175</v>
      </c>
      <c r="F14" s="414">
        <f t="shared" si="0"/>
        <v>10850</v>
      </c>
      <c r="G14" s="710" t="s">
        <v>15</v>
      </c>
    </row>
    <row r="15" spans="1:7" s="65" customFormat="1" ht="24.95" customHeight="1">
      <c r="A15" s="710" t="s">
        <v>109</v>
      </c>
      <c r="B15" s="902">
        <v>32576</v>
      </c>
      <c r="C15" s="902">
        <v>35557</v>
      </c>
      <c r="D15" s="902">
        <v>474</v>
      </c>
      <c r="E15" s="902">
        <v>265</v>
      </c>
      <c r="F15" s="414">
        <f t="shared" si="0"/>
        <v>68872</v>
      </c>
      <c r="G15" s="710" t="s">
        <v>17</v>
      </c>
    </row>
    <row r="16" spans="1:7" ht="24.95" customHeight="1">
      <c r="A16" s="710" t="s">
        <v>40</v>
      </c>
      <c r="B16" s="636">
        <v>5820</v>
      </c>
      <c r="C16" s="636">
        <v>5996</v>
      </c>
      <c r="D16" s="636">
        <v>34</v>
      </c>
      <c r="E16" s="636">
        <v>26</v>
      </c>
      <c r="F16" s="414">
        <f t="shared" si="0"/>
        <v>11876</v>
      </c>
      <c r="G16" s="710" t="s">
        <v>18</v>
      </c>
    </row>
    <row r="17" spans="1:7" s="65" customFormat="1" ht="24.95" customHeight="1">
      <c r="A17" s="710" t="s">
        <v>110</v>
      </c>
      <c r="B17" s="902">
        <v>5947</v>
      </c>
      <c r="C17" s="902">
        <v>7164</v>
      </c>
      <c r="D17" s="902">
        <v>579</v>
      </c>
      <c r="E17" s="902">
        <v>329</v>
      </c>
      <c r="F17" s="414">
        <f t="shared" si="0"/>
        <v>14019</v>
      </c>
      <c r="G17" s="710" t="s">
        <v>20</v>
      </c>
    </row>
    <row r="18" spans="1:7" s="65" customFormat="1" ht="24.95" customHeight="1">
      <c r="A18" s="710" t="s">
        <v>21</v>
      </c>
      <c r="B18" s="636">
        <v>2919</v>
      </c>
      <c r="C18" s="636">
        <v>5330</v>
      </c>
      <c r="D18" s="636">
        <v>180</v>
      </c>
      <c r="E18" s="636">
        <v>150</v>
      </c>
      <c r="F18" s="414">
        <f t="shared" si="0"/>
        <v>8579</v>
      </c>
      <c r="G18" s="710" t="s">
        <v>111</v>
      </c>
    </row>
    <row r="19" spans="1:7" s="65" customFormat="1" ht="24.95" customHeight="1">
      <c r="A19" s="710" t="s">
        <v>42</v>
      </c>
      <c r="B19" s="902">
        <v>9900</v>
      </c>
      <c r="C19" s="902">
        <v>6770</v>
      </c>
      <c r="D19" s="902">
        <v>3515</v>
      </c>
      <c r="E19" s="902">
        <v>2761</v>
      </c>
      <c r="F19" s="414">
        <f t="shared" si="0"/>
        <v>22946</v>
      </c>
      <c r="G19" s="710" t="s">
        <v>23</v>
      </c>
    </row>
    <row r="20" spans="1:7" s="65" customFormat="1" ht="24.95" customHeight="1">
      <c r="A20" s="710" t="s">
        <v>122</v>
      </c>
      <c r="B20" s="636">
        <v>21302</v>
      </c>
      <c r="C20" s="636">
        <v>22422</v>
      </c>
      <c r="D20" s="636">
        <v>1511</v>
      </c>
      <c r="E20" s="636">
        <v>1017</v>
      </c>
      <c r="F20" s="414">
        <f t="shared" si="0"/>
        <v>46252</v>
      </c>
      <c r="G20" s="710" t="s">
        <v>25</v>
      </c>
    </row>
    <row r="21" spans="1:7" s="65" customFormat="1" ht="24.95" customHeight="1">
      <c r="A21" s="710" t="s">
        <v>113</v>
      </c>
      <c r="B21" s="902">
        <v>7520</v>
      </c>
      <c r="C21" s="902">
        <v>8838</v>
      </c>
      <c r="D21" s="902">
        <v>2283</v>
      </c>
      <c r="E21" s="902">
        <v>1511</v>
      </c>
      <c r="F21" s="414">
        <f t="shared" si="0"/>
        <v>20152</v>
      </c>
      <c r="G21" s="710" t="s">
        <v>114</v>
      </c>
    </row>
    <row r="22" spans="1:7" s="65" customFormat="1" ht="24.95" customHeight="1">
      <c r="A22" s="710" t="s">
        <v>115</v>
      </c>
      <c r="B22" s="636">
        <v>9502</v>
      </c>
      <c r="C22" s="636">
        <v>10413</v>
      </c>
      <c r="D22" s="636">
        <v>48</v>
      </c>
      <c r="E22" s="636">
        <v>15</v>
      </c>
      <c r="F22" s="414">
        <f t="shared" si="0"/>
        <v>19978</v>
      </c>
      <c r="G22" s="710" t="s">
        <v>28</v>
      </c>
    </row>
    <row r="23" spans="1:7" s="65" customFormat="1" ht="24.95" customHeight="1">
      <c r="A23" s="710" t="s">
        <v>123</v>
      </c>
      <c r="B23" s="902">
        <v>4020</v>
      </c>
      <c r="C23" s="902">
        <v>5663</v>
      </c>
      <c r="D23" s="902">
        <v>40</v>
      </c>
      <c r="E23" s="902">
        <v>0</v>
      </c>
      <c r="F23" s="414">
        <f t="shared" si="0"/>
        <v>9723</v>
      </c>
      <c r="G23" s="710" t="s">
        <v>30</v>
      </c>
    </row>
    <row r="24" spans="1:7" ht="24.95" customHeight="1">
      <c r="A24" s="710" t="s">
        <v>31</v>
      </c>
      <c r="B24" s="636">
        <v>8557</v>
      </c>
      <c r="C24" s="636">
        <v>13709</v>
      </c>
      <c r="D24" s="636">
        <v>1610</v>
      </c>
      <c r="E24" s="636">
        <v>1352</v>
      </c>
      <c r="F24" s="414">
        <f t="shared" si="0"/>
        <v>25228</v>
      </c>
      <c r="G24" s="710" t="s">
        <v>135</v>
      </c>
    </row>
    <row r="25" spans="1:7" s="65" customFormat="1" ht="24.95" customHeight="1">
      <c r="A25" s="710" t="s">
        <v>33</v>
      </c>
      <c r="B25" s="902">
        <v>936</v>
      </c>
      <c r="C25" s="902">
        <v>1437</v>
      </c>
      <c r="D25" s="902">
        <v>23</v>
      </c>
      <c r="E25" s="902">
        <v>12</v>
      </c>
      <c r="F25" s="414">
        <f t="shared" si="0"/>
        <v>2408</v>
      </c>
      <c r="G25" s="710" t="s">
        <v>34</v>
      </c>
    </row>
    <row r="26" spans="1:7" s="65" customFormat="1" ht="24.95" customHeight="1">
      <c r="A26" s="192" t="s">
        <v>57</v>
      </c>
      <c r="B26" s="195">
        <f>SUM(B6:B25)</f>
        <v>241567</v>
      </c>
      <c r="C26" s="195">
        <f>SUM(C6:C25)</f>
        <v>309819</v>
      </c>
      <c r="D26" s="195">
        <f>SUM(D6:D25)</f>
        <v>23630</v>
      </c>
      <c r="E26" s="195">
        <f>SUM(E6:E25)</f>
        <v>18141</v>
      </c>
      <c r="F26" s="195">
        <f>SUM(F6:F25)</f>
        <v>593157</v>
      </c>
      <c r="G26" s="192" t="s">
        <v>36</v>
      </c>
    </row>
    <row r="28" spans="1:7" ht="15.75" hidden="1" customHeight="1"/>
    <row r="29" spans="1:7" hidden="1">
      <c r="A29" s="103" t="s">
        <v>1</v>
      </c>
      <c r="B29" s="103">
        <v>13775</v>
      </c>
      <c r="C29" s="103">
        <v>18109</v>
      </c>
      <c r="D29" s="103">
        <v>3436</v>
      </c>
      <c r="E29" s="103">
        <v>3388</v>
      </c>
      <c r="F29" s="103">
        <f>SUM(B29:E29)</f>
        <v>38708</v>
      </c>
      <c r="G29" s="103">
        <v>2022</v>
      </c>
    </row>
    <row r="30" spans="1:7" hidden="1">
      <c r="A30" s="103" t="s">
        <v>922</v>
      </c>
      <c r="B30" s="103">
        <v>15241</v>
      </c>
      <c r="C30" s="103">
        <v>25403</v>
      </c>
      <c r="D30" s="103">
        <v>387</v>
      </c>
      <c r="E30" s="103">
        <v>848</v>
      </c>
      <c r="F30" s="103">
        <f t="shared" ref="F30:F32" si="1">SUM(B30:E30)</f>
        <v>41879</v>
      </c>
      <c r="G30" s="103">
        <v>2022</v>
      </c>
    </row>
    <row r="31" spans="1:7" hidden="1">
      <c r="A31" s="103" t="s">
        <v>921</v>
      </c>
      <c r="B31" s="103">
        <v>4238</v>
      </c>
      <c r="C31" s="103">
        <v>4221</v>
      </c>
      <c r="D31" s="103">
        <v>711</v>
      </c>
      <c r="E31" s="103">
        <v>721</v>
      </c>
      <c r="F31" s="103">
        <f t="shared" si="1"/>
        <v>9891</v>
      </c>
      <c r="G31" s="103">
        <v>2022</v>
      </c>
    </row>
    <row r="32" spans="1:7" hidden="1">
      <c r="A32" s="103" t="s">
        <v>923</v>
      </c>
      <c r="B32" s="103">
        <v>0</v>
      </c>
      <c r="C32" s="103">
        <v>0</v>
      </c>
      <c r="D32" s="103">
        <v>0</v>
      </c>
      <c r="E32" s="103">
        <v>0</v>
      </c>
      <c r="F32" s="103">
        <f t="shared" si="1"/>
        <v>0</v>
      </c>
      <c r="G32" s="103">
        <v>2022</v>
      </c>
    </row>
    <row r="33" spans="1:6" hidden="1">
      <c r="A33" s="103" t="s">
        <v>926</v>
      </c>
      <c r="B33" s="531">
        <f>SUM(B29:B32)</f>
        <v>33254</v>
      </c>
      <c r="C33" s="531">
        <f>SUM(C29:C32)</f>
        <v>47733</v>
      </c>
      <c r="D33" s="531">
        <f>SUM(D29:D32)</f>
        <v>4534</v>
      </c>
      <c r="E33" s="531">
        <f>SUM(E29:E32)</f>
        <v>4957</v>
      </c>
      <c r="F33" s="103">
        <f>SUM(B33:E33)</f>
        <v>90478</v>
      </c>
    </row>
    <row r="34" spans="1:6" hidden="1"/>
    <row r="35" spans="1:6" hidden="1"/>
    <row r="36" spans="1:6" hidden="1"/>
    <row r="37" spans="1:6" hidden="1"/>
    <row r="38" spans="1:6" hidden="1"/>
    <row r="39" spans="1:6" hidden="1"/>
  </sheetData>
  <mergeCells count="8">
    <mergeCell ref="A1:G1"/>
    <mergeCell ref="A2:G2"/>
    <mergeCell ref="A3:C3"/>
    <mergeCell ref="D3:G3"/>
    <mergeCell ref="G4:G5"/>
    <mergeCell ref="A4:A5"/>
    <mergeCell ref="B4:C4"/>
    <mergeCell ref="D4:E4"/>
  </mergeCells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  <pageSetUpPr fitToPage="1"/>
  </sheetPr>
  <dimension ref="A1:AC27"/>
  <sheetViews>
    <sheetView showGridLines="0" rightToLeft="1" zoomScale="120" zoomScaleNormal="120" workbookViewId="0">
      <selection sqref="A1:E1"/>
    </sheetView>
  </sheetViews>
  <sheetFormatPr defaultColWidth="9.28515625" defaultRowHeight="15.75"/>
  <cols>
    <col min="1" max="1" width="39.28515625" style="16" customWidth="1"/>
    <col min="2" max="4" width="15.7109375" style="16" customWidth="1"/>
    <col min="5" max="5" width="45.7109375" style="16" customWidth="1"/>
    <col min="6" max="29" width="9.28515625" style="17"/>
    <col min="30" max="164" width="9.28515625" style="16"/>
    <col min="165" max="165" width="39.28515625" style="16" customWidth="1"/>
    <col min="166" max="166" width="45.7109375" style="16" customWidth="1"/>
    <col min="167" max="169" width="12" style="16" customWidth="1"/>
    <col min="170" max="420" width="9.28515625" style="16"/>
    <col min="421" max="421" width="39.28515625" style="16" customWidth="1"/>
    <col min="422" max="422" width="45.7109375" style="16" customWidth="1"/>
    <col min="423" max="425" width="12" style="16" customWidth="1"/>
    <col min="426" max="676" width="9.28515625" style="16"/>
    <col min="677" max="677" width="39.28515625" style="16" customWidth="1"/>
    <col min="678" max="678" width="45.7109375" style="16" customWidth="1"/>
    <col min="679" max="681" width="12" style="16" customWidth="1"/>
    <col min="682" max="932" width="9.28515625" style="16"/>
    <col min="933" max="933" width="39.28515625" style="16" customWidth="1"/>
    <col min="934" max="934" width="45.7109375" style="16" customWidth="1"/>
    <col min="935" max="937" width="12" style="16" customWidth="1"/>
    <col min="938" max="1188" width="9.28515625" style="16"/>
    <col min="1189" max="1189" width="39.28515625" style="16" customWidth="1"/>
    <col min="1190" max="1190" width="45.7109375" style="16" customWidth="1"/>
    <col min="1191" max="1193" width="12" style="16" customWidth="1"/>
    <col min="1194" max="1444" width="9.28515625" style="16"/>
    <col min="1445" max="1445" width="39.28515625" style="16" customWidth="1"/>
    <col min="1446" max="1446" width="45.7109375" style="16" customWidth="1"/>
    <col min="1447" max="1449" width="12" style="16" customWidth="1"/>
    <col min="1450" max="1700" width="9.28515625" style="16"/>
    <col min="1701" max="1701" width="39.28515625" style="16" customWidth="1"/>
    <col min="1702" max="1702" width="45.7109375" style="16" customWidth="1"/>
    <col min="1703" max="1705" width="12" style="16" customWidth="1"/>
    <col min="1706" max="1956" width="9.28515625" style="16"/>
    <col min="1957" max="1957" width="39.28515625" style="16" customWidth="1"/>
    <col min="1958" max="1958" width="45.7109375" style="16" customWidth="1"/>
    <col min="1959" max="1961" width="12" style="16" customWidth="1"/>
    <col min="1962" max="2212" width="9.28515625" style="16"/>
    <col min="2213" max="2213" width="39.28515625" style="16" customWidth="1"/>
    <col min="2214" max="2214" width="45.7109375" style="16" customWidth="1"/>
    <col min="2215" max="2217" width="12" style="16" customWidth="1"/>
    <col min="2218" max="2468" width="9.28515625" style="16"/>
    <col min="2469" max="2469" width="39.28515625" style="16" customWidth="1"/>
    <col min="2470" max="2470" width="45.7109375" style="16" customWidth="1"/>
    <col min="2471" max="2473" width="12" style="16" customWidth="1"/>
    <col min="2474" max="2724" width="9.28515625" style="16"/>
    <col min="2725" max="2725" width="39.28515625" style="16" customWidth="1"/>
    <col min="2726" max="2726" width="45.7109375" style="16" customWidth="1"/>
    <col min="2727" max="2729" width="12" style="16" customWidth="1"/>
    <col min="2730" max="2980" width="9.28515625" style="16"/>
    <col min="2981" max="2981" width="39.28515625" style="16" customWidth="1"/>
    <col min="2982" max="2982" width="45.7109375" style="16" customWidth="1"/>
    <col min="2983" max="2985" width="12" style="16" customWidth="1"/>
    <col min="2986" max="3236" width="9.28515625" style="16"/>
    <col min="3237" max="3237" width="39.28515625" style="16" customWidth="1"/>
    <col min="3238" max="3238" width="45.7109375" style="16" customWidth="1"/>
    <col min="3239" max="3241" width="12" style="16" customWidth="1"/>
    <col min="3242" max="3492" width="9.28515625" style="16"/>
    <col min="3493" max="3493" width="39.28515625" style="16" customWidth="1"/>
    <col min="3494" max="3494" width="45.7109375" style="16" customWidth="1"/>
    <col min="3495" max="3497" width="12" style="16" customWidth="1"/>
    <col min="3498" max="3748" width="9.28515625" style="16"/>
    <col min="3749" max="3749" width="39.28515625" style="16" customWidth="1"/>
    <col min="3750" max="3750" width="45.7109375" style="16" customWidth="1"/>
    <col min="3751" max="3753" width="12" style="16" customWidth="1"/>
    <col min="3754" max="4004" width="9.28515625" style="16"/>
    <col min="4005" max="4005" width="39.28515625" style="16" customWidth="1"/>
    <col min="4006" max="4006" width="45.7109375" style="16" customWidth="1"/>
    <col min="4007" max="4009" width="12" style="16" customWidth="1"/>
    <col min="4010" max="4260" width="9.28515625" style="16"/>
    <col min="4261" max="4261" width="39.28515625" style="16" customWidth="1"/>
    <col min="4262" max="4262" width="45.7109375" style="16" customWidth="1"/>
    <col min="4263" max="4265" width="12" style="16" customWidth="1"/>
    <col min="4266" max="4516" width="9.28515625" style="16"/>
    <col min="4517" max="4517" width="39.28515625" style="16" customWidth="1"/>
    <col min="4518" max="4518" width="45.7109375" style="16" customWidth="1"/>
    <col min="4519" max="4521" width="12" style="16" customWidth="1"/>
    <col min="4522" max="4772" width="9.28515625" style="16"/>
    <col min="4773" max="4773" width="39.28515625" style="16" customWidth="1"/>
    <col min="4774" max="4774" width="45.7109375" style="16" customWidth="1"/>
    <col min="4775" max="4777" width="12" style="16" customWidth="1"/>
    <col min="4778" max="5028" width="9.28515625" style="16"/>
    <col min="5029" max="5029" width="39.28515625" style="16" customWidth="1"/>
    <col min="5030" max="5030" width="45.7109375" style="16" customWidth="1"/>
    <col min="5031" max="5033" width="12" style="16" customWidth="1"/>
    <col min="5034" max="5284" width="9.28515625" style="16"/>
    <col min="5285" max="5285" width="39.28515625" style="16" customWidth="1"/>
    <col min="5286" max="5286" width="45.7109375" style="16" customWidth="1"/>
    <col min="5287" max="5289" width="12" style="16" customWidth="1"/>
    <col min="5290" max="5540" width="9.28515625" style="16"/>
    <col min="5541" max="5541" width="39.28515625" style="16" customWidth="1"/>
    <col min="5542" max="5542" width="45.7109375" style="16" customWidth="1"/>
    <col min="5543" max="5545" width="12" style="16" customWidth="1"/>
    <col min="5546" max="5796" width="9.28515625" style="16"/>
    <col min="5797" max="5797" width="39.28515625" style="16" customWidth="1"/>
    <col min="5798" max="5798" width="45.7109375" style="16" customWidth="1"/>
    <col min="5799" max="5801" width="12" style="16" customWidth="1"/>
    <col min="5802" max="6052" width="9.28515625" style="16"/>
    <col min="6053" max="6053" width="39.28515625" style="16" customWidth="1"/>
    <col min="6054" max="6054" width="45.7109375" style="16" customWidth="1"/>
    <col min="6055" max="6057" width="12" style="16" customWidth="1"/>
    <col min="6058" max="6308" width="9.28515625" style="16"/>
    <col min="6309" max="6309" width="39.28515625" style="16" customWidth="1"/>
    <col min="6310" max="6310" width="45.7109375" style="16" customWidth="1"/>
    <col min="6311" max="6313" width="12" style="16" customWidth="1"/>
    <col min="6314" max="6564" width="9.28515625" style="16"/>
    <col min="6565" max="6565" width="39.28515625" style="16" customWidth="1"/>
    <col min="6566" max="6566" width="45.7109375" style="16" customWidth="1"/>
    <col min="6567" max="6569" width="12" style="16" customWidth="1"/>
    <col min="6570" max="6820" width="9.28515625" style="16"/>
    <col min="6821" max="6821" width="39.28515625" style="16" customWidth="1"/>
    <col min="6822" max="6822" width="45.7109375" style="16" customWidth="1"/>
    <col min="6823" max="6825" width="12" style="16" customWidth="1"/>
    <col min="6826" max="7076" width="9.28515625" style="16"/>
    <col min="7077" max="7077" width="39.28515625" style="16" customWidth="1"/>
    <col min="7078" max="7078" width="45.7109375" style="16" customWidth="1"/>
    <col min="7079" max="7081" width="12" style="16" customWidth="1"/>
    <col min="7082" max="7332" width="9.28515625" style="16"/>
    <col min="7333" max="7333" width="39.28515625" style="16" customWidth="1"/>
    <col min="7334" max="7334" width="45.7109375" style="16" customWidth="1"/>
    <col min="7335" max="7337" width="12" style="16" customWidth="1"/>
    <col min="7338" max="7588" width="9.28515625" style="16"/>
    <col min="7589" max="7589" width="39.28515625" style="16" customWidth="1"/>
    <col min="7590" max="7590" width="45.7109375" style="16" customWidth="1"/>
    <col min="7591" max="7593" width="12" style="16" customWidth="1"/>
    <col min="7594" max="7844" width="9.28515625" style="16"/>
    <col min="7845" max="7845" width="39.28515625" style="16" customWidth="1"/>
    <col min="7846" max="7846" width="45.7109375" style="16" customWidth="1"/>
    <col min="7847" max="7849" width="12" style="16" customWidth="1"/>
    <col min="7850" max="8100" width="9.28515625" style="16"/>
    <col min="8101" max="8101" width="39.28515625" style="16" customWidth="1"/>
    <col min="8102" max="8102" width="45.7109375" style="16" customWidth="1"/>
    <col min="8103" max="8105" width="12" style="16" customWidth="1"/>
    <col min="8106" max="8356" width="9.28515625" style="16"/>
    <col min="8357" max="8357" width="39.28515625" style="16" customWidth="1"/>
    <col min="8358" max="8358" width="45.7109375" style="16" customWidth="1"/>
    <col min="8359" max="8361" width="12" style="16" customWidth="1"/>
    <col min="8362" max="8612" width="9.28515625" style="16"/>
    <col min="8613" max="8613" width="39.28515625" style="16" customWidth="1"/>
    <col min="8614" max="8614" width="45.7109375" style="16" customWidth="1"/>
    <col min="8615" max="8617" width="12" style="16" customWidth="1"/>
    <col min="8618" max="8868" width="9.28515625" style="16"/>
    <col min="8869" max="8869" width="39.28515625" style="16" customWidth="1"/>
    <col min="8870" max="8870" width="45.7109375" style="16" customWidth="1"/>
    <col min="8871" max="8873" width="12" style="16" customWidth="1"/>
    <col min="8874" max="9124" width="9.28515625" style="16"/>
    <col min="9125" max="9125" width="39.28515625" style="16" customWidth="1"/>
    <col min="9126" max="9126" width="45.7109375" style="16" customWidth="1"/>
    <col min="9127" max="9129" width="12" style="16" customWidth="1"/>
    <col min="9130" max="9380" width="9.28515625" style="16"/>
    <col min="9381" max="9381" width="39.28515625" style="16" customWidth="1"/>
    <col min="9382" max="9382" width="45.7109375" style="16" customWidth="1"/>
    <col min="9383" max="9385" width="12" style="16" customWidth="1"/>
    <col min="9386" max="9636" width="9.28515625" style="16"/>
    <col min="9637" max="9637" width="39.28515625" style="16" customWidth="1"/>
    <col min="9638" max="9638" width="45.7109375" style="16" customWidth="1"/>
    <col min="9639" max="9641" width="12" style="16" customWidth="1"/>
    <col min="9642" max="9892" width="9.28515625" style="16"/>
    <col min="9893" max="9893" width="39.28515625" style="16" customWidth="1"/>
    <col min="9894" max="9894" width="45.7109375" style="16" customWidth="1"/>
    <col min="9895" max="9897" width="12" style="16" customWidth="1"/>
    <col min="9898" max="10148" width="9.28515625" style="16"/>
    <col min="10149" max="10149" width="39.28515625" style="16" customWidth="1"/>
    <col min="10150" max="10150" width="45.7109375" style="16" customWidth="1"/>
    <col min="10151" max="10153" width="12" style="16" customWidth="1"/>
    <col min="10154" max="10404" width="9.28515625" style="16"/>
    <col min="10405" max="10405" width="39.28515625" style="16" customWidth="1"/>
    <col min="10406" max="10406" width="45.7109375" style="16" customWidth="1"/>
    <col min="10407" max="10409" width="12" style="16" customWidth="1"/>
    <col min="10410" max="10660" width="9.28515625" style="16"/>
    <col min="10661" max="10661" width="39.28515625" style="16" customWidth="1"/>
    <col min="10662" max="10662" width="45.7109375" style="16" customWidth="1"/>
    <col min="10663" max="10665" width="12" style="16" customWidth="1"/>
    <col min="10666" max="10916" width="9.28515625" style="16"/>
    <col min="10917" max="10917" width="39.28515625" style="16" customWidth="1"/>
    <col min="10918" max="10918" width="45.7109375" style="16" customWidth="1"/>
    <col min="10919" max="10921" width="12" style="16" customWidth="1"/>
    <col min="10922" max="11172" width="9.28515625" style="16"/>
    <col min="11173" max="11173" width="39.28515625" style="16" customWidth="1"/>
    <col min="11174" max="11174" width="45.7109375" style="16" customWidth="1"/>
    <col min="11175" max="11177" width="12" style="16" customWidth="1"/>
    <col min="11178" max="11428" width="9.28515625" style="16"/>
    <col min="11429" max="11429" width="39.28515625" style="16" customWidth="1"/>
    <col min="11430" max="11430" width="45.7109375" style="16" customWidth="1"/>
    <col min="11431" max="11433" width="12" style="16" customWidth="1"/>
    <col min="11434" max="11684" width="9.28515625" style="16"/>
    <col min="11685" max="11685" width="39.28515625" style="16" customWidth="1"/>
    <col min="11686" max="11686" width="45.7109375" style="16" customWidth="1"/>
    <col min="11687" max="11689" width="12" style="16" customWidth="1"/>
    <col min="11690" max="11940" width="9.28515625" style="16"/>
    <col min="11941" max="11941" width="39.28515625" style="16" customWidth="1"/>
    <col min="11942" max="11942" width="45.7109375" style="16" customWidth="1"/>
    <col min="11943" max="11945" width="12" style="16" customWidth="1"/>
    <col min="11946" max="12196" width="9.28515625" style="16"/>
    <col min="12197" max="12197" width="39.28515625" style="16" customWidth="1"/>
    <col min="12198" max="12198" width="45.7109375" style="16" customWidth="1"/>
    <col min="12199" max="12201" width="12" style="16" customWidth="1"/>
    <col min="12202" max="12452" width="9.28515625" style="16"/>
    <col min="12453" max="12453" width="39.28515625" style="16" customWidth="1"/>
    <col min="12454" max="12454" width="45.7109375" style="16" customWidth="1"/>
    <col min="12455" max="12457" width="12" style="16" customWidth="1"/>
    <col min="12458" max="12708" width="9.28515625" style="16"/>
    <col min="12709" max="12709" width="39.28515625" style="16" customWidth="1"/>
    <col min="12710" max="12710" width="45.7109375" style="16" customWidth="1"/>
    <col min="12711" max="12713" width="12" style="16" customWidth="1"/>
    <col min="12714" max="12964" width="9.28515625" style="16"/>
    <col min="12965" max="12965" width="39.28515625" style="16" customWidth="1"/>
    <col min="12966" max="12966" width="45.7109375" style="16" customWidth="1"/>
    <col min="12967" max="12969" width="12" style="16" customWidth="1"/>
    <col min="12970" max="13220" width="9.28515625" style="16"/>
    <col min="13221" max="13221" width="39.28515625" style="16" customWidth="1"/>
    <col min="13222" max="13222" width="45.7109375" style="16" customWidth="1"/>
    <col min="13223" max="13225" width="12" style="16" customWidth="1"/>
    <col min="13226" max="13476" width="9.28515625" style="16"/>
    <col min="13477" max="13477" width="39.28515625" style="16" customWidth="1"/>
    <col min="13478" max="13478" width="45.7109375" style="16" customWidth="1"/>
    <col min="13479" max="13481" width="12" style="16" customWidth="1"/>
    <col min="13482" max="13732" width="9.28515625" style="16"/>
    <col min="13733" max="13733" width="39.28515625" style="16" customWidth="1"/>
    <col min="13734" max="13734" width="45.7109375" style="16" customWidth="1"/>
    <col min="13735" max="13737" width="12" style="16" customWidth="1"/>
    <col min="13738" max="13988" width="9.28515625" style="16"/>
    <col min="13989" max="13989" width="39.28515625" style="16" customWidth="1"/>
    <col min="13990" max="13990" width="45.7109375" style="16" customWidth="1"/>
    <col min="13991" max="13993" width="12" style="16" customWidth="1"/>
    <col min="13994" max="14244" width="9.28515625" style="16"/>
    <col min="14245" max="14245" width="39.28515625" style="16" customWidth="1"/>
    <col min="14246" max="14246" width="45.7109375" style="16" customWidth="1"/>
    <col min="14247" max="14249" width="12" style="16" customWidth="1"/>
    <col min="14250" max="14500" width="9.28515625" style="16"/>
    <col min="14501" max="14501" width="39.28515625" style="16" customWidth="1"/>
    <col min="14502" max="14502" width="45.7109375" style="16" customWidth="1"/>
    <col min="14503" max="14505" width="12" style="16" customWidth="1"/>
    <col min="14506" max="14756" width="9.28515625" style="16"/>
    <col min="14757" max="14757" width="39.28515625" style="16" customWidth="1"/>
    <col min="14758" max="14758" width="45.7109375" style="16" customWidth="1"/>
    <col min="14759" max="14761" width="12" style="16" customWidth="1"/>
    <col min="14762" max="15012" width="9.28515625" style="16"/>
    <col min="15013" max="15013" width="39.28515625" style="16" customWidth="1"/>
    <col min="15014" max="15014" width="45.7109375" style="16" customWidth="1"/>
    <col min="15015" max="15017" width="12" style="16" customWidth="1"/>
    <col min="15018" max="15268" width="9.28515625" style="16"/>
    <col min="15269" max="15269" width="39.28515625" style="16" customWidth="1"/>
    <col min="15270" max="15270" width="45.7109375" style="16" customWidth="1"/>
    <col min="15271" max="15273" width="12" style="16" customWidth="1"/>
    <col min="15274" max="15524" width="9.28515625" style="16"/>
    <col min="15525" max="15525" width="39.28515625" style="16" customWidth="1"/>
    <col min="15526" max="15526" width="45.7109375" style="16" customWidth="1"/>
    <col min="15527" max="15529" width="12" style="16" customWidth="1"/>
    <col min="15530" max="15780" width="9.28515625" style="16"/>
    <col min="15781" max="15781" width="39.28515625" style="16" customWidth="1"/>
    <col min="15782" max="15782" width="45.7109375" style="16" customWidth="1"/>
    <col min="15783" max="15785" width="12" style="16" customWidth="1"/>
    <col min="15786" max="16036" width="9.28515625" style="16"/>
    <col min="16037" max="16037" width="39.28515625" style="16" customWidth="1"/>
    <col min="16038" max="16038" width="45.7109375" style="16" customWidth="1"/>
    <col min="16039" max="16041" width="12" style="16" customWidth="1"/>
    <col min="16042" max="16384" width="9.28515625" style="16"/>
  </cols>
  <sheetData>
    <row r="1" spans="1:5" ht="33" customHeight="1">
      <c r="A1" s="970" t="s">
        <v>1229</v>
      </c>
      <c r="B1" s="971"/>
      <c r="C1" s="971"/>
      <c r="D1" s="971"/>
      <c r="E1" s="971"/>
    </row>
    <row r="2" spans="1:5" ht="33" customHeight="1">
      <c r="A2" s="1010" t="s">
        <v>1230</v>
      </c>
      <c r="B2" s="1011"/>
      <c r="C2" s="1011"/>
      <c r="D2" s="1011"/>
      <c r="E2" s="1011"/>
    </row>
    <row r="3" spans="1:5">
      <c r="A3" s="963" t="s">
        <v>207</v>
      </c>
      <c r="B3" s="963"/>
      <c r="C3" s="958"/>
      <c r="D3" s="960" t="s">
        <v>208</v>
      </c>
      <c r="E3" s="961"/>
    </row>
    <row r="4" spans="1:5" s="17" customFormat="1" ht="33" customHeight="1">
      <c r="A4" s="966" t="s">
        <v>211</v>
      </c>
      <c r="B4" s="196" t="s">
        <v>213</v>
      </c>
      <c r="C4" s="196" t="s">
        <v>214</v>
      </c>
      <c r="D4" s="196" t="s">
        <v>52</v>
      </c>
      <c r="E4" s="966" t="s">
        <v>212</v>
      </c>
    </row>
    <row r="5" spans="1:5" s="17" customFormat="1" ht="33" customHeight="1">
      <c r="A5" s="967"/>
      <c r="B5" s="183" t="s">
        <v>215</v>
      </c>
      <c r="C5" s="183" t="s">
        <v>216</v>
      </c>
      <c r="D5" s="183" t="s">
        <v>36</v>
      </c>
      <c r="E5" s="967"/>
    </row>
    <row r="6" spans="1:5" s="17" customFormat="1" ht="33" customHeight="1">
      <c r="A6" s="181" t="s">
        <v>217</v>
      </c>
      <c r="B6" s="903">
        <v>5798</v>
      </c>
      <c r="C6" s="903">
        <v>403</v>
      </c>
      <c r="D6" s="414">
        <f>B6+C6</f>
        <v>6201</v>
      </c>
      <c r="E6" s="181" t="s">
        <v>218</v>
      </c>
    </row>
    <row r="7" spans="1:5" s="17" customFormat="1" ht="33" customHeight="1">
      <c r="A7" s="181" t="s">
        <v>219</v>
      </c>
      <c r="B7" s="904">
        <v>837</v>
      </c>
      <c r="C7" s="904">
        <v>68</v>
      </c>
      <c r="D7" s="414">
        <f t="shared" ref="D7:D18" si="0">B7+C7</f>
        <v>905</v>
      </c>
      <c r="E7" s="181" t="s">
        <v>220</v>
      </c>
    </row>
    <row r="8" spans="1:5" s="17" customFormat="1" ht="33" customHeight="1">
      <c r="A8" s="181" t="s">
        <v>221</v>
      </c>
      <c r="B8" s="903">
        <v>4885</v>
      </c>
      <c r="C8" s="903">
        <v>579</v>
      </c>
      <c r="D8" s="414">
        <f t="shared" si="0"/>
        <v>5464</v>
      </c>
      <c r="E8" s="181" t="s">
        <v>222</v>
      </c>
    </row>
    <row r="9" spans="1:5" s="17" customFormat="1" ht="33" customHeight="1">
      <c r="A9" s="181" t="s">
        <v>223</v>
      </c>
      <c r="B9" s="904">
        <v>3438</v>
      </c>
      <c r="C9" s="904">
        <v>331</v>
      </c>
      <c r="D9" s="414">
        <f t="shared" si="0"/>
        <v>3769</v>
      </c>
      <c r="E9" s="181" t="s">
        <v>224</v>
      </c>
    </row>
    <row r="10" spans="1:5" s="17" customFormat="1" ht="33" customHeight="1">
      <c r="A10" s="181" t="s">
        <v>225</v>
      </c>
      <c r="B10" s="903">
        <v>3439</v>
      </c>
      <c r="C10" s="903">
        <v>429</v>
      </c>
      <c r="D10" s="414">
        <f t="shared" si="0"/>
        <v>3868</v>
      </c>
      <c r="E10" s="181" t="s">
        <v>226</v>
      </c>
    </row>
    <row r="11" spans="1:5" s="17" customFormat="1" ht="33" customHeight="1">
      <c r="A11" s="181" t="s">
        <v>227</v>
      </c>
      <c r="B11" s="904">
        <v>255</v>
      </c>
      <c r="C11" s="904">
        <v>78</v>
      </c>
      <c r="D11" s="414">
        <f t="shared" si="0"/>
        <v>333</v>
      </c>
      <c r="E11" s="181" t="s">
        <v>228</v>
      </c>
    </row>
    <row r="12" spans="1:5" s="17" customFormat="1" ht="33" customHeight="1">
      <c r="A12" s="181" t="s">
        <v>229</v>
      </c>
      <c r="B12" s="903">
        <v>4095</v>
      </c>
      <c r="C12" s="903">
        <v>316</v>
      </c>
      <c r="D12" s="414">
        <f t="shared" si="0"/>
        <v>4411</v>
      </c>
      <c r="E12" s="181" t="s">
        <v>230</v>
      </c>
    </row>
    <row r="13" spans="1:5" s="17" customFormat="1" ht="33" customHeight="1">
      <c r="A13" s="181" t="s">
        <v>231</v>
      </c>
      <c r="B13" s="904">
        <v>6822</v>
      </c>
      <c r="C13" s="904">
        <v>565</v>
      </c>
      <c r="D13" s="414">
        <f t="shared" si="0"/>
        <v>7387</v>
      </c>
      <c r="E13" s="181" t="s">
        <v>232</v>
      </c>
    </row>
    <row r="14" spans="1:5" s="17" customFormat="1" ht="33" customHeight="1">
      <c r="A14" s="181" t="s">
        <v>233</v>
      </c>
      <c r="B14" s="903">
        <v>8351</v>
      </c>
      <c r="C14" s="903">
        <v>825</v>
      </c>
      <c r="D14" s="414">
        <f t="shared" si="0"/>
        <v>9176</v>
      </c>
      <c r="E14" s="181" t="s">
        <v>234</v>
      </c>
    </row>
    <row r="15" spans="1:5" s="17" customFormat="1" ht="33" customHeight="1">
      <c r="A15" s="181" t="s">
        <v>235</v>
      </c>
      <c r="B15" s="904">
        <v>5036</v>
      </c>
      <c r="C15" s="904">
        <v>383</v>
      </c>
      <c r="D15" s="414">
        <f t="shared" si="0"/>
        <v>5419</v>
      </c>
      <c r="E15" s="181" t="s">
        <v>236</v>
      </c>
    </row>
    <row r="16" spans="1:5" s="17" customFormat="1" ht="33" customHeight="1">
      <c r="A16" s="181" t="s">
        <v>237</v>
      </c>
      <c r="B16" s="903">
        <v>5241</v>
      </c>
      <c r="C16" s="903">
        <v>325</v>
      </c>
      <c r="D16" s="414">
        <f t="shared" si="0"/>
        <v>5566</v>
      </c>
      <c r="E16" s="181" t="s">
        <v>238</v>
      </c>
    </row>
    <row r="17" spans="1:5" s="17" customFormat="1" ht="33" customHeight="1">
      <c r="A17" s="181" t="s">
        <v>239</v>
      </c>
      <c r="B17" s="904">
        <v>1096</v>
      </c>
      <c r="C17" s="904">
        <v>67</v>
      </c>
      <c r="D17" s="414">
        <f t="shared" si="0"/>
        <v>1163</v>
      </c>
      <c r="E17" s="181" t="s">
        <v>240</v>
      </c>
    </row>
    <row r="18" spans="1:5" s="17" customFormat="1" ht="33" customHeight="1">
      <c r="A18" s="181" t="s">
        <v>241</v>
      </c>
      <c r="B18" s="903">
        <v>417</v>
      </c>
      <c r="C18" s="903">
        <v>35</v>
      </c>
      <c r="D18" s="414">
        <f t="shared" si="0"/>
        <v>452</v>
      </c>
      <c r="E18" s="181" t="s">
        <v>242</v>
      </c>
    </row>
    <row r="19" spans="1:5" ht="15.75" customHeight="1"/>
    <row r="20" spans="1:5" ht="15.75" customHeight="1"/>
    <row r="21" spans="1:5" ht="15.75" customHeight="1"/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</sheetData>
  <mergeCells count="6">
    <mergeCell ref="A4:A5"/>
    <mergeCell ref="E4:E5"/>
    <mergeCell ref="A1:E1"/>
    <mergeCell ref="A2:E2"/>
    <mergeCell ref="A3:C3"/>
    <mergeCell ref="D3:E3"/>
  </mergeCells>
  <printOptions horizontalCentered="1" verticalCentered="1" gridLinesSet="0"/>
  <pageMargins left="0.39370078740157483" right="0.19685039370078741" top="0.78740157480314965" bottom="0.78740157480314965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8657"/>
    <pageSetUpPr fitToPage="1"/>
  </sheetPr>
  <dimension ref="A1:J20"/>
  <sheetViews>
    <sheetView showGridLines="0" rightToLeft="1" zoomScale="90" zoomScaleNormal="90" workbookViewId="0">
      <selection sqref="A1:I1"/>
    </sheetView>
  </sheetViews>
  <sheetFormatPr defaultColWidth="7.7109375" defaultRowHeight="54.95" customHeight="1"/>
  <cols>
    <col min="1" max="1" width="73.140625" style="52" customWidth="1"/>
    <col min="2" max="7" width="17.7109375" style="104" customWidth="1"/>
    <col min="8" max="8" width="18.140625" style="104" customWidth="1"/>
    <col min="9" max="9" width="73.140625" style="105" customWidth="1"/>
    <col min="10" max="10" width="7.7109375" style="51" customWidth="1"/>
    <col min="11" max="234" width="7.7109375" style="51"/>
    <col min="235" max="235" width="10.28515625" style="51" customWidth="1"/>
    <col min="236" max="238" width="7.7109375" style="51"/>
    <col min="239" max="239" width="61.7109375" style="51" customWidth="1"/>
    <col min="240" max="241" width="13.7109375" style="51" customWidth="1"/>
    <col min="242" max="242" width="14.140625" style="51" customWidth="1"/>
    <col min="243" max="243" width="11.42578125" style="51" customWidth="1"/>
    <col min="244" max="244" width="16" style="51" customWidth="1"/>
    <col min="245" max="245" width="13.140625" style="51" customWidth="1"/>
    <col min="246" max="490" width="7.7109375" style="51"/>
    <col min="491" max="491" width="10.28515625" style="51" customWidth="1"/>
    <col min="492" max="494" width="7.7109375" style="51"/>
    <col min="495" max="495" width="61.7109375" style="51" customWidth="1"/>
    <col min="496" max="497" width="13.7109375" style="51" customWidth="1"/>
    <col min="498" max="498" width="14.140625" style="51" customWidth="1"/>
    <col min="499" max="499" width="11.42578125" style="51" customWidth="1"/>
    <col min="500" max="500" width="16" style="51" customWidth="1"/>
    <col min="501" max="501" width="13.140625" style="51" customWidth="1"/>
    <col min="502" max="746" width="7.7109375" style="51"/>
    <col min="747" max="747" width="10.28515625" style="51" customWidth="1"/>
    <col min="748" max="750" width="7.7109375" style="51"/>
    <col min="751" max="751" width="61.7109375" style="51" customWidth="1"/>
    <col min="752" max="753" width="13.7109375" style="51" customWidth="1"/>
    <col min="754" max="754" width="14.140625" style="51" customWidth="1"/>
    <col min="755" max="755" width="11.42578125" style="51" customWidth="1"/>
    <col min="756" max="756" width="16" style="51" customWidth="1"/>
    <col min="757" max="757" width="13.140625" style="51" customWidth="1"/>
    <col min="758" max="1002" width="7.7109375" style="51"/>
    <col min="1003" max="1003" width="10.28515625" style="51" customWidth="1"/>
    <col min="1004" max="1006" width="7.7109375" style="51"/>
    <col min="1007" max="1007" width="61.7109375" style="51" customWidth="1"/>
    <col min="1008" max="1009" width="13.7109375" style="51" customWidth="1"/>
    <col min="1010" max="1010" width="14.140625" style="51" customWidth="1"/>
    <col min="1011" max="1011" width="11.42578125" style="51" customWidth="1"/>
    <col min="1012" max="1012" width="16" style="51" customWidth="1"/>
    <col min="1013" max="1013" width="13.140625" style="51" customWidth="1"/>
    <col min="1014" max="1258" width="7.7109375" style="51"/>
    <col min="1259" max="1259" width="10.28515625" style="51" customWidth="1"/>
    <col min="1260" max="1262" width="7.7109375" style="51"/>
    <col min="1263" max="1263" width="61.7109375" style="51" customWidth="1"/>
    <col min="1264" max="1265" width="13.7109375" style="51" customWidth="1"/>
    <col min="1266" max="1266" width="14.140625" style="51" customWidth="1"/>
    <col min="1267" max="1267" width="11.42578125" style="51" customWidth="1"/>
    <col min="1268" max="1268" width="16" style="51" customWidth="1"/>
    <col min="1269" max="1269" width="13.140625" style="51" customWidth="1"/>
    <col min="1270" max="1514" width="7.7109375" style="51"/>
    <col min="1515" max="1515" width="10.28515625" style="51" customWidth="1"/>
    <col min="1516" max="1518" width="7.7109375" style="51"/>
    <col min="1519" max="1519" width="61.7109375" style="51" customWidth="1"/>
    <col min="1520" max="1521" width="13.7109375" style="51" customWidth="1"/>
    <col min="1522" max="1522" width="14.140625" style="51" customWidth="1"/>
    <col min="1523" max="1523" width="11.42578125" style="51" customWidth="1"/>
    <col min="1524" max="1524" width="16" style="51" customWidth="1"/>
    <col min="1525" max="1525" width="13.140625" style="51" customWidth="1"/>
    <col min="1526" max="1770" width="7.7109375" style="51"/>
    <col min="1771" max="1771" width="10.28515625" style="51" customWidth="1"/>
    <col min="1772" max="1774" width="7.7109375" style="51"/>
    <col min="1775" max="1775" width="61.7109375" style="51" customWidth="1"/>
    <col min="1776" max="1777" width="13.7109375" style="51" customWidth="1"/>
    <col min="1778" max="1778" width="14.140625" style="51" customWidth="1"/>
    <col min="1779" max="1779" width="11.42578125" style="51" customWidth="1"/>
    <col min="1780" max="1780" width="16" style="51" customWidth="1"/>
    <col min="1781" max="1781" width="13.140625" style="51" customWidth="1"/>
    <col min="1782" max="2026" width="7.7109375" style="51"/>
    <col min="2027" max="2027" width="10.28515625" style="51" customWidth="1"/>
    <col min="2028" max="2030" width="7.7109375" style="51"/>
    <col min="2031" max="2031" width="61.7109375" style="51" customWidth="1"/>
    <col min="2032" max="2033" width="13.7109375" style="51" customWidth="1"/>
    <col min="2034" max="2034" width="14.140625" style="51" customWidth="1"/>
    <col min="2035" max="2035" width="11.42578125" style="51" customWidth="1"/>
    <col min="2036" max="2036" width="16" style="51" customWidth="1"/>
    <col min="2037" max="2037" width="13.140625" style="51" customWidth="1"/>
    <col min="2038" max="2282" width="7.7109375" style="51"/>
    <col min="2283" max="2283" width="10.28515625" style="51" customWidth="1"/>
    <col min="2284" max="2286" width="7.7109375" style="51"/>
    <col min="2287" max="2287" width="61.7109375" style="51" customWidth="1"/>
    <col min="2288" max="2289" width="13.7109375" style="51" customWidth="1"/>
    <col min="2290" max="2290" width="14.140625" style="51" customWidth="1"/>
    <col min="2291" max="2291" width="11.42578125" style="51" customWidth="1"/>
    <col min="2292" max="2292" width="16" style="51" customWidth="1"/>
    <col min="2293" max="2293" width="13.140625" style="51" customWidth="1"/>
    <col min="2294" max="2538" width="7.7109375" style="51"/>
    <col min="2539" max="2539" width="10.28515625" style="51" customWidth="1"/>
    <col min="2540" max="2542" width="7.7109375" style="51"/>
    <col min="2543" max="2543" width="61.7109375" style="51" customWidth="1"/>
    <col min="2544" max="2545" width="13.7109375" style="51" customWidth="1"/>
    <col min="2546" max="2546" width="14.140625" style="51" customWidth="1"/>
    <col min="2547" max="2547" width="11.42578125" style="51" customWidth="1"/>
    <col min="2548" max="2548" width="16" style="51" customWidth="1"/>
    <col min="2549" max="2549" width="13.140625" style="51" customWidth="1"/>
    <col min="2550" max="2794" width="7.7109375" style="51"/>
    <col min="2795" max="2795" width="10.28515625" style="51" customWidth="1"/>
    <col min="2796" max="2798" width="7.7109375" style="51"/>
    <col min="2799" max="2799" width="61.7109375" style="51" customWidth="1"/>
    <col min="2800" max="2801" width="13.7109375" style="51" customWidth="1"/>
    <col min="2802" max="2802" width="14.140625" style="51" customWidth="1"/>
    <col min="2803" max="2803" width="11.42578125" style="51" customWidth="1"/>
    <col min="2804" max="2804" width="16" style="51" customWidth="1"/>
    <col min="2805" max="2805" width="13.140625" style="51" customWidth="1"/>
    <col min="2806" max="3050" width="7.7109375" style="51"/>
    <col min="3051" max="3051" width="10.28515625" style="51" customWidth="1"/>
    <col min="3052" max="3054" width="7.7109375" style="51"/>
    <col min="3055" max="3055" width="61.7109375" style="51" customWidth="1"/>
    <col min="3056" max="3057" width="13.7109375" style="51" customWidth="1"/>
    <col min="3058" max="3058" width="14.140625" style="51" customWidth="1"/>
    <col min="3059" max="3059" width="11.42578125" style="51" customWidth="1"/>
    <col min="3060" max="3060" width="16" style="51" customWidth="1"/>
    <col min="3061" max="3061" width="13.140625" style="51" customWidth="1"/>
    <col min="3062" max="3306" width="7.7109375" style="51"/>
    <col min="3307" max="3307" width="10.28515625" style="51" customWidth="1"/>
    <col min="3308" max="3310" width="7.7109375" style="51"/>
    <col min="3311" max="3311" width="61.7109375" style="51" customWidth="1"/>
    <col min="3312" max="3313" width="13.7109375" style="51" customWidth="1"/>
    <col min="3314" max="3314" width="14.140625" style="51" customWidth="1"/>
    <col min="3315" max="3315" width="11.42578125" style="51" customWidth="1"/>
    <col min="3316" max="3316" width="16" style="51" customWidth="1"/>
    <col min="3317" max="3317" width="13.140625" style="51" customWidth="1"/>
    <col min="3318" max="3562" width="7.7109375" style="51"/>
    <col min="3563" max="3563" width="10.28515625" style="51" customWidth="1"/>
    <col min="3564" max="3566" width="7.7109375" style="51"/>
    <col min="3567" max="3567" width="61.7109375" style="51" customWidth="1"/>
    <col min="3568" max="3569" width="13.7109375" style="51" customWidth="1"/>
    <col min="3570" max="3570" width="14.140625" style="51" customWidth="1"/>
    <col min="3571" max="3571" width="11.42578125" style="51" customWidth="1"/>
    <col min="3572" max="3572" width="16" style="51" customWidth="1"/>
    <col min="3573" max="3573" width="13.140625" style="51" customWidth="1"/>
    <col min="3574" max="3818" width="7.7109375" style="51"/>
    <col min="3819" max="3819" width="10.28515625" style="51" customWidth="1"/>
    <col min="3820" max="3822" width="7.7109375" style="51"/>
    <col min="3823" max="3823" width="61.7109375" style="51" customWidth="1"/>
    <col min="3824" max="3825" width="13.7109375" style="51" customWidth="1"/>
    <col min="3826" max="3826" width="14.140625" style="51" customWidth="1"/>
    <col min="3827" max="3827" width="11.42578125" style="51" customWidth="1"/>
    <col min="3828" max="3828" width="16" style="51" customWidth="1"/>
    <col min="3829" max="3829" width="13.140625" style="51" customWidth="1"/>
    <col min="3830" max="4074" width="7.7109375" style="51"/>
    <col min="4075" max="4075" width="10.28515625" style="51" customWidth="1"/>
    <col min="4076" max="4078" width="7.7109375" style="51"/>
    <col min="4079" max="4079" width="61.7109375" style="51" customWidth="1"/>
    <col min="4080" max="4081" width="13.7109375" style="51" customWidth="1"/>
    <col min="4082" max="4082" width="14.140625" style="51" customWidth="1"/>
    <col min="4083" max="4083" width="11.42578125" style="51" customWidth="1"/>
    <col min="4084" max="4084" width="16" style="51" customWidth="1"/>
    <col min="4085" max="4085" width="13.140625" style="51" customWidth="1"/>
    <col min="4086" max="4330" width="7.7109375" style="51"/>
    <col min="4331" max="4331" width="10.28515625" style="51" customWidth="1"/>
    <col min="4332" max="4334" width="7.7109375" style="51"/>
    <col min="4335" max="4335" width="61.7109375" style="51" customWidth="1"/>
    <col min="4336" max="4337" width="13.7109375" style="51" customWidth="1"/>
    <col min="4338" max="4338" width="14.140625" style="51" customWidth="1"/>
    <col min="4339" max="4339" width="11.42578125" style="51" customWidth="1"/>
    <col min="4340" max="4340" width="16" style="51" customWidth="1"/>
    <col min="4341" max="4341" width="13.140625" style="51" customWidth="1"/>
    <col min="4342" max="4586" width="7.7109375" style="51"/>
    <col min="4587" max="4587" width="10.28515625" style="51" customWidth="1"/>
    <col min="4588" max="4590" width="7.7109375" style="51"/>
    <col min="4591" max="4591" width="61.7109375" style="51" customWidth="1"/>
    <col min="4592" max="4593" width="13.7109375" style="51" customWidth="1"/>
    <col min="4594" max="4594" width="14.140625" style="51" customWidth="1"/>
    <col min="4595" max="4595" width="11.42578125" style="51" customWidth="1"/>
    <col min="4596" max="4596" width="16" style="51" customWidth="1"/>
    <col min="4597" max="4597" width="13.140625" style="51" customWidth="1"/>
    <col min="4598" max="4842" width="7.7109375" style="51"/>
    <col min="4843" max="4843" width="10.28515625" style="51" customWidth="1"/>
    <col min="4844" max="4846" width="7.7109375" style="51"/>
    <col min="4847" max="4847" width="61.7109375" style="51" customWidth="1"/>
    <col min="4848" max="4849" width="13.7109375" style="51" customWidth="1"/>
    <col min="4850" max="4850" width="14.140625" style="51" customWidth="1"/>
    <col min="4851" max="4851" width="11.42578125" style="51" customWidth="1"/>
    <col min="4852" max="4852" width="16" style="51" customWidth="1"/>
    <col min="4853" max="4853" width="13.140625" style="51" customWidth="1"/>
    <col min="4854" max="5098" width="7.7109375" style="51"/>
    <col min="5099" max="5099" width="10.28515625" style="51" customWidth="1"/>
    <col min="5100" max="5102" width="7.7109375" style="51"/>
    <col min="5103" max="5103" width="61.7109375" style="51" customWidth="1"/>
    <col min="5104" max="5105" width="13.7109375" style="51" customWidth="1"/>
    <col min="5106" max="5106" width="14.140625" style="51" customWidth="1"/>
    <col min="5107" max="5107" width="11.42578125" style="51" customWidth="1"/>
    <col min="5108" max="5108" width="16" style="51" customWidth="1"/>
    <col min="5109" max="5109" width="13.140625" style="51" customWidth="1"/>
    <col min="5110" max="5354" width="7.7109375" style="51"/>
    <col min="5355" max="5355" width="10.28515625" style="51" customWidth="1"/>
    <col min="5356" max="5358" width="7.7109375" style="51"/>
    <col min="5359" max="5359" width="61.7109375" style="51" customWidth="1"/>
    <col min="5360" max="5361" width="13.7109375" style="51" customWidth="1"/>
    <col min="5362" max="5362" width="14.140625" style="51" customWidth="1"/>
    <col min="5363" max="5363" width="11.42578125" style="51" customWidth="1"/>
    <col min="5364" max="5364" width="16" style="51" customWidth="1"/>
    <col min="5365" max="5365" width="13.140625" style="51" customWidth="1"/>
    <col min="5366" max="5610" width="7.7109375" style="51"/>
    <col min="5611" max="5611" width="10.28515625" style="51" customWidth="1"/>
    <col min="5612" max="5614" width="7.7109375" style="51"/>
    <col min="5615" max="5615" width="61.7109375" style="51" customWidth="1"/>
    <col min="5616" max="5617" width="13.7109375" style="51" customWidth="1"/>
    <col min="5618" max="5618" width="14.140625" style="51" customWidth="1"/>
    <col min="5619" max="5619" width="11.42578125" style="51" customWidth="1"/>
    <col min="5620" max="5620" width="16" style="51" customWidth="1"/>
    <col min="5621" max="5621" width="13.140625" style="51" customWidth="1"/>
    <col min="5622" max="5866" width="7.7109375" style="51"/>
    <col min="5867" max="5867" width="10.28515625" style="51" customWidth="1"/>
    <col min="5868" max="5870" width="7.7109375" style="51"/>
    <col min="5871" max="5871" width="61.7109375" style="51" customWidth="1"/>
    <col min="5872" max="5873" width="13.7109375" style="51" customWidth="1"/>
    <col min="5874" max="5874" width="14.140625" style="51" customWidth="1"/>
    <col min="5875" max="5875" width="11.42578125" style="51" customWidth="1"/>
    <col min="5876" max="5876" width="16" style="51" customWidth="1"/>
    <col min="5877" max="5877" width="13.140625" style="51" customWidth="1"/>
    <col min="5878" max="6122" width="7.7109375" style="51"/>
    <col min="6123" max="6123" width="10.28515625" style="51" customWidth="1"/>
    <col min="6124" max="6126" width="7.7109375" style="51"/>
    <col min="6127" max="6127" width="61.7109375" style="51" customWidth="1"/>
    <col min="6128" max="6129" width="13.7109375" style="51" customWidth="1"/>
    <col min="6130" max="6130" width="14.140625" style="51" customWidth="1"/>
    <col min="6131" max="6131" width="11.42578125" style="51" customWidth="1"/>
    <col min="6132" max="6132" width="16" style="51" customWidth="1"/>
    <col min="6133" max="6133" width="13.140625" style="51" customWidth="1"/>
    <col min="6134" max="6378" width="7.7109375" style="51"/>
    <col min="6379" max="6379" width="10.28515625" style="51" customWidth="1"/>
    <col min="6380" max="6382" width="7.7109375" style="51"/>
    <col min="6383" max="6383" width="61.7109375" style="51" customWidth="1"/>
    <col min="6384" max="6385" width="13.7109375" style="51" customWidth="1"/>
    <col min="6386" max="6386" width="14.140625" style="51" customWidth="1"/>
    <col min="6387" max="6387" width="11.42578125" style="51" customWidth="1"/>
    <col min="6388" max="6388" width="16" style="51" customWidth="1"/>
    <col min="6389" max="6389" width="13.140625" style="51" customWidth="1"/>
    <col min="6390" max="6634" width="7.7109375" style="51"/>
    <col min="6635" max="6635" width="10.28515625" style="51" customWidth="1"/>
    <col min="6636" max="6638" width="7.7109375" style="51"/>
    <col min="6639" max="6639" width="61.7109375" style="51" customWidth="1"/>
    <col min="6640" max="6641" width="13.7109375" style="51" customWidth="1"/>
    <col min="6642" max="6642" width="14.140625" style="51" customWidth="1"/>
    <col min="6643" max="6643" width="11.42578125" style="51" customWidth="1"/>
    <col min="6644" max="6644" width="16" style="51" customWidth="1"/>
    <col min="6645" max="6645" width="13.140625" style="51" customWidth="1"/>
    <col min="6646" max="6890" width="7.7109375" style="51"/>
    <col min="6891" max="6891" width="10.28515625" style="51" customWidth="1"/>
    <col min="6892" max="6894" width="7.7109375" style="51"/>
    <col min="6895" max="6895" width="61.7109375" style="51" customWidth="1"/>
    <col min="6896" max="6897" width="13.7109375" style="51" customWidth="1"/>
    <col min="6898" max="6898" width="14.140625" style="51" customWidth="1"/>
    <col min="6899" max="6899" width="11.42578125" style="51" customWidth="1"/>
    <col min="6900" max="6900" width="16" style="51" customWidth="1"/>
    <col min="6901" max="6901" width="13.140625" style="51" customWidth="1"/>
    <col min="6902" max="7146" width="7.7109375" style="51"/>
    <col min="7147" max="7147" width="10.28515625" style="51" customWidth="1"/>
    <col min="7148" max="7150" width="7.7109375" style="51"/>
    <col min="7151" max="7151" width="61.7109375" style="51" customWidth="1"/>
    <col min="7152" max="7153" width="13.7109375" style="51" customWidth="1"/>
    <col min="7154" max="7154" width="14.140625" style="51" customWidth="1"/>
    <col min="7155" max="7155" width="11.42578125" style="51" customWidth="1"/>
    <col min="7156" max="7156" width="16" style="51" customWidth="1"/>
    <col min="7157" max="7157" width="13.140625" style="51" customWidth="1"/>
    <col min="7158" max="7402" width="7.7109375" style="51"/>
    <col min="7403" max="7403" width="10.28515625" style="51" customWidth="1"/>
    <col min="7404" max="7406" width="7.7109375" style="51"/>
    <col min="7407" max="7407" width="61.7109375" style="51" customWidth="1"/>
    <col min="7408" max="7409" width="13.7109375" style="51" customWidth="1"/>
    <col min="7410" max="7410" width="14.140625" style="51" customWidth="1"/>
    <col min="7411" max="7411" width="11.42578125" style="51" customWidth="1"/>
    <col min="7412" max="7412" width="16" style="51" customWidth="1"/>
    <col min="7413" max="7413" width="13.140625" style="51" customWidth="1"/>
    <col min="7414" max="7658" width="7.7109375" style="51"/>
    <col min="7659" max="7659" width="10.28515625" style="51" customWidth="1"/>
    <col min="7660" max="7662" width="7.7109375" style="51"/>
    <col min="7663" max="7663" width="61.7109375" style="51" customWidth="1"/>
    <col min="7664" max="7665" width="13.7109375" style="51" customWidth="1"/>
    <col min="7666" max="7666" width="14.140625" style="51" customWidth="1"/>
    <col min="7667" max="7667" width="11.42578125" style="51" customWidth="1"/>
    <col min="7668" max="7668" width="16" style="51" customWidth="1"/>
    <col min="7669" max="7669" width="13.140625" style="51" customWidth="1"/>
    <col min="7670" max="7914" width="7.7109375" style="51"/>
    <col min="7915" max="7915" width="10.28515625" style="51" customWidth="1"/>
    <col min="7916" max="7918" width="7.7109375" style="51"/>
    <col min="7919" max="7919" width="61.7109375" style="51" customWidth="1"/>
    <col min="7920" max="7921" width="13.7109375" style="51" customWidth="1"/>
    <col min="7922" max="7922" width="14.140625" style="51" customWidth="1"/>
    <col min="7923" max="7923" width="11.42578125" style="51" customWidth="1"/>
    <col min="7924" max="7924" width="16" style="51" customWidth="1"/>
    <col min="7925" max="7925" width="13.140625" style="51" customWidth="1"/>
    <col min="7926" max="8170" width="7.7109375" style="51"/>
    <col min="8171" max="8171" width="10.28515625" style="51" customWidth="1"/>
    <col min="8172" max="8174" width="7.7109375" style="51"/>
    <col min="8175" max="8175" width="61.7109375" style="51" customWidth="1"/>
    <col min="8176" max="8177" width="13.7109375" style="51" customWidth="1"/>
    <col min="8178" max="8178" width="14.140625" style="51" customWidth="1"/>
    <col min="8179" max="8179" width="11.42578125" style="51" customWidth="1"/>
    <col min="8180" max="8180" width="16" style="51" customWidth="1"/>
    <col min="8181" max="8181" width="13.140625" style="51" customWidth="1"/>
    <col min="8182" max="8426" width="7.7109375" style="51"/>
    <col min="8427" max="8427" width="10.28515625" style="51" customWidth="1"/>
    <col min="8428" max="8430" width="7.7109375" style="51"/>
    <col min="8431" max="8431" width="61.7109375" style="51" customWidth="1"/>
    <col min="8432" max="8433" width="13.7109375" style="51" customWidth="1"/>
    <col min="8434" max="8434" width="14.140625" style="51" customWidth="1"/>
    <col min="8435" max="8435" width="11.42578125" style="51" customWidth="1"/>
    <col min="8436" max="8436" width="16" style="51" customWidth="1"/>
    <col min="8437" max="8437" width="13.140625" style="51" customWidth="1"/>
    <col min="8438" max="8682" width="7.7109375" style="51"/>
    <col min="8683" max="8683" width="10.28515625" style="51" customWidth="1"/>
    <col min="8684" max="8686" width="7.7109375" style="51"/>
    <col min="8687" max="8687" width="61.7109375" style="51" customWidth="1"/>
    <col min="8688" max="8689" width="13.7109375" style="51" customWidth="1"/>
    <col min="8690" max="8690" width="14.140625" style="51" customWidth="1"/>
    <col min="8691" max="8691" width="11.42578125" style="51" customWidth="1"/>
    <col min="8692" max="8692" width="16" style="51" customWidth="1"/>
    <col min="8693" max="8693" width="13.140625" style="51" customWidth="1"/>
    <col min="8694" max="8938" width="7.7109375" style="51"/>
    <col min="8939" max="8939" width="10.28515625" style="51" customWidth="1"/>
    <col min="8940" max="8942" width="7.7109375" style="51"/>
    <col min="8943" max="8943" width="61.7109375" style="51" customWidth="1"/>
    <col min="8944" max="8945" width="13.7109375" style="51" customWidth="1"/>
    <col min="8946" max="8946" width="14.140625" style="51" customWidth="1"/>
    <col min="8947" max="8947" width="11.42578125" style="51" customWidth="1"/>
    <col min="8948" max="8948" width="16" style="51" customWidth="1"/>
    <col min="8949" max="8949" width="13.140625" style="51" customWidth="1"/>
    <col min="8950" max="9194" width="7.7109375" style="51"/>
    <col min="9195" max="9195" width="10.28515625" style="51" customWidth="1"/>
    <col min="9196" max="9198" width="7.7109375" style="51"/>
    <col min="9199" max="9199" width="61.7109375" style="51" customWidth="1"/>
    <col min="9200" max="9201" width="13.7109375" style="51" customWidth="1"/>
    <col min="9202" max="9202" width="14.140625" style="51" customWidth="1"/>
    <col min="9203" max="9203" width="11.42578125" style="51" customWidth="1"/>
    <col min="9204" max="9204" width="16" style="51" customWidth="1"/>
    <col min="9205" max="9205" width="13.140625" style="51" customWidth="1"/>
    <col min="9206" max="9450" width="7.7109375" style="51"/>
    <col min="9451" max="9451" width="10.28515625" style="51" customWidth="1"/>
    <col min="9452" max="9454" width="7.7109375" style="51"/>
    <col min="9455" max="9455" width="61.7109375" style="51" customWidth="1"/>
    <col min="9456" max="9457" width="13.7109375" style="51" customWidth="1"/>
    <col min="9458" max="9458" width="14.140625" style="51" customWidth="1"/>
    <col min="9459" max="9459" width="11.42578125" style="51" customWidth="1"/>
    <col min="9460" max="9460" width="16" style="51" customWidth="1"/>
    <col min="9461" max="9461" width="13.140625" style="51" customWidth="1"/>
    <col min="9462" max="9706" width="7.7109375" style="51"/>
    <col min="9707" max="9707" width="10.28515625" style="51" customWidth="1"/>
    <col min="9708" max="9710" width="7.7109375" style="51"/>
    <col min="9711" max="9711" width="61.7109375" style="51" customWidth="1"/>
    <col min="9712" max="9713" width="13.7109375" style="51" customWidth="1"/>
    <col min="9714" max="9714" width="14.140625" style="51" customWidth="1"/>
    <col min="9715" max="9715" width="11.42578125" style="51" customWidth="1"/>
    <col min="9716" max="9716" width="16" style="51" customWidth="1"/>
    <col min="9717" max="9717" width="13.140625" style="51" customWidth="1"/>
    <col min="9718" max="9962" width="7.7109375" style="51"/>
    <col min="9963" max="9963" width="10.28515625" style="51" customWidth="1"/>
    <col min="9964" max="9966" width="7.7109375" style="51"/>
    <col min="9967" max="9967" width="61.7109375" style="51" customWidth="1"/>
    <col min="9968" max="9969" width="13.7109375" style="51" customWidth="1"/>
    <col min="9970" max="9970" width="14.140625" style="51" customWidth="1"/>
    <col min="9971" max="9971" width="11.42578125" style="51" customWidth="1"/>
    <col min="9972" max="9972" width="16" style="51" customWidth="1"/>
    <col min="9973" max="9973" width="13.140625" style="51" customWidth="1"/>
    <col min="9974" max="10218" width="7.7109375" style="51"/>
    <col min="10219" max="10219" width="10.28515625" style="51" customWidth="1"/>
    <col min="10220" max="10222" width="7.7109375" style="51"/>
    <col min="10223" max="10223" width="61.7109375" style="51" customWidth="1"/>
    <col min="10224" max="10225" width="13.7109375" style="51" customWidth="1"/>
    <col min="10226" max="10226" width="14.140625" style="51" customWidth="1"/>
    <col min="10227" max="10227" width="11.42578125" style="51" customWidth="1"/>
    <col min="10228" max="10228" width="16" style="51" customWidth="1"/>
    <col min="10229" max="10229" width="13.140625" style="51" customWidth="1"/>
    <col min="10230" max="10474" width="7.7109375" style="51"/>
    <col min="10475" max="10475" width="10.28515625" style="51" customWidth="1"/>
    <col min="10476" max="10478" width="7.7109375" style="51"/>
    <col min="10479" max="10479" width="61.7109375" style="51" customWidth="1"/>
    <col min="10480" max="10481" width="13.7109375" style="51" customWidth="1"/>
    <col min="10482" max="10482" width="14.140625" style="51" customWidth="1"/>
    <col min="10483" max="10483" width="11.42578125" style="51" customWidth="1"/>
    <col min="10484" max="10484" width="16" style="51" customWidth="1"/>
    <col min="10485" max="10485" width="13.140625" style="51" customWidth="1"/>
    <col min="10486" max="10730" width="7.7109375" style="51"/>
    <col min="10731" max="10731" width="10.28515625" style="51" customWidth="1"/>
    <col min="10732" max="10734" width="7.7109375" style="51"/>
    <col min="10735" max="10735" width="61.7109375" style="51" customWidth="1"/>
    <col min="10736" max="10737" width="13.7109375" style="51" customWidth="1"/>
    <col min="10738" max="10738" width="14.140625" style="51" customWidth="1"/>
    <col min="10739" max="10739" width="11.42578125" style="51" customWidth="1"/>
    <col min="10740" max="10740" width="16" style="51" customWidth="1"/>
    <col min="10741" max="10741" width="13.140625" style="51" customWidth="1"/>
    <col min="10742" max="10986" width="7.7109375" style="51"/>
    <col min="10987" max="10987" width="10.28515625" style="51" customWidth="1"/>
    <col min="10988" max="10990" width="7.7109375" style="51"/>
    <col min="10991" max="10991" width="61.7109375" style="51" customWidth="1"/>
    <col min="10992" max="10993" width="13.7109375" style="51" customWidth="1"/>
    <col min="10994" max="10994" width="14.140625" style="51" customWidth="1"/>
    <col min="10995" max="10995" width="11.42578125" style="51" customWidth="1"/>
    <col min="10996" max="10996" width="16" style="51" customWidth="1"/>
    <col min="10997" max="10997" width="13.140625" style="51" customWidth="1"/>
    <col min="10998" max="11242" width="7.7109375" style="51"/>
    <col min="11243" max="11243" width="10.28515625" style="51" customWidth="1"/>
    <col min="11244" max="11246" width="7.7109375" style="51"/>
    <col min="11247" max="11247" width="61.7109375" style="51" customWidth="1"/>
    <col min="11248" max="11249" width="13.7109375" style="51" customWidth="1"/>
    <col min="11250" max="11250" width="14.140625" style="51" customWidth="1"/>
    <col min="11251" max="11251" width="11.42578125" style="51" customWidth="1"/>
    <col min="11252" max="11252" width="16" style="51" customWidth="1"/>
    <col min="11253" max="11253" width="13.140625" style="51" customWidth="1"/>
    <col min="11254" max="11498" width="7.7109375" style="51"/>
    <col min="11499" max="11499" width="10.28515625" style="51" customWidth="1"/>
    <col min="11500" max="11502" width="7.7109375" style="51"/>
    <col min="11503" max="11503" width="61.7109375" style="51" customWidth="1"/>
    <col min="11504" max="11505" width="13.7109375" style="51" customWidth="1"/>
    <col min="11506" max="11506" width="14.140625" style="51" customWidth="1"/>
    <col min="11507" max="11507" width="11.42578125" style="51" customWidth="1"/>
    <col min="11508" max="11508" width="16" style="51" customWidth="1"/>
    <col min="11509" max="11509" width="13.140625" style="51" customWidth="1"/>
    <col min="11510" max="11754" width="7.7109375" style="51"/>
    <col min="11755" max="11755" width="10.28515625" style="51" customWidth="1"/>
    <col min="11756" max="11758" width="7.7109375" style="51"/>
    <col min="11759" max="11759" width="61.7109375" style="51" customWidth="1"/>
    <col min="11760" max="11761" width="13.7109375" style="51" customWidth="1"/>
    <col min="11762" max="11762" width="14.140625" style="51" customWidth="1"/>
    <col min="11763" max="11763" width="11.42578125" style="51" customWidth="1"/>
    <col min="11764" max="11764" width="16" style="51" customWidth="1"/>
    <col min="11765" max="11765" width="13.140625" style="51" customWidth="1"/>
    <col min="11766" max="12010" width="7.7109375" style="51"/>
    <col min="12011" max="12011" width="10.28515625" style="51" customWidth="1"/>
    <col min="12012" max="12014" width="7.7109375" style="51"/>
    <col min="12015" max="12015" width="61.7109375" style="51" customWidth="1"/>
    <col min="12016" max="12017" width="13.7109375" style="51" customWidth="1"/>
    <col min="12018" max="12018" width="14.140625" style="51" customWidth="1"/>
    <col min="12019" max="12019" width="11.42578125" style="51" customWidth="1"/>
    <col min="12020" max="12020" width="16" style="51" customWidth="1"/>
    <col min="12021" max="12021" width="13.140625" style="51" customWidth="1"/>
    <col min="12022" max="12266" width="7.7109375" style="51"/>
    <col min="12267" max="12267" width="10.28515625" style="51" customWidth="1"/>
    <col min="12268" max="12270" width="7.7109375" style="51"/>
    <col min="12271" max="12271" width="61.7109375" style="51" customWidth="1"/>
    <col min="12272" max="12273" width="13.7109375" style="51" customWidth="1"/>
    <col min="12274" max="12274" width="14.140625" style="51" customWidth="1"/>
    <col min="12275" max="12275" width="11.42578125" style="51" customWidth="1"/>
    <col min="12276" max="12276" width="16" style="51" customWidth="1"/>
    <col min="12277" max="12277" width="13.140625" style="51" customWidth="1"/>
    <col min="12278" max="12522" width="7.7109375" style="51"/>
    <col min="12523" max="12523" width="10.28515625" style="51" customWidth="1"/>
    <col min="12524" max="12526" width="7.7109375" style="51"/>
    <col min="12527" max="12527" width="61.7109375" style="51" customWidth="1"/>
    <col min="12528" max="12529" width="13.7109375" style="51" customWidth="1"/>
    <col min="12530" max="12530" width="14.140625" style="51" customWidth="1"/>
    <col min="12531" max="12531" width="11.42578125" style="51" customWidth="1"/>
    <col min="12532" max="12532" width="16" style="51" customWidth="1"/>
    <col min="12533" max="12533" width="13.140625" style="51" customWidth="1"/>
    <col min="12534" max="12778" width="7.7109375" style="51"/>
    <col min="12779" max="12779" width="10.28515625" style="51" customWidth="1"/>
    <col min="12780" max="12782" width="7.7109375" style="51"/>
    <col min="12783" max="12783" width="61.7109375" style="51" customWidth="1"/>
    <col min="12784" max="12785" width="13.7109375" style="51" customWidth="1"/>
    <col min="12786" max="12786" width="14.140625" style="51" customWidth="1"/>
    <col min="12787" max="12787" width="11.42578125" style="51" customWidth="1"/>
    <col min="12788" max="12788" width="16" style="51" customWidth="1"/>
    <col min="12789" max="12789" width="13.140625" style="51" customWidth="1"/>
    <col min="12790" max="13034" width="7.7109375" style="51"/>
    <col min="13035" max="13035" width="10.28515625" style="51" customWidth="1"/>
    <col min="13036" max="13038" width="7.7109375" style="51"/>
    <col min="13039" max="13039" width="61.7109375" style="51" customWidth="1"/>
    <col min="13040" max="13041" width="13.7109375" style="51" customWidth="1"/>
    <col min="13042" max="13042" width="14.140625" style="51" customWidth="1"/>
    <col min="13043" max="13043" width="11.42578125" style="51" customWidth="1"/>
    <col min="13044" max="13044" width="16" style="51" customWidth="1"/>
    <col min="13045" max="13045" width="13.140625" style="51" customWidth="1"/>
    <col min="13046" max="13290" width="7.7109375" style="51"/>
    <col min="13291" max="13291" width="10.28515625" style="51" customWidth="1"/>
    <col min="13292" max="13294" width="7.7109375" style="51"/>
    <col min="13295" max="13295" width="61.7109375" style="51" customWidth="1"/>
    <col min="13296" max="13297" width="13.7109375" style="51" customWidth="1"/>
    <col min="13298" max="13298" width="14.140625" style="51" customWidth="1"/>
    <col min="13299" max="13299" width="11.42578125" style="51" customWidth="1"/>
    <col min="13300" max="13300" width="16" style="51" customWidth="1"/>
    <col min="13301" max="13301" width="13.140625" style="51" customWidth="1"/>
    <col min="13302" max="13546" width="7.7109375" style="51"/>
    <col min="13547" max="13547" width="10.28515625" style="51" customWidth="1"/>
    <col min="13548" max="13550" width="7.7109375" style="51"/>
    <col min="13551" max="13551" width="61.7109375" style="51" customWidth="1"/>
    <col min="13552" max="13553" width="13.7109375" style="51" customWidth="1"/>
    <col min="13554" max="13554" width="14.140625" style="51" customWidth="1"/>
    <col min="13555" max="13555" width="11.42578125" style="51" customWidth="1"/>
    <col min="13556" max="13556" width="16" style="51" customWidth="1"/>
    <col min="13557" max="13557" width="13.140625" style="51" customWidth="1"/>
    <col min="13558" max="13802" width="7.7109375" style="51"/>
    <col min="13803" max="13803" width="10.28515625" style="51" customWidth="1"/>
    <col min="13804" max="13806" width="7.7109375" style="51"/>
    <col min="13807" max="13807" width="61.7109375" style="51" customWidth="1"/>
    <col min="13808" max="13809" width="13.7109375" style="51" customWidth="1"/>
    <col min="13810" max="13810" width="14.140625" style="51" customWidth="1"/>
    <col min="13811" max="13811" width="11.42578125" style="51" customWidth="1"/>
    <col min="13812" max="13812" width="16" style="51" customWidth="1"/>
    <col min="13813" max="13813" width="13.140625" style="51" customWidth="1"/>
    <col min="13814" max="14058" width="7.7109375" style="51"/>
    <col min="14059" max="14059" width="10.28515625" style="51" customWidth="1"/>
    <col min="14060" max="14062" width="7.7109375" style="51"/>
    <col min="14063" max="14063" width="61.7109375" style="51" customWidth="1"/>
    <col min="14064" max="14065" width="13.7109375" style="51" customWidth="1"/>
    <col min="14066" max="14066" width="14.140625" style="51" customWidth="1"/>
    <col min="14067" max="14067" width="11.42578125" style="51" customWidth="1"/>
    <col min="14068" max="14068" width="16" style="51" customWidth="1"/>
    <col min="14069" max="14069" width="13.140625" style="51" customWidth="1"/>
    <col min="14070" max="14314" width="7.7109375" style="51"/>
    <col min="14315" max="14315" width="10.28515625" style="51" customWidth="1"/>
    <col min="14316" max="14318" width="7.7109375" style="51"/>
    <col min="14319" max="14319" width="61.7109375" style="51" customWidth="1"/>
    <col min="14320" max="14321" width="13.7109375" style="51" customWidth="1"/>
    <col min="14322" max="14322" width="14.140625" style="51" customWidth="1"/>
    <col min="14323" max="14323" width="11.42578125" style="51" customWidth="1"/>
    <col min="14324" max="14324" width="16" style="51" customWidth="1"/>
    <col min="14325" max="14325" width="13.140625" style="51" customWidth="1"/>
    <col min="14326" max="14570" width="7.7109375" style="51"/>
    <col min="14571" max="14571" width="10.28515625" style="51" customWidth="1"/>
    <col min="14572" max="14574" width="7.7109375" style="51"/>
    <col min="14575" max="14575" width="61.7109375" style="51" customWidth="1"/>
    <col min="14576" max="14577" width="13.7109375" style="51" customWidth="1"/>
    <col min="14578" max="14578" width="14.140625" style="51" customWidth="1"/>
    <col min="14579" max="14579" width="11.42578125" style="51" customWidth="1"/>
    <col min="14580" max="14580" width="16" style="51" customWidth="1"/>
    <col min="14581" max="14581" width="13.140625" style="51" customWidth="1"/>
    <col min="14582" max="14826" width="7.7109375" style="51"/>
    <col min="14827" max="14827" width="10.28515625" style="51" customWidth="1"/>
    <col min="14828" max="14830" width="7.7109375" style="51"/>
    <col min="14831" max="14831" width="61.7109375" style="51" customWidth="1"/>
    <col min="14832" max="14833" width="13.7109375" style="51" customWidth="1"/>
    <col min="14834" max="14834" width="14.140625" style="51" customWidth="1"/>
    <col min="14835" max="14835" width="11.42578125" style="51" customWidth="1"/>
    <col min="14836" max="14836" width="16" style="51" customWidth="1"/>
    <col min="14837" max="14837" width="13.140625" style="51" customWidth="1"/>
    <col min="14838" max="15082" width="7.7109375" style="51"/>
    <col min="15083" max="15083" width="10.28515625" style="51" customWidth="1"/>
    <col min="15084" max="15086" width="7.7109375" style="51"/>
    <col min="15087" max="15087" width="61.7109375" style="51" customWidth="1"/>
    <col min="15088" max="15089" width="13.7109375" style="51" customWidth="1"/>
    <col min="15090" max="15090" width="14.140625" style="51" customWidth="1"/>
    <col min="15091" max="15091" width="11.42578125" style="51" customWidth="1"/>
    <col min="15092" max="15092" width="16" style="51" customWidth="1"/>
    <col min="15093" max="15093" width="13.140625" style="51" customWidth="1"/>
    <col min="15094" max="15338" width="7.7109375" style="51"/>
    <col min="15339" max="15339" width="10.28515625" style="51" customWidth="1"/>
    <col min="15340" max="15342" width="7.7109375" style="51"/>
    <col min="15343" max="15343" width="61.7109375" style="51" customWidth="1"/>
    <col min="15344" max="15345" width="13.7109375" style="51" customWidth="1"/>
    <col min="15346" max="15346" width="14.140625" style="51" customWidth="1"/>
    <col min="15347" max="15347" width="11.42578125" style="51" customWidth="1"/>
    <col min="15348" max="15348" width="16" style="51" customWidth="1"/>
    <col min="15349" max="15349" width="13.140625" style="51" customWidth="1"/>
    <col min="15350" max="15594" width="7.7109375" style="51"/>
    <col min="15595" max="15595" width="10.28515625" style="51" customWidth="1"/>
    <col min="15596" max="15598" width="7.7109375" style="51"/>
    <col min="15599" max="15599" width="61.7109375" style="51" customWidth="1"/>
    <col min="15600" max="15601" width="13.7109375" style="51" customWidth="1"/>
    <col min="15602" max="15602" width="14.140625" style="51" customWidth="1"/>
    <col min="15603" max="15603" width="11.42578125" style="51" customWidth="1"/>
    <col min="15604" max="15604" width="16" style="51" customWidth="1"/>
    <col min="15605" max="15605" width="13.140625" style="51" customWidth="1"/>
    <col min="15606" max="15850" width="7.7109375" style="51"/>
    <col min="15851" max="15851" width="10.28515625" style="51" customWidth="1"/>
    <col min="15852" max="15854" width="7.7109375" style="51"/>
    <col min="15855" max="15855" width="61.7109375" style="51" customWidth="1"/>
    <col min="15856" max="15857" width="13.7109375" style="51" customWidth="1"/>
    <col min="15858" max="15858" width="14.140625" style="51" customWidth="1"/>
    <col min="15859" max="15859" width="11.42578125" style="51" customWidth="1"/>
    <col min="15860" max="15860" width="16" style="51" customWidth="1"/>
    <col min="15861" max="15861" width="13.140625" style="51" customWidth="1"/>
    <col min="15862" max="16106" width="7.7109375" style="51"/>
    <col min="16107" max="16107" width="10.28515625" style="51" customWidth="1"/>
    <col min="16108" max="16110" width="7.7109375" style="51"/>
    <col min="16111" max="16111" width="61.7109375" style="51" customWidth="1"/>
    <col min="16112" max="16113" width="13.7109375" style="51" customWidth="1"/>
    <col min="16114" max="16114" width="14.140625" style="51" customWidth="1"/>
    <col min="16115" max="16115" width="11.42578125" style="51" customWidth="1"/>
    <col min="16116" max="16116" width="16" style="51" customWidth="1"/>
    <col min="16117" max="16117" width="13.140625" style="51" customWidth="1"/>
    <col min="16118" max="16384" width="7.7109375" style="51"/>
  </cols>
  <sheetData>
    <row r="1" spans="1:10" ht="54.95" customHeight="1">
      <c r="A1" s="1018" t="s">
        <v>1235</v>
      </c>
      <c r="B1" s="1019"/>
      <c r="C1" s="1019"/>
      <c r="D1" s="1019"/>
      <c r="E1" s="1019"/>
      <c r="F1" s="1019"/>
      <c r="G1" s="1019"/>
      <c r="H1" s="1019"/>
      <c r="I1" s="1019"/>
    </row>
    <row r="2" spans="1:10" ht="54.95" customHeight="1">
      <c r="A2" s="1020" t="s">
        <v>1236</v>
      </c>
      <c r="B2" s="1021"/>
      <c r="C2" s="1021"/>
      <c r="D2" s="1021"/>
      <c r="E2" s="1021"/>
      <c r="F2" s="1021"/>
      <c r="G2" s="1021"/>
      <c r="H2" s="1021"/>
      <c r="I2" s="1021"/>
      <c r="J2" s="176"/>
    </row>
    <row r="3" spans="1:10" ht="23.1" customHeight="1">
      <c r="A3" s="963" t="s">
        <v>209</v>
      </c>
      <c r="B3" s="963"/>
      <c r="C3" s="963"/>
      <c r="D3" s="958"/>
      <c r="E3" s="960" t="s">
        <v>210</v>
      </c>
      <c r="F3" s="960"/>
      <c r="G3" s="960"/>
      <c r="H3" s="960"/>
      <c r="I3" s="961"/>
    </row>
    <row r="4" spans="1:10" ht="54.95" customHeight="1">
      <c r="A4" s="1016" t="s">
        <v>585</v>
      </c>
      <c r="B4" s="188" t="s">
        <v>245</v>
      </c>
      <c r="C4" s="196"/>
      <c r="D4" s="189" t="s">
        <v>246</v>
      </c>
      <c r="E4" s="188" t="s">
        <v>247</v>
      </c>
      <c r="F4" s="196"/>
      <c r="G4" s="189" t="s">
        <v>248</v>
      </c>
      <c r="H4" s="196" t="s">
        <v>626</v>
      </c>
      <c r="I4" s="1016" t="s">
        <v>704</v>
      </c>
    </row>
    <row r="5" spans="1:10" ht="54.95" customHeight="1">
      <c r="A5" s="1017"/>
      <c r="B5" s="183" t="s">
        <v>249</v>
      </c>
      <c r="C5" s="183" t="s">
        <v>250</v>
      </c>
      <c r="D5" s="183" t="s">
        <v>251</v>
      </c>
      <c r="E5" s="183" t="s">
        <v>249</v>
      </c>
      <c r="F5" s="183" t="s">
        <v>250</v>
      </c>
      <c r="G5" s="183" t="s">
        <v>251</v>
      </c>
      <c r="H5" s="196" t="s">
        <v>627</v>
      </c>
      <c r="I5" s="1017"/>
    </row>
    <row r="6" spans="1:10" ht="54.95" customHeight="1">
      <c r="A6" s="726" t="s">
        <v>253</v>
      </c>
      <c r="B6" s="527">
        <v>3353</v>
      </c>
      <c r="C6" s="527">
        <v>11661</v>
      </c>
      <c r="D6" s="528">
        <f t="shared" ref="D6:D16" si="0">SUM(B6:C6)</f>
        <v>15014</v>
      </c>
      <c r="E6" s="527">
        <v>702</v>
      </c>
      <c r="F6" s="527">
        <v>278</v>
      </c>
      <c r="G6" s="528">
        <f t="shared" ref="G6:G16" si="1">SUM(E6:F6)</f>
        <v>980</v>
      </c>
      <c r="H6" s="530" t="s">
        <v>252</v>
      </c>
      <c r="I6" s="726" t="s">
        <v>254</v>
      </c>
    </row>
    <row r="7" spans="1:10" ht="54.95" customHeight="1">
      <c r="A7" s="726" t="s">
        <v>256</v>
      </c>
      <c r="B7" s="529">
        <v>9298</v>
      </c>
      <c r="C7" s="529">
        <v>57657</v>
      </c>
      <c r="D7" s="528">
        <f t="shared" si="0"/>
        <v>66955</v>
      </c>
      <c r="E7" s="529">
        <v>7979</v>
      </c>
      <c r="F7" s="529">
        <v>7643</v>
      </c>
      <c r="G7" s="528">
        <f t="shared" si="1"/>
        <v>15622</v>
      </c>
      <c r="H7" s="530" t="s">
        <v>255</v>
      </c>
      <c r="I7" s="726" t="s">
        <v>257</v>
      </c>
    </row>
    <row r="8" spans="1:10" ht="54.95" customHeight="1">
      <c r="A8" s="726" t="s">
        <v>259</v>
      </c>
      <c r="B8" s="527">
        <v>11153</v>
      </c>
      <c r="C8" s="527">
        <v>140806</v>
      </c>
      <c r="D8" s="528">
        <f t="shared" si="0"/>
        <v>151959</v>
      </c>
      <c r="E8" s="527">
        <v>3041</v>
      </c>
      <c r="F8" s="527">
        <v>5301</v>
      </c>
      <c r="G8" s="528">
        <f t="shared" si="1"/>
        <v>8342</v>
      </c>
      <c r="H8" s="530" t="s">
        <v>258</v>
      </c>
      <c r="I8" s="726" t="s">
        <v>260</v>
      </c>
    </row>
    <row r="9" spans="1:10" ht="54.95" customHeight="1">
      <c r="A9" s="726" t="s">
        <v>262</v>
      </c>
      <c r="B9" s="529">
        <v>26707</v>
      </c>
      <c r="C9" s="529">
        <v>157628</v>
      </c>
      <c r="D9" s="528">
        <f t="shared" si="0"/>
        <v>184335</v>
      </c>
      <c r="E9" s="529">
        <v>2813</v>
      </c>
      <c r="F9" s="529">
        <v>2338</v>
      </c>
      <c r="G9" s="528">
        <f t="shared" si="1"/>
        <v>5151</v>
      </c>
      <c r="H9" s="530" t="s">
        <v>261</v>
      </c>
      <c r="I9" s="726" t="s">
        <v>263</v>
      </c>
    </row>
    <row r="10" spans="1:10" ht="54.95" customHeight="1">
      <c r="A10" s="726" t="s">
        <v>265</v>
      </c>
      <c r="B10" s="527">
        <v>20440</v>
      </c>
      <c r="C10" s="527">
        <v>105652</v>
      </c>
      <c r="D10" s="528">
        <f t="shared" si="0"/>
        <v>126092</v>
      </c>
      <c r="E10" s="527">
        <v>1272</v>
      </c>
      <c r="F10" s="527">
        <v>826</v>
      </c>
      <c r="G10" s="528">
        <f t="shared" si="1"/>
        <v>2098</v>
      </c>
      <c r="H10" s="530" t="s">
        <v>264</v>
      </c>
      <c r="I10" s="726" t="s">
        <v>266</v>
      </c>
    </row>
    <row r="11" spans="1:10" ht="54.95" customHeight="1">
      <c r="A11" s="726" t="s">
        <v>268</v>
      </c>
      <c r="B11" s="529">
        <v>2434</v>
      </c>
      <c r="C11" s="529">
        <v>8549</v>
      </c>
      <c r="D11" s="528">
        <f t="shared" si="0"/>
        <v>10983</v>
      </c>
      <c r="E11" s="529">
        <v>435</v>
      </c>
      <c r="F11" s="529">
        <v>207</v>
      </c>
      <c r="G11" s="528">
        <f t="shared" si="1"/>
        <v>642</v>
      </c>
      <c r="H11" s="530" t="s">
        <v>267</v>
      </c>
      <c r="I11" s="726" t="s">
        <v>269</v>
      </c>
    </row>
    <row r="12" spans="1:10" ht="54.95" customHeight="1">
      <c r="A12" s="726" t="s">
        <v>271</v>
      </c>
      <c r="B12" s="527">
        <v>2949</v>
      </c>
      <c r="C12" s="527">
        <v>10152</v>
      </c>
      <c r="D12" s="528">
        <f t="shared" si="0"/>
        <v>13101</v>
      </c>
      <c r="E12" s="527">
        <v>240</v>
      </c>
      <c r="F12" s="527">
        <v>222</v>
      </c>
      <c r="G12" s="528">
        <f t="shared" si="1"/>
        <v>462</v>
      </c>
      <c r="H12" s="530" t="s">
        <v>270</v>
      </c>
      <c r="I12" s="726" t="s">
        <v>272</v>
      </c>
    </row>
    <row r="13" spans="1:10" ht="54.95" customHeight="1">
      <c r="A13" s="726" t="s">
        <v>274</v>
      </c>
      <c r="B13" s="529">
        <v>7251</v>
      </c>
      <c r="C13" s="529">
        <v>26918</v>
      </c>
      <c r="D13" s="528">
        <f t="shared" si="0"/>
        <v>34169</v>
      </c>
      <c r="E13" s="529">
        <v>120</v>
      </c>
      <c r="F13" s="529">
        <v>290</v>
      </c>
      <c r="G13" s="528">
        <f t="shared" si="1"/>
        <v>410</v>
      </c>
      <c r="H13" s="530" t="s">
        <v>273</v>
      </c>
      <c r="I13" s="726" t="s">
        <v>275</v>
      </c>
    </row>
    <row r="14" spans="1:10" s="52" customFormat="1" ht="54.95" customHeight="1">
      <c r="A14" s="726" t="s">
        <v>928</v>
      </c>
      <c r="B14" s="527">
        <v>8005</v>
      </c>
      <c r="C14" s="527">
        <v>13868</v>
      </c>
      <c r="D14" s="528">
        <f t="shared" si="0"/>
        <v>21873</v>
      </c>
      <c r="E14" s="527">
        <v>48</v>
      </c>
      <c r="F14" s="527">
        <v>135</v>
      </c>
      <c r="G14" s="528">
        <f t="shared" si="1"/>
        <v>183</v>
      </c>
      <c r="H14" s="530" t="s">
        <v>276</v>
      </c>
      <c r="I14" s="726" t="s">
        <v>277</v>
      </c>
    </row>
    <row r="15" spans="1:10" s="52" customFormat="1" ht="54.95" customHeight="1">
      <c r="A15" s="726" t="s">
        <v>279</v>
      </c>
      <c r="B15" s="529">
        <v>3632</v>
      </c>
      <c r="C15" s="529">
        <v>10295</v>
      </c>
      <c r="D15" s="528">
        <f t="shared" si="0"/>
        <v>13927</v>
      </c>
      <c r="E15" s="529">
        <v>100</v>
      </c>
      <c r="F15" s="529">
        <v>101</v>
      </c>
      <c r="G15" s="528">
        <f t="shared" si="1"/>
        <v>201</v>
      </c>
      <c r="H15" s="530" t="s">
        <v>278</v>
      </c>
      <c r="I15" s="726" t="s">
        <v>280</v>
      </c>
    </row>
    <row r="16" spans="1:10" s="52" customFormat="1" ht="54.95" customHeight="1">
      <c r="A16" s="726" t="s">
        <v>282</v>
      </c>
      <c r="B16" s="527">
        <v>4151</v>
      </c>
      <c r="C16" s="527">
        <v>17479</v>
      </c>
      <c r="D16" s="528">
        <f t="shared" si="0"/>
        <v>21630</v>
      </c>
      <c r="E16" s="527">
        <v>1310</v>
      </c>
      <c r="F16" s="527">
        <v>879</v>
      </c>
      <c r="G16" s="528">
        <f t="shared" si="1"/>
        <v>2189</v>
      </c>
      <c r="H16" s="530" t="s">
        <v>281</v>
      </c>
      <c r="I16" s="726" t="s">
        <v>283</v>
      </c>
    </row>
    <row r="17" spans="1:9" s="526" customFormat="1" ht="54.95" customHeight="1">
      <c r="A17" s="524" t="s">
        <v>35</v>
      </c>
      <c r="B17" s="525">
        <f>SUM(B6:B16)</f>
        <v>99373</v>
      </c>
      <c r="C17" s="525">
        <f>SUM(C6:C16)</f>
        <v>560665</v>
      </c>
      <c r="D17" s="525">
        <f>SUM(B17:C18)</f>
        <v>660038</v>
      </c>
      <c r="E17" s="525">
        <f>SUM(E6:E16)</f>
        <v>18060</v>
      </c>
      <c r="F17" s="525">
        <f>SUM(F6:F16)</f>
        <v>18220</v>
      </c>
      <c r="G17" s="525">
        <f>SUM(E17:F18)</f>
        <v>36280</v>
      </c>
      <c r="H17" s="524"/>
      <c r="I17" s="524" t="s">
        <v>36</v>
      </c>
    </row>
    <row r="18" spans="1:9" ht="27.75" customHeight="1">
      <c r="A18" s="1013" t="s">
        <v>284</v>
      </c>
      <c r="B18" s="1014"/>
      <c r="C18" s="1014"/>
      <c r="D18" s="1014"/>
      <c r="E18" s="1014"/>
      <c r="F18" s="1014"/>
      <c r="G18" s="1014"/>
      <c r="H18" s="1014"/>
      <c r="I18" s="1015"/>
    </row>
    <row r="20" spans="1:9" ht="54.95" customHeight="1">
      <c r="B20" s="53"/>
      <c r="C20" s="53"/>
      <c r="D20" s="53"/>
      <c r="E20" s="53"/>
      <c r="F20" s="53"/>
      <c r="G20" s="53"/>
    </row>
  </sheetData>
  <dataConsolidate link="1">
    <dataRefs count="19">
      <dataRef ref="F7:J26" sheet="الأحساء26" r:id="rId1"/>
      <dataRef ref="F7:J26" sheet="الباحة26" r:id="rId2"/>
      <dataRef ref="F7:J26" sheet="الجوف26" r:id="rId3"/>
      <dataRef ref="F7:J26" sheet="الرياض26" r:id="rId4"/>
      <dataRef ref="F7:J26" sheet="الشرقية26" r:id="rId5"/>
      <dataRef ref="F7:J26" sheet="الشمالية26" r:id="rId6"/>
      <dataRef ref="F7:J26" sheet="الطائف26" r:id="rId7"/>
      <dataRef ref="F7:J26" sheet="القريات26" r:id="rId8"/>
      <dataRef ref="F7:J26" sheet="القصيم26" r:id="rId9"/>
      <dataRef ref="F7:J26" sheet="المدينة26" r:id="rId10"/>
      <dataRef ref="F7:J26" sheet="بيشة26" r:id="rId11"/>
      <dataRef ref="F7:J26" sheet="تبوك26" r:id="rId12"/>
      <dataRef ref="F7:J26" sheet="جازان26" r:id="rId13"/>
      <dataRef ref="F7:J26" sheet="جدة26" r:id="rId14"/>
      <dataRef ref="F7:J26" sheet="حائل26" r:id="rId15"/>
      <dataRef ref="F7:J26" sheet="حفر الباطن26" r:id="rId16"/>
      <dataRef ref="F7:J26" sheet="عسير26" r:id="rId17"/>
      <dataRef ref="F7:J26" sheet="مكة26" r:id="rId18"/>
      <dataRef ref="F7:J26" sheet="نجران26" r:id="rId19"/>
    </dataRefs>
  </dataConsolidate>
  <mergeCells count="7">
    <mergeCell ref="A18:I18"/>
    <mergeCell ref="I4:I5"/>
    <mergeCell ref="A1:I1"/>
    <mergeCell ref="A4:A5"/>
    <mergeCell ref="A2:I2"/>
    <mergeCell ref="A3:D3"/>
    <mergeCell ref="E3:I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7" orientation="landscape" r:id="rId2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8657"/>
    <pageSetUpPr fitToPage="1"/>
  </sheetPr>
  <dimension ref="A1:J32"/>
  <sheetViews>
    <sheetView rightToLeft="1" zoomScaleNormal="100" workbookViewId="0">
      <selection sqref="A1:H1"/>
    </sheetView>
  </sheetViews>
  <sheetFormatPr defaultColWidth="13.42578125" defaultRowHeight="15"/>
  <cols>
    <col min="1" max="1" width="21.7109375" style="244" customWidth="1"/>
    <col min="2" max="7" width="13.7109375" style="244" customWidth="1"/>
    <col min="8" max="8" width="21.7109375" style="244" customWidth="1"/>
    <col min="9" max="213" width="13.42578125" style="244"/>
    <col min="214" max="221" width="17.42578125" style="244" customWidth="1"/>
    <col min="222" max="223" width="13.42578125" style="244" customWidth="1"/>
    <col min="224" max="469" width="13.42578125" style="244"/>
    <col min="470" max="477" width="17.42578125" style="244" customWidth="1"/>
    <col min="478" max="479" width="13.42578125" style="244" customWidth="1"/>
    <col min="480" max="725" width="13.42578125" style="244"/>
    <col min="726" max="733" width="17.42578125" style="244" customWidth="1"/>
    <col min="734" max="735" width="13.42578125" style="244" customWidth="1"/>
    <col min="736" max="981" width="13.42578125" style="244"/>
    <col min="982" max="989" width="17.42578125" style="244" customWidth="1"/>
    <col min="990" max="991" width="13.42578125" style="244" customWidth="1"/>
    <col min="992" max="1237" width="13.42578125" style="244"/>
    <col min="1238" max="1245" width="17.42578125" style="244" customWidth="1"/>
    <col min="1246" max="1247" width="13.42578125" style="244" customWidth="1"/>
    <col min="1248" max="1493" width="13.42578125" style="244"/>
    <col min="1494" max="1501" width="17.42578125" style="244" customWidth="1"/>
    <col min="1502" max="1503" width="13.42578125" style="244" customWidth="1"/>
    <col min="1504" max="1749" width="13.42578125" style="244"/>
    <col min="1750" max="1757" width="17.42578125" style="244" customWidth="1"/>
    <col min="1758" max="1759" width="13.42578125" style="244" customWidth="1"/>
    <col min="1760" max="2005" width="13.42578125" style="244"/>
    <col min="2006" max="2013" width="17.42578125" style="244" customWidth="1"/>
    <col min="2014" max="2015" width="13.42578125" style="244" customWidth="1"/>
    <col min="2016" max="2261" width="13.42578125" style="244"/>
    <col min="2262" max="2269" width="17.42578125" style="244" customWidth="1"/>
    <col min="2270" max="2271" width="13.42578125" style="244" customWidth="1"/>
    <col min="2272" max="2517" width="13.42578125" style="244"/>
    <col min="2518" max="2525" width="17.42578125" style="244" customWidth="1"/>
    <col min="2526" max="2527" width="13.42578125" style="244" customWidth="1"/>
    <col min="2528" max="2773" width="13.42578125" style="244"/>
    <col min="2774" max="2781" width="17.42578125" style="244" customWidth="1"/>
    <col min="2782" max="2783" width="13.42578125" style="244" customWidth="1"/>
    <col min="2784" max="3029" width="13.42578125" style="244"/>
    <col min="3030" max="3037" width="17.42578125" style="244" customWidth="1"/>
    <col min="3038" max="3039" width="13.42578125" style="244" customWidth="1"/>
    <col min="3040" max="3285" width="13.42578125" style="244"/>
    <col min="3286" max="3293" width="17.42578125" style="244" customWidth="1"/>
    <col min="3294" max="3295" width="13.42578125" style="244" customWidth="1"/>
    <col min="3296" max="3541" width="13.42578125" style="244"/>
    <col min="3542" max="3549" width="17.42578125" style="244" customWidth="1"/>
    <col min="3550" max="3551" width="13.42578125" style="244" customWidth="1"/>
    <col min="3552" max="3797" width="13.42578125" style="244"/>
    <col min="3798" max="3805" width="17.42578125" style="244" customWidth="1"/>
    <col min="3806" max="3807" width="13.42578125" style="244" customWidth="1"/>
    <col min="3808" max="4053" width="13.42578125" style="244"/>
    <col min="4054" max="4061" width="17.42578125" style="244" customWidth="1"/>
    <col min="4062" max="4063" width="13.42578125" style="244" customWidth="1"/>
    <col min="4064" max="4309" width="13.42578125" style="244"/>
    <col min="4310" max="4317" width="17.42578125" style="244" customWidth="1"/>
    <col min="4318" max="4319" width="13.42578125" style="244" customWidth="1"/>
    <col min="4320" max="4565" width="13.42578125" style="244"/>
    <col min="4566" max="4573" width="17.42578125" style="244" customWidth="1"/>
    <col min="4574" max="4575" width="13.42578125" style="244" customWidth="1"/>
    <col min="4576" max="4821" width="13.42578125" style="244"/>
    <col min="4822" max="4829" width="17.42578125" style="244" customWidth="1"/>
    <col min="4830" max="4831" width="13.42578125" style="244" customWidth="1"/>
    <col min="4832" max="5077" width="13.42578125" style="244"/>
    <col min="5078" max="5085" width="17.42578125" style="244" customWidth="1"/>
    <col min="5086" max="5087" width="13.42578125" style="244" customWidth="1"/>
    <col min="5088" max="5333" width="13.42578125" style="244"/>
    <col min="5334" max="5341" width="17.42578125" style="244" customWidth="1"/>
    <col min="5342" max="5343" width="13.42578125" style="244" customWidth="1"/>
    <col min="5344" max="5589" width="13.42578125" style="244"/>
    <col min="5590" max="5597" width="17.42578125" style="244" customWidth="1"/>
    <col min="5598" max="5599" width="13.42578125" style="244" customWidth="1"/>
    <col min="5600" max="5845" width="13.42578125" style="244"/>
    <col min="5846" max="5853" width="17.42578125" style="244" customWidth="1"/>
    <col min="5854" max="5855" width="13.42578125" style="244" customWidth="1"/>
    <col min="5856" max="6101" width="13.42578125" style="244"/>
    <col min="6102" max="6109" width="17.42578125" style="244" customWidth="1"/>
    <col min="6110" max="6111" width="13.42578125" style="244" customWidth="1"/>
    <col min="6112" max="6357" width="13.42578125" style="244"/>
    <col min="6358" max="6365" width="17.42578125" style="244" customWidth="1"/>
    <col min="6366" max="6367" width="13.42578125" style="244" customWidth="1"/>
    <col min="6368" max="6613" width="13.42578125" style="244"/>
    <col min="6614" max="6621" width="17.42578125" style="244" customWidth="1"/>
    <col min="6622" max="6623" width="13.42578125" style="244" customWidth="1"/>
    <col min="6624" max="6869" width="13.42578125" style="244"/>
    <col min="6870" max="6877" width="17.42578125" style="244" customWidth="1"/>
    <col min="6878" max="6879" width="13.42578125" style="244" customWidth="1"/>
    <col min="6880" max="7125" width="13.42578125" style="244"/>
    <col min="7126" max="7133" width="17.42578125" style="244" customWidth="1"/>
    <col min="7134" max="7135" width="13.42578125" style="244" customWidth="1"/>
    <col min="7136" max="7381" width="13.42578125" style="244"/>
    <col min="7382" max="7389" width="17.42578125" style="244" customWidth="1"/>
    <col min="7390" max="7391" width="13.42578125" style="244" customWidth="1"/>
    <col min="7392" max="7637" width="13.42578125" style="244"/>
    <col min="7638" max="7645" width="17.42578125" style="244" customWidth="1"/>
    <col min="7646" max="7647" width="13.42578125" style="244" customWidth="1"/>
    <col min="7648" max="7893" width="13.42578125" style="244"/>
    <col min="7894" max="7901" width="17.42578125" style="244" customWidth="1"/>
    <col min="7902" max="7903" width="13.42578125" style="244" customWidth="1"/>
    <col min="7904" max="8149" width="13.42578125" style="244"/>
    <col min="8150" max="8157" width="17.42578125" style="244" customWidth="1"/>
    <col min="8158" max="8159" width="13.42578125" style="244" customWidth="1"/>
    <col min="8160" max="8405" width="13.42578125" style="244"/>
    <col min="8406" max="8413" width="17.42578125" style="244" customWidth="1"/>
    <col min="8414" max="8415" width="13.42578125" style="244" customWidth="1"/>
    <col min="8416" max="8661" width="13.42578125" style="244"/>
    <col min="8662" max="8669" width="17.42578125" style="244" customWidth="1"/>
    <col min="8670" max="8671" width="13.42578125" style="244" customWidth="1"/>
    <col min="8672" max="8917" width="13.42578125" style="244"/>
    <col min="8918" max="8925" width="17.42578125" style="244" customWidth="1"/>
    <col min="8926" max="8927" width="13.42578125" style="244" customWidth="1"/>
    <col min="8928" max="9173" width="13.42578125" style="244"/>
    <col min="9174" max="9181" width="17.42578125" style="244" customWidth="1"/>
    <col min="9182" max="9183" width="13.42578125" style="244" customWidth="1"/>
    <col min="9184" max="9429" width="13.42578125" style="244"/>
    <col min="9430" max="9437" width="17.42578125" style="244" customWidth="1"/>
    <col min="9438" max="9439" width="13.42578125" style="244" customWidth="1"/>
    <col min="9440" max="9685" width="13.42578125" style="244"/>
    <col min="9686" max="9693" width="17.42578125" style="244" customWidth="1"/>
    <col min="9694" max="9695" width="13.42578125" style="244" customWidth="1"/>
    <col min="9696" max="9941" width="13.42578125" style="244"/>
    <col min="9942" max="9949" width="17.42578125" style="244" customWidth="1"/>
    <col min="9950" max="9951" width="13.42578125" style="244" customWidth="1"/>
    <col min="9952" max="10197" width="13.42578125" style="244"/>
    <col min="10198" max="10205" width="17.42578125" style="244" customWidth="1"/>
    <col min="10206" max="10207" width="13.42578125" style="244" customWidth="1"/>
    <col min="10208" max="10453" width="13.42578125" style="244"/>
    <col min="10454" max="10461" width="17.42578125" style="244" customWidth="1"/>
    <col min="10462" max="10463" width="13.42578125" style="244" customWidth="1"/>
    <col min="10464" max="10709" width="13.42578125" style="244"/>
    <col min="10710" max="10717" width="17.42578125" style="244" customWidth="1"/>
    <col min="10718" max="10719" width="13.42578125" style="244" customWidth="1"/>
    <col min="10720" max="10965" width="13.42578125" style="244"/>
    <col min="10966" max="10973" width="17.42578125" style="244" customWidth="1"/>
    <col min="10974" max="10975" width="13.42578125" style="244" customWidth="1"/>
    <col min="10976" max="11221" width="13.42578125" style="244"/>
    <col min="11222" max="11229" width="17.42578125" style="244" customWidth="1"/>
    <col min="11230" max="11231" width="13.42578125" style="244" customWidth="1"/>
    <col min="11232" max="11477" width="13.42578125" style="244"/>
    <col min="11478" max="11485" width="17.42578125" style="244" customWidth="1"/>
    <col min="11486" max="11487" width="13.42578125" style="244" customWidth="1"/>
    <col min="11488" max="11733" width="13.42578125" style="244"/>
    <col min="11734" max="11741" width="17.42578125" style="244" customWidth="1"/>
    <col min="11742" max="11743" width="13.42578125" style="244" customWidth="1"/>
    <col min="11744" max="11989" width="13.42578125" style="244"/>
    <col min="11990" max="11997" width="17.42578125" style="244" customWidth="1"/>
    <col min="11998" max="11999" width="13.42578125" style="244" customWidth="1"/>
    <col min="12000" max="12245" width="13.42578125" style="244"/>
    <col min="12246" max="12253" width="17.42578125" style="244" customWidth="1"/>
    <col min="12254" max="12255" width="13.42578125" style="244" customWidth="1"/>
    <col min="12256" max="12501" width="13.42578125" style="244"/>
    <col min="12502" max="12509" width="17.42578125" style="244" customWidth="1"/>
    <col min="12510" max="12511" width="13.42578125" style="244" customWidth="1"/>
    <col min="12512" max="12757" width="13.42578125" style="244"/>
    <col min="12758" max="12765" width="17.42578125" style="244" customWidth="1"/>
    <col min="12766" max="12767" width="13.42578125" style="244" customWidth="1"/>
    <col min="12768" max="13013" width="13.42578125" style="244"/>
    <col min="13014" max="13021" width="17.42578125" style="244" customWidth="1"/>
    <col min="13022" max="13023" width="13.42578125" style="244" customWidth="1"/>
    <col min="13024" max="13269" width="13.42578125" style="244"/>
    <col min="13270" max="13277" width="17.42578125" style="244" customWidth="1"/>
    <col min="13278" max="13279" width="13.42578125" style="244" customWidth="1"/>
    <col min="13280" max="13525" width="13.42578125" style="244"/>
    <col min="13526" max="13533" width="17.42578125" style="244" customWidth="1"/>
    <col min="13534" max="13535" width="13.42578125" style="244" customWidth="1"/>
    <col min="13536" max="13781" width="13.42578125" style="244"/>
    <col min="13782" max="13789" width="17.42578125" style="244" customWidth="1"/>
    <col min="13790" max="13791" width="13.42578125" style="244" customWidth="1"/>
    <col min="13792" max="14037" width="13.42578125" style="244"/>
    <col min="14038" max="14045" width="17.42578125" style="244" customWidth="1"/>
    <col min="14046" max="14047" width="13.42578125" style="244" customWidth="1"/>
    <col min="14048" max="14293" width="13.42578125" style="244"/>
    <col min="14294" max="14301" width="17.42578125" style="244" customWidth="1"/>
    <col min="14302" max="14303" width="13.42578125" style="244" customWidth="1"/>
    <col min="14304" max="14549" width="13.42578125" style="244"/>
    <col min="14550" max="14557" width="17.42578125" style="244" customWidth="1"/>
    <col min="14558" max="14559" width="13.42578125" style="244" customWidth="1"/>
    <col min="14560" max="14805" width="13.42578125" style="244"/>
    <col min="14806" max="14813" width="17.42578125" style="244" customWidth="1"/>
    <col min="14814" max="14815" width="13.42578125" style="244" customWidth="1"/>
    <col min="14816" max="15061" width="13.42578125" style="244"/>
    <col min="15062" max="15069" width="17.42578125" style="244" customWidth="1"/>
    <col min="15070" max="15071" width="13.42578125" style="244" customWidth="1"/>
    <col min="15072" max="15317" width="13.42578125" style="244"/>
    <col min="15318" max="15325" width="17.42578125" style="244" customWidth="1"/>
    <col min="15326" max="15327" width="13.42578125" style="244" customWidth="1"/>
    <col min="15328" max="15573" width="13.42578125" style="244"/>
    <col min="15574" max="15581" width="17.42578125" style="244" customWidth="1"/>
    <col min="15582" max="15583" width="13.42578125" style="244" customWidth="1"/>
    <col min="15584" max="15829" width="13.42578125" style="244"/>
    <col min="15830" max="15837" width="17.42578125" style="244" customWidth="1"/>
    <col min="15838" max="15839" width="13.42578125" style="244" customWidth="1"/>
    <col min="15840" max="16085" width="13.42578125" style="244"/>
    <col min="16086" max="16093" width="17.42578125" style="244" customWidth="1"/>
    <col min="16094" max="16095" width="13.42578125" style="244" customWidth="1"/>
    <col min="16096" max="16384" width="13.42578125" style="244"/>
  </cols>
  <sheetData>
    <row r="1" spans="1:10" ht="33" customHeight="1">
      <c r="A1" s="988" t="s">
        <v>1350</v>
      </c>
      <c r="B1" s="988"/>
      <c r="C1" s="988"/>
      <c r="D1" s="988"/>
      <c r="E1" s="988"/>
      <c r="F1" s="988"/>
      <c r="G1" s="988"/>
      <c r="H1" s="988"/>
      <c r="I1" s="401"/>
    </row>
    <row r="2" spans="1:10" ht="33" customHeight="1">
      <c r="A2" s="989" t="s">
        <v>1351</v>
      </c>
      <c r="B2" s="989"/>
      <c r="C2" s="989"/>
      <c r="D2" s="989"/>
      <c r="E2" s="989"/>
      <c r="F2" s="989"/>
      <c r="G2" s="989"/>
      <c r="H2" s="989"/>
      <c r="I2" s="401"/>
    </row>
    <row r="3" spans="1:10" ht="21" customHeight="1">
      <c r="A3" s="963" t="s">
        <v>243</v>
      </c>
      <c r="B3" s="963"/>
      <c r="C3" s="963"/>
      <c r="D3" s="958"/>
      <c r="E3" s="960" t="s">
        <v>244</v>
      </c>
      <c r="F3" s="960"/>
      <c r="G3" s="960"/>
      <c r="H3" s="961"/>
      <c r="I3" s="401"/>
    </row>
    <row r="4" spans="1:10" ht="33" customHeight="1">
      <c r="A4" s="954" t="s">
        <v>764</v>
      </c>
      <c r="B4" s="225" t="s">
        <v>132</v>
      </c>
      <c r="C4" s="1027" t="s">
        <v>287</v>
      </c>
      <c r="D4" s="1027"/>
      <c r="E4" s="1028" t="s">
        <v>288</v>
      </c>
      <c r="F4" s="1027" t="s">
        <v>289</v>
      </c>
      <c r="G4" s="1027"/>
      <c r="H4" s="954" t="s">
        <v>767</v>
      </c>
      <c r="I4" s="401"/>
    </row>
    <row r="5" spans="1:10" ht="65.25" customHeight="1">
      <c r="A5" s="954"/>
      <c r="B5" s="225" t="s">
        <v>1120</v>
      </c>
      <c r="C5" s="225" t="s">
        <v>290</v>
      </c>
      <c r="D5" s="225" t="s">
        <v>84</v>
      </c>
      <c r="E5" s="1028"/>
      <c r="F5" s="225" t="s">
        <v>80</v>
      </c>
      <c r="G5" s="225" t="s">
        <v>291</v>
      </c>
      <c r="H5" s="954"/>
      <c r="I5" s="401"/>
    </row>
    <row r="6" spans="1:10" ht="45" customHeight="1">
      <c r="A6" s="224" t="s">
        <v>101</v>
      </c>
      <c r="B6" s="416">
        <f>C6+D6+E6</f>
        <v>771414</v>
      </c>
      <c r="C6" s="200">
        <v>295096</v>
      </c>
      <c r="D6" s="200">
        <v>349362</v>
      </c>
      <c r="E6" s="200">
        <v>126956</v>
      </c>
      <c r="F6" s="200">
        <v>770590</v>
      </c>
      <c r="G6" s="200">
        <v>824</v>
      </c>
      <c r="H6" s="224" t="s">
        <v>2</v>
      </c>
      <c r="I6" s="402"/>
      <c r="J6" s="676"/>
    </row>
    <row r="7" spans="1:10" ht="45" customHeight="1">
      <c r="A7" s="224" t="s">
        <v>702</v>
      </c>
      <c r="B7" s="416">
        <f t="shared" ref="B7:B26" si="0">C7+D7+E7</f>
        <v>252025</v>
      </c>
      <c r="C7" s="177">
        <v>106686</v>
      </c>
      <c r="D7" s="177">
        <v>101625</v>
      </c>
      <c r="E7" s="177">
        <v>43714</v>
      </c>
      <c r="F7" s="177">
        <v>251368</v>
      </c>
      <c r="G7" s="177">
        <v>657</v>
      </c>
      <c r="H7" s="224" t="s">
        <v>967</v>
      </c>
      <c r="I7" s="402"/>
      <c r="J7" s="676"/>
    </row>
    <row r="8" spans="1:10" ht="45" customHeight="1">
      <c r="A8" s="224" t="s">
        <v>102</v>
      </c>
      <c r="B8" s="416">
        <f t="shared" si="0"/>
        <v>379530</v>
      </c>
      <c r="C8" s="200">
        <v>157259</v>
      </c>
      <c r="D8" s="200">
        <v>161988</v>
      </c>
      <c r="E8" s="200">
        <v>60283</v>
      </c>
      <c r="F8" s="200">
        <v>375285</v>
      </c>
      <c r="G8" s="200">
        <v>4245</v>
      </c>
      <c r="H8" s="224" t="s">
        <v>5</v>
      </c>
      <c r="I8" s="402"/>
      <c r="J8" s="676"/>
    </row>
    <row r="9" spans="1:10" ht="45" customHeight="1">
      <c r="A9" s="224" t="s">
        <v>103</v>
      </c>
      <c r="B9" s="416">
        <f t="shared" si="0"/>
        <v>110862</v>
      </c>
      <c r="C9" s="177">
        <v>41941</v>
      </c>
      <c r="D9" s="177">
        <v>45183</v>
      </c>
      <c r="E9" s="177">
        <v>23738</v>
      </c>
      <c r="F9" s="177">
        <v>109432</v>
      </c>
      <c r="G9" s="177">
        <v>1430</v>
      </c>
      <c r="H9" s="224" t="s">
        <v>7</v>
      </c>
      <c r="I9" s="402"/>
      <c r="J9" s="676"/>
    </row>
    <row r="10" spans="1:10" ht="45" customHeight="1">
      <c r="A10" s="224" t="s">
        <v>104</v>
      </c>
      <c r="B10" s="416">
        <f t="shared" si="0"/>
        <v>334579</v>
      </c>
      <c r="C10" s="200">
        <v>130913</v>
      </c>
      <c r="D10" s="200">
        <v>143087</v>
      </c>
      <c r="E10" s="200">
        <v>60579</v>
      </c>
      <c r="F10" s="200">
        <v>334579</v>
      </c>
      <c r="G10" s="200">
        <v>0</v>
      </c>
      <c r="H10" s="224" t="s">
        <v>8</v>
      </c>
      <c r="I10" s="402"/>
      <c r="J10" s="676"/>
    </row>
    <row r="11" spans="1:10" ht="45" customHeight="1">
      <c r="A11" s="224" t="s">
        <v>105</v>
      </c>
      <c r="B11" s="416">
        <f t="shared" si="0"/>
        <v>431150</v>
      </c>
      <c r="C11" s="177">
        <v>152852</v>
      </c>
      <c r="D11" s="177">
        <v>191875</v>
      </c>
      <c r="E11" s="177">
        <v>86423</v>
      </c>
      <c r="F11" s="177">
        <v>430943</v>
      </c>
      <c r="G11" s="177">
        <v>207</v>
      </c>
      <c r="H11" s="224" t="s">
        <v>106</v>
      </c>
      <c r="I11" s="402"/>
      <c r="J11" s="676"/>
    </row>
    <row r="12" spans="1:10" ht="45" customHeight="1">
      <c r="A12" s="224" t="s">
        <v>107</v>
      </c>
      <c r="B12" s="416">
        <f t="shared" si="0"/>
        <v>439039</v>
      </c>
      <c r="C12" s="200">
        <v>141846</v>
      </c>
      <c r="D12" s="200">
        <v>178732</v>
      </c>
      <c r="E12" s="200">
        <v>118461</v>
      </c>
      <c r="F12" s="200">
        <v>438187</v>
      </c>
      <c r="G12" s="200">
        <v>852</v>
      </c>
      <c r="H12" s="224" t="s">
        <v>11</v>
      </c>
      <c r="I12" s="402"/>
      <c r="J12" s="676"/>
    </row>
    <row r="13" spans="1:10" ht="45" customHeight="1">
      <c r="A13" s="224" t="s">
        <v>108</v>
      </c>
      <c r="B13" s="416">
        <f t="shared" si="0"/>
        <v>373458</v>
      </c>
      <c r="C13" s="177">
        <v>147952</v>
      </c>
      <c r="D13" s="177">
        <v>182963</v>
      </c>
      <c r="E13" s="177">
        <v>42543</v>
      </c>
      <c r="F13" s="177">
        <v>373407</v>
      </c>
      <c r="G13" s="177">
        <v>51</v>
      </c>
      <c r="H13" s="224" t="s">
        <v>13</v>
      </c>
      <c r="I13" s="402"/>
      <c r="J13" s="676"/>
    </row>
    <row r="14" spans="1:10" ht="45" customHeight="1">
      <c r="A14" s="224" t="s">
        <v>121</v>
      </c>
      <c r="B14" s="416">
        <f t="shared" si="0"/>
        <v>107479</v>
      </c>
      <c r="C14" s="200">
        <v>41900</v>
      </c>
      <c r="D14" s="200">
        <v>45459</v>
      </c>
      <c r="E14" s="200">
        <v>20120</v>
      </c>
      <c r="F14" s="200">
        <v>107100</v>
      </c>
      <c r="G14" s="200">
        <v>379</v>
      </c>
      <c r="H14" s="224" t="s">
        <v>15</v>
      </c>
      <c r="I14" s="402"/>
      <c r="J14" s="676"/>
    </row>
    <row r="15" spans="1:10" ht="45" customHeight="1">
      <c r="A15" s="224" t="s">
        <v>109</v>
      </c>
      <c r="B15" s="416">
        <f t="shared" si="0"/>
        <v>288300</v>
      </c>
      <c r="C15" s="177">
        <v>117245</v>
      </c>
      <c r="D15" s="177">
        <v>113200</v>
      </c>
      <c r="E15" s="177">
        <v>57855</v>
      </c>
      <c r="F15" s="177">
        <v>286947</v>
      </c>
      <c r="G15" s="177">
        <v>1353</v>
      </c>
      <c r="H15" s="224" t="s">
        <v>17</v>
      </c>
      <c r="I15" s="402"/>
      <c r="J15" s="676"/>
    </row>
    <row r="16" spans="1:10" ht="45" customHeight="1">
      <c r="A16" s="224" t="s">
        <v>40</v>
      </c>
      <c r="B16" s="416">
        <f t="shared" si="0"/>
        <v>107031</v>
      </c>
      <c r="C16" s="200">
        <v>36967</v>
      </c>
      <c r="D16" s="200">
        <v>48918</v>
      </c>
      <c r="E16" s="200">
        <v>21146</v>
      </c>
      <c r="F16" s="200">
        <v>106690</v>
      </c>
      <c r="G16" s="200">
        <v>341</v>
      </c>
      <c r="H16" s="224" t="s">
        <v>18</v>
      </c>
      <c r="I16" s="402"/>
      <c r="J16" s="676"/>
    </row>
    <row r="17" spans="1:10" ht="45" customHeight="1">
      <c r="A17" s="224" t="s">
        <v>110</v>
      </c>
      <c r="B17" s="416">
        <f t="shared" si="0"/>
        <v>162961</v>
      </c>
      <c r="C17" s="177">
        <v>59325</v>
      </c>
      <c r="D17" s="177">
        <v>68782</v>
      </c>
      <c r="E17" s="177">
        <v>34854</v>
      </c>
      <c r="F17" s="177">
        <v>160662</v>
      </c>
      <c r="G17" s="177">
        <v>2299</v>
      </c>
      <c r="H17" s="224" t="s">
        <v>20</v>
      </c>
      <c r="I17" s="402"/>
      <c r="J17" s="676"/>
    </row>
    <row r="18" spans="1:10" ht="45" customHeight="1">
      <c r="A18" s="224" t="s">
        <v>21</v>
      </c>
      <c r="B18" s="416">
        <f t="shared" si="0"/>
        <v>65996</v>
      </c>
      <c r="C18" s="200">
        <v>23143</v>
      </c>
      <c r="D18" s="200">
        <v>30237</v>
      </c>
      <c r="E18" s="200">
        <v>12616</v>
      </c>
      <c r="F18" s="200">
        <v>65986</v>
      </c>
      <c r="G18" s="200">
        <v>10</v>
      </c>
      <c r="H18" s="224" t="s">
        <v>111</v>
      </c>
      <c r="I18" s="402"/>
      <c r="J18" s="676"/>
    </row>
    <row r="19" spans="1:10" ht="45" customHeight="1">
      <c r="A19" s="224" t="s">
        <v>42</v>
      </c>
      <c r="B19" s="416">
        <f t="shared" si="0"/>
        <v>92104</v>
      </c>
      <c r="C19" s="177">
        <v>34966</v>
      </c>
      <c r="D19" s="177">
        <v>36319</v>
      </c>
      <c r="E19" s="177">
        <v>20819</v>
      </c>
      <c r="F19" s="177">
        <v>91789</v>
      </c>
      <c r="G19" s="177">
        <v>315</v>
      </c>
      <c r="H19" s="224" t="s">
        <v>23</v>
      </c>
      <c r="I19" s="402"/>
      <c r="J19" s="676"/>
    </row>
    <row r="20" spans="1:10" ht="45" customHeight="1">
      <c r="A20" s="224" t="s">
        <v>122</v>
      </c>
      <c r="B20" s="416">
        <f t="shared" si="0"/>
        <v>188995</v>
      </c>
      <c r="C20" s="200">
        <v>64358</v>
      </c>
      <c r="D20" s="200">
        <v>83972</v>
      </c>
      <c r="E20" s="200">
        <v>40665</v>
      </c>
      <c r="F20" s="200">
        <v>187405</v>
      </c>
      <c r="G20" s="200">
        <v>1590</v>
      </c>
      <c r="H20" s="224" t="s">
        <v>25</v>
      </c>
      <c r="I20" s="402"/>
      <c r="J20" s="676"/>
    </row>
    <row r="21" spans="1:10" ht="45" customHeight="1">
      <c r="A21" s="224" t="s">
        <v>113</v>
      </c>
      <c r="B21" s="416">
        <f t="shared" si="0"/>
        <v>136987</v>
      </c>
      <c r="C21" s="177">
        <v>54412</v>
      </c>
      <c r="D21" s="177">
        <v>60476</v>
      </c>
      <c r="E21" s="177">
        <v>22099</v>
      </c>
      <c r="F21" s="177">
        <v>135733</v>
      </c>
      <c r="G21" s="177">
        <v>1254</v>
      </c>
      <c r="H21" s="224" t="s">
        <v>114</v>
      </c>
      <c r="I21" s="402"/>
      <c r="J21" s="676"/>
    </row>
    <row r="22" spans="1:10" ht="45" customHeight="1">
      <c r="A22" s="224" t="s">
        <v>115</v>
      </c>
      <c r="B22" s="416">
        <f t="shared" si="0"/>
        <v>144421</v>
      </c>
      <c r="C22" s="200">
        <v>54774</v>
      </c>
      <c r="D22" s="200">
        <v>58355</v>
      </c>
      <c r="E22" s="200">
        <v>31292</v>
      </c>
      <c r="F22" s="200">
        <v>144147</v>
      </c>
      <c r="G22" s="200">
        <v>274</v>
      </c>
      <c r="H22" s="224" t="s">
        <v>28</v>
      </c>
      <c r="I22" s="402"/>
      <c r="J22" s="676"/>
    </row>
    <row r="23" spans="1:10" ht="45" customHeight="1">
      <c r="A23" s="224" t="s">
        <v>123</v>
      </c>
      <c r="B23" s="416">
        <f t="shared" si="0"/>
        <v>109203</v>
      </c>
      <c r="C23" s="177">
        <v>43410</v>
      </c>
      <c r="D23" s="177">
        <v>48817</v>
      </c>
      <c r="E23" s="177">
        <v>16976</v>
      </c>
      <c r="F23" s="177">
        <v>109100</v>
      </c>
      <c r="G23" s="177">
        <v>103</v>
      </c>
      <c r="H23" s="224" t="s">
        <v>30</v>
      </c>
      <c r="I23" s="402"/>
      <c r="J23" s="676"/>
    </row>
    <row r="24" spans="1:10" ht="45" customHeight="1">
      <c r="A24" s="224" t="s">
        <v>31</v>
      </c>
      <c r="B24" s="416">
        <f t="shared" si="0"/>
        <v>33617</v>
      </c>
      <c r="C24" s="200">
        <v>11367</v>
      </c>
      <c r="D24" s="200">
        <v>13100</v>
      </c>
      <c r="E24" s="200">
        <v>9150</v>
      </c>
      <c r="F24" s="200">
        <v>33617</v>
      </c>
      <c r="G24" s="200">
        <v>0</v>
      </c>
      <c r="H24" s="224" t="s">
        <v>135</v>
      </c>
      <c r="I24" s="402"/>
      <c r="J24" s="676"/>
    </row>
    <row r="25" spans="1:10" ht="45" customHeight="1">
      <c r="A25" s="224" t="s">
        <v>33</v>
      </c>
      <c r="B25" s="416">
        <f t="shared" si="0"/>
        <v>33477</v>
      </c>
      <c r="C25" s="177">
        <v>14331</v>
      </c>
      <c r="D25" s="177">
        <v>14262</v>
      </c>
      <c r="E25" s="177">
        <v>4884</v>
      </c>
      <c r="F25" s="177">
        <v>33327</v>
      </c>
      <c r="G25" s="177">
        <v>150</v>
      </c>
      <c r="H25" s="224" t="s">
        <v>34</v>
      </c>
      <c r="I25" s="402"/>
      <c r="J25" s="676"/>
    </row>
    <row r="26" spans="1:10" ht="45" customHeight="1">
      <c r="A26" s="199" t="s">
        <v>57</v>
      </c>
      <c r="B26" s="289">
        <f t="shared" si="0"/>
        <v>4562628</v>
      </c>
      <c r="C26" s="289">
        <f t="shared" ref="C26:G26" si="1">SUM(C6:C25)</f>
        <v>1730743</v>
      </c>
      <c r="D26" s="289">
        <f t="shared" si="1"/>
        <v>1976712</v>
      </c>
      <c r="E26" s="289">
        <f t="shared" si="1"/>
        <v>855173</v>
      </c>
      <c r="F26" s="289">
        <f t="shared" si="1"/>
        <v>4546294</v>
      </c>
      <c r="G26" s="289">
        <f t="shared" si="1"/>
        <v>16334</v>
      </c>
      <c r="H26" s="199" t="s">
        <v>36</v>
      </c>
      <c r="I26" s="402"/>
      <c r="J26" s="676"/>
    </row>
    <row r="27" spans="1:10" ht="29.1" customHeight="1">
      <c r="A27" s="1026" t="s">
        <v>292</v>
      </c>
      <c r="B27" s="1026"/>
      <c r="C27" s="1026"/>
      <c r="D27" s="1026"/>
      <c r="E27" s="1023" t="s">
        <v>293</v>
      </c>
      <c r="F27" s="1024"/>
      <c r="G27" s="1024"/>
      <c r="H27" s="1025"/>
      <c r="I27" s="402"/>
      <c r="J27" s="676"/>
    </row>
    <row r="28" spans="1:10" ht="23.1" customHeight="1">
      <c r="A28" s="1022" t="s">
        <v>294</v>
      </c>
      <c r="B28" s="1022"/>
      <c r="C28" s="1022"/>
      <c r="D28" s="1022"/>
      <c r="E28" s="1023" t="s">
        <v>295</v>
      </c>
      <c r="F28" s="1024"/>
      <c r="G28" s="1024"/>
      <c r="H28" s="1025"/>
      <c r="I28" s="402"/>
      <c r="J28" s="676"/>
    </row>
    <row r="29" spans="1:10" ht="24.95" customHeight="1">
      <c r="A29" s="403"/>
      <c r="B29" s="403"/>
      <c r="C29" s="404"/>
      <c r="D29" s="404"/>
      <c r="E29" s="404"/>
      <c r="F29" s="403"/>
      <c r="G29" s="403"/>
      <c r="H29" s="403"/>
    </row>
    <row r="30" spans="1:10" ht="24.95" customHeight="1">
      <c r="B30" s="246"/>
      <c r="C30" s="246"/>
    </row>
    <row r="31" spans="1:10" ht="24.95" customHeight="1">
      <c r="B31" s="246"/>
    </row>
    <row r="32" spans="1:10" ht="24.95" customHeight="1">
      <c r="C32" s="245"/>
      <c r="D32" s="245"/>
      <c r="E32" s="245"/>
      <c r="F32" s="245"/>
      <c r="G32" s="245"/>
    </row>
  </sheetData>
  <mergeCells count="13">
    <mergeCell ref="A28:D28"/>
    <mergeCell ref="E28:H28"/>
    <mergeCell ref="A1:H1"/>
    <mergeCell ref="A2:H2"/>
    <mergeCell ref="A3:D3"/>
    <mergeCell ref="E3:H3"/>
    <mergeCell ref="A27:D27"/>
    <mergeCell ref="E27:H27"/>
    <mergeCell ref="H4:H5"/>
    <mergeCell ref="A4:A5"/>
    <mergeCell ref="C4:D4"/>
    <mergeCell ref="E4:E5"/>
    <mergeCell ref="F4:G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8657"/>
    <pageSetUpPr fitToPage="1"/>
  </sheetPr>
  <dimension ref="A1:I29"/>
  <sheetViews>
    <sheetView rightToLeft="1" zoomScale="110" zoomScaleNormal="110" workbookViewId="0">
      <selection sqref="A1:H1"/>
    </sheetView>
  </sheetViews>
  <sheetFormatPr defaultColWidth="8.85546875" defaultRowHeight="12.75"/>
  <cols>
    <col min="1" max="1" width="23.7109375" style="233" customWidth="1"/>
    <col min="2" max="7" width="17.7109375" style="233" customWidth="1"/>
    <col min="8" max="8" width="23.7109375" style="233" customWidth="1"/>
    <col min="9" max="9" width="9" style="233" customWidth="1"/>
    <col min="10" max="216" width="8.85546875" style="233"/>
    <col min="217" max="217" width="15.28515625" style="233" bestFit="1" customWidth="1"/>
    <col min="218" max="219" width="13.42578125" style="233" bestFit="1" customWidth="1"/>
    <col min="220" max="220" width="11.140625" style="233" bestFit="1" customWidth="1"/>
    <col min="221" max="221" width="13.42578125" style="233" bestFit="1" customWidth="1"/>
    <col min="222" max="222" width="9.7109375" style="233" bestFit="1" customWidth="1"/>
    <col min="223" max="223" width="11.140625" style="233" bestFit="1" customWidth="1"/>
    <col min="224" max="224" width="9.7109375" style="233" bestFit="1" customWidth="1"/>
    <col min="225" max="225" width="13.42578125" style="233" bestFit="1" customWidth="1"/>
    <col min="226" max="226" width="11.140625" style="233" bestFit="1" customWidth="1"/>
    <col min="227" max="227" width="13.42578125" style="233" bestFit="1" customWidth="1"/>
    <col min="228" max="228" width="11.140625" style="233" bestFit="1" customWidth="1"/>
    <col min="229" max="229" width="15.28515625" style="233" bestFit="1" customWidth="1"/>
    <col min="230" max="230" width="8.28515625" style="233" bestFit="1" customWidth="1"/>
    <col min="231" max="233" width="9.140625" style="233" customWidth="1"/>
    <col min="234" max="472" width="8.85546875" style="233"/>
    <col min="473" max="473" width="15.28515625" style="233" bestFit="1" customWidth="1"/>
    <col min="474" max="475" width="13.42578125" style="233" bestFit="1" customWidth="1"/>
    <col min="476" max="476" width="11.140625" style="233" bestFit="1" customWidth="1"/>
    <col min="477" max="477" width="13.42578125" style="233" bestFit="1" customWidth="1"/>
    <col min="478" max="478" width="9.7109375" style="233" bestFit="1" customWidth="1"/>
    <col min="479" max="479" width="11.140625" style="233" bestFit="1" customWidth="1"/>
    <col min="480" max="480" width="9.7109375" style="233" bestFit="1" customWidth="1"/>
    <col min="481" max="481" width="13.42578125" style="233" bestFit="1" customWidth="1"/>
    <col min="482" max="482" width="11.140625" style="233" bestFit="1" customWidth="1"/>
    <col min="483" max="483" width="13.42578125" style="233" bestFit="1" customWidth="1"/>
    <col min="484" max="484" width="11.140625" style="233" bestFit="1" customWidth="1"/>
    <col min="485" max="485" width="15.28515625" style="233" bestFit="1" customWidth="1"/>
    <col min="486" max="486" width="8.28515625" style="233" bestFit="1" customWidth="1"/>
    <col min="487" max="489" width="9.140625" style="233" customWidth="1"/>
    <col min="490" max="728" width="8.85546875" style="233"/>
    <col min="729" max="729" width="15.28515625" style="233" bestFit="1" customWidth="1"/>
    <col min="730" max="731" width="13.42578125" style="233" bestFit="1" customWidth="1"/>
    <col min="732" max="732" width="11.140625" style="233" bestFit="1" customWidth="1"/>
    <col min="733" max="733" width="13.42578125" style="233" bestFit="1" customWidth="1"/>
    <col min="734" max="734" width="9.7109375" style="233" bestFit="1" customWidth="1"/>
    <col min="735" max="735" width="11.140625" style="233" bestFit="1" customWidth="1"/>
    <col min="736" max="736" width="9.7109375" style="233" bestFit="1" customWidth="1"/>
    <col min="737" max="737" width="13.42578125" style="233" bestFit="1" customWidth="1"/>
    <col min="738" max="738" width="11.140625" style="233" bestFit="1" customWidth="1"/>
    <col min="739" max="739" width="13.42578125" style="233" bestFit="1" customWidth="1"/>
    <col min="740" max="740" width="11.140625" style="233" bestFit="1" customWidth="1"/>
    <col min="741" max="741" width="15.28515625" style="233" bestFit="1" customWidth="1"/>
    <col min="742" max="742" width="8.28515625" style="233" bestFit="1" customWidth="1"/>
    <col min="743" max="745" width="9.140625" style="233" customWidth="1"/>
    <col min="746" max="984" width="8.85546875" style="233"/>
    <col min="985" max="985" width="15.28515625" style="233" bestFit="1" customWidth="1"/>
    <col min="986" max="987" width="13.42578125" style="233" bestFit="1" customWidth="1"/>
    <col min="988" max="988" width="11.140625" style="233" bestFit="1" customWidth="1"/>
    <col min="989" max="989" width="13.42578125" style="233" bestFit="1" customWidth="1"/>
    <col min="990" max="990" width="9.7109375" style="233" bestFit="1" customWidth="1"/>
    <col min="991" max="991" width="11.140625" style="233" bestFit="1" customWidth="1"/>
    <col min="992" max="992" width="9.7109375" style="233" bestFit="1" customWidth="1"/>
    <col min="993" max="993" width="13.42578125" style="233" bestFit="1" customWidth="1"/>
    <col min="994" max="994" width="11.140625" style="233" bestFit="1" customWidth="1"/>
    <col min="995" max="995" width="13.42578125" style="233" bestFit="1" customWidth="1"/>
    <col min="996" max="996" width="11.140625" style="233" bestFit="1" customWidth="1"/>
    <col min="997" max="997" width="15.28515625" style="233" bestFit="1" customWidth="1"/>
    <col min="998" max="998" width="8.28515625" style="233" bestFit="1" customWidth="1"/>
    <col min="999" max="1001" width="9.140625" style="233" customWidth="1"/>
    <col min="1002" max="1240" width="8.85546875" style="233"/>
    <col min="1241" max="1241" width="15.28515625" style="233" bestFit="1" customWidth="1"/>
    <col min="1242" max="1243" width="13.42578125" style="233" bestFit="1" customWidth="1"/>
    <col min="1244" max="1244" width="11.140625" style="233" bestFit="1" customWidth="1"/>
    <col min="1245" max="1245" width="13.42578125" style="233" bestFit="1" customWidth="1"/>
    <col min="1246" max="1246" width="9.7109375" style="233" bestFit="1" customWidth="1"/>
    <col min="1247" max="1247" width="11.140625" style="233" bestFit="1" customWidth="1"/>
    <col min="1248" max="1248" width="9.7109375" style="233" bestFit="1" customWidth="1"/>
    <col min="1249" max="1249" width="13.42578125" style="233" bestFit="1" customWidth="1"/>
    <col min="1250" max="1250" width="11.140625" style="233" bestFit="1" customWidth="1"/>
    <col min="1251" max="1251" width="13.42578125" style="233" bestFit="1" customWidth="1"/>
    <col min="1252" max="1252" width="11.140625" style="233" bestFit="1" customWidth="1"/>
    <col min="1253" max="1253" width="15.28515625" style="233" bestFit="1" customWidth="1"/>
    <col min="1254" max="1254" width="8.28515625" style="233" bestFit="1" customWidth="1"/>
    <col min="1255" max="1257" width="9.140625" style="233" customWidth="1"/>
    <col min="1258" max="1496" width="8.85546875" style="233"/>
    <col min="1497" max="1497" width="15.28515625" style="233" bestFit="1" customWidth="1"/>
    <col min="1498" max="1499" width="13.42578125" style="233" bestFit="1" customWidth="1"/>
    <col min="1500" max="1500" width="11.140625" style="233" bestFit="1" customWidth="1"/>
    <col min="1501" max="1501" width="13.42578125" style="233" bestFit="1" customWidth="1"/>
    <col min="1502" max="1502" width="9.7109375" style="233" bestFit="1" customWidth="1"/>
    <col min="1503" max="1503" width="11.140625" style="233" bestFit="1" customWidth="1"/>
    <col min="1504" max="1504" width="9.7109375" style="233" bestFit="1" customWidth="1"/>
    <col min="1505" max="1505" width="13.42578125" style="233" bestFit="1" customWidth="1"/>
    <col min="1506" max="1506" width="11.140625" style="233" bestFit="1" customWidth="1"/>
    <col min="1507" max="1507" width="13.42578125" style="233" bestFit="1" customWidth="1"/>
    <col min="1508" max="1508" width="11.140625" style="233" bestFit="1" customWidth="1"/>
    <col min="1509" max="1509" width="15.28515625" style="233" bestFit="1" customWidth="1"/>
    <col min="1510" max="1510" width="8.28515625" style="233" bestFit="1" customWidth="1"/>
    <col min="1511" max="1513" width="9.140625" style="233" customWidth="1"/>
    <col min="1514" max="1752" width="8.85546875" style="233"/>
    <col min="1753" max="1753" width="15.28515625" style="233" bestFit="1" customWidth="1"/>
    <col min="1754" max="1755" width="13.42578125" style="233" bestFit="1" customWidth="1"/>
    <col min="1756" max="1756" width="11.140625" style="233" bestFit="1" customWidth="1"/>
    <col min="1757" max="1757" width="13.42578125" style="233" bestFit="1" customWidth="1"/>
    <col min="1758" max="1758" width="9.7109375" style="233" bestFit="1" customWidth="1"/>
    <col min="1759" max="1759" width="11.140625" style="233" bestFit="1" customWidth="1"/>
    <col min="1760" max="1760" width="9.7109375" style="233" bestFit="1" customWidth="1"/>
    <col min="1761" max="1761" width="13.42578125" style="233" bestFit="1" customWidth="1"/>
    <col min="1762" max="1762" width="11.140625" style="233" bestFit="1" customWidth="1"/>
    <col min="1763" max="1763" width="13.42578125" style="233" bestFit="1" customWidth="1"/>
    <col min="1764" max="1764" width="11.140625" style="233" bestFit="1" customWidth="1"/>
    <col min="1765" max="1765" width="15.28515625" style="233" bestFit="1" customWidth="1"/>
    <col min="1766" max="1766" width="8.28515625" style="233" bestFit="1" customWidth="1"/>
    <col min="1767" max="1769" width="9.140625" style="233" customWidth="1"/>
    <col min="1770" max="2008" width="8.85546875" style="233"/>
    <col min="2009" max="2009" width="15.28515625" style="233" bestFit="1" customWidth="1"/>
    <col min="2010" max="2011" width="13.42578125" style="233" bestFit="1" customWidth="1"/>
    <col min="2012" max="2012" width="11.140625" style="233" bestFit="1" customWidth="1"/>
    <col min="2013" max="2013" width="13.42578125" style="233" bestFit="1" customWidth="1"/>
    <col min="2014" max="2014" width="9.7109375" style="233" bestFit="1" customWidth="1"/>
    <col min="2015" max="2015" width="11.140625" style="233" bestFit="1" customWidth="1"/>
    <col min="2016" max="2016" width="9.7109375" style="233" bestFit="1" customWidth="1"/>
    <col min="2017" max="2017" width="13.42578125" style="233" bestFit="1" customWidth="1"/>
    <col min="2018" max="2018" width="11.140625" style="233" bestFit="1" customWidth="1"/>
    <col min="2019" max="2019" width="13.42578125" style="233" bestFit="1" customWidth="1"/>
    <col min="2020" max="2020" width="11.140625" style="233" bestFit="1" customWidth="1"/>
    <col min="2021" max="2021" width="15.28515625" style="233" bestFit="1" customWidth="1"/>
    <col min="2022" max="2022" width="8.28515625" style="233" bestFit="1" customWidth="1"/>
    <col min="2023" max="2025" width="9.140625" style="233" customWidth="1"/>
    <col min="2026" max="2264" width="8.85546875" style="233"/>
    <col min="2265" max="2265" width="15.28515625" style="233" bestFit="1" customWidth="1"/>
    <col min="2266" max="2267" width="13.42578125" style="233" bestFit="1" customWidth="1"/>
    <col min="2268" max="2268" width="11.140625" style="233" bestFit="1" customWidth="1"/>
    <col min="2269" max="2269" width="13.42578125" style="233" bestFit="1" customWidth="1"/>
    <col min="2270" max="2270" width="9.7109375" style="233" bestFit="1" customWidth="1"/>
    <col min="2271" max="2271" width="11.140625" style="233" bestFit="1" customWidth="1"/>
    <col min="2272" max="2272" width="9.7109375" style="233" bestFit="1" customWidth="1"/>
    <col min="2273" max="2273" width="13.42578125" style="233" bestFit="1" customWidth="1"/>
    <col min="2274" max="2274" width="11.140625" style="233" bestFit="1" customWidth="1"/>
    <col min="2275" max="2275" width="13.42578125" style="233" bestFit="1" customWidth="1"/>
    <col min="2276" max="2276" width="11.140625" style="233" bestFit="1" customWidth="1"/>
    <col min="2277" max="2277" width="15.28515625" style="233" bestFit="1" customWidth="1"/>
    <col min="2278" max="2278" width="8.28515625" style="233" bestFit="1" customWidth="1"/>
    <col min="2279" max="2281" width="9.140625" style="233" customWidth="1"/>
    <col min="2282" max="2520" width="8.85546875" style="233"/>
    <col min="2521" max="2521" width="15.28515625" style="233" bestFit="1" customWidth="1"/>
    <col min="2522" max="2523" width="13.42578125" style="233" bestFit="1" customWidth="1"/>
    <col min="2524" max="2524" width="11.140625" style="233" bestFit="1" customWidth="1"/>
    <col min="2525" max="2525" width="13.42578125" style="233" bestFit="1" customWidth="1"/>
    <col min="2526" max="2526" width="9.7109375" style="233" bestFit="1" customWidth="1"/>
    <col min="2527" max="2527" width="11.140625" style="233" bestFit="1" customWidth="1"/>
    <col min="2528" max="2528" width="9.7109375" style="233" bestFit="1" customWidth="1"/>
    <col min="2529" max="2529" width="13.42578125" style="233" bestFit="1" customWidth="1"/>
    <col min="2530" max="2530" width="11.140625" style="233" bestFit="1" customWidth="1"/>
    <col min="2531" max="2531" width="13.42578125" style="233" bestFit="1" customWidth="1"/>
    <col min="2532" max="2532" width="11.140625" style="233" bestFit="1" customWidth="1"/>
    <col min="2533" max="2533" width="15.28515625" style="233" bestFit="1" customWidth="1"/>
    <col min="2534" max="2534" width="8.28515625" style="233" bestFit="1" customWidth="1"/>
    <col min="2535" max="2537" width="9.140625" style="233" customWidth="1"/>
    <col min="2538" max="2776" width="8.85546875" style="233"/>
    <col min="2777" max="2777" width="15.28515625" style="233" bestFit="1" customWidth="1"/>
    <col min="2778" max="2779" width="13.42578125" style="233" bestFit="1" customWidth="1"/>
    <col min="2780" max="2780" width="11.140625" style="233" bestFit="1" customWidth="1"/>
    <col min="2781" max="2781" width="13.42578125" style="233" bestFit="1" customWidth="1"/>
    <col min="2782" max="2782" width="9.7109375" style="233" bestFit="1" customWidth="1"/>
    <col min="2783" max="2783" width="11.140625" style="233" bestFit="1" customWidth="1"/>
    <col min="2784" max="2784" width="9.7109375" style="233" bestFit="1" customWidth="1"/>
    <col min="2785" max="2785" width="13.42578125" style="233" bestFit="1" customWidth="1"/>
    <col min="2786" max="2786" width="11.140625" style="233" bestFit="1" customWidth="1"/>
    <col min="2787" max="2787" width="13.42578125" style="233" bestFit="1" customWidth="1"/>
    <col min="2788" max="2788" width="11.140625" style="233" bestFit="1" customWidth="1"/>
    <col min="2789" max="2789" width="15.28515625" style="233" bestFit="1" customWidth="1"/>
    <col min="2790" max="2790" width="8.28515625" style="233" bestFit="1" customWidth="1"/>
    <col min="2791" max="2793" width="9.140625" style="233" customWidth="1"/>
    <col min="2794" max="3032" width="8.85546875" style="233"/>
    <col min="3033" max="3033" width="15.28515625" style="233" bestFit="1" customWidth="1"/>
    <col min="3034" max="3035" width="13.42578125" style="233" bestFit="1" customWidth="1"/>
    <col min="3036" max="3036" width="11.140625" style="233" bestFit="1" customWidth="1"/>
    <col min="3037" max="3037" width="13.42578125" style="233" bestFit="1" customWidth="1"/>
    <col min="3038" max="3038" width="9.7109375" style="233" bestFit="1" customWidth="1"/>
    <col min="3039" max="3039" width="11.140625" style="233" bestFit="1" customWidth="1"/>
    <col min="3040" max="3040" width="9.7109375" style="233" bestFit="1" customWidth="1"/>
    <col min="3041" max="3041" width="13.42578125" style="233" bestFit="1" customWidth="1"/>
    <col min="3042" max="3042" width="11.140625" style="233" bestFit="1" customWidth="1"/>
    <col min="3043" max="3043" width="13.42578125" style="233" bestFit="1" customWidth="1"/>
    <col min="3044" max="3044" width="11.140625" style="233" bestFit="1" customWidth="1"/>
    <col min="3045" max="3045" width="15.28515625" style="233" bestFit="1" customWidth="1"/>
    <col min="3046" max="3046" width="8.28515625" style="233" bestFit="1" customWidth="1"/>
    <col min="3047" max="3049" width="9.140625" style="233" customWidth="1"/>
    <col min="3050" max="3288" width="8.85546875" style="233"/>
    <col min="3289" max="3289" width="15.28515625" style="233" bestFit="1" customWidth="1"/>
    <col min="3290" max="3291" width="13.42578125" style="233" bestFit="1" customWidth="1"/>
    <col min="3292" max="3292" width="11.140625" style="233" bestFit="1" customWidth="1"/>
    <col min="3293" max="3293" width="13.42578125" style="233" bestFit="1" customWidth="1"/>
    <col min="3294" max="3294" width="9.7109375" style="233" bestFit="1" customWidth="1"/>
    <col min="3295" max="3295" width="11.140625" style="233" bestFit="1" customWidth="1"/>
    <col min="3296" max="3296" width="9.7109375" style="233" bestFit="1" customWidth="1"/>
    <col min="3297" max="3297" width="13.42578125" style="233" bestFit="1" customWidth="1"/>
    <col min="3298" max="3298" width="11.140625" style="233" bestFit="1" customWidth="1"/>
    <col min="3299" max="3299" width="13.42578125" style="233" bestFit="1" customWidth="1"/>
    <col min="3300" max="3300" width="11.140625" style="233" bestFit="1" customWidth="1"/>
    <col min="3301" max="3301" width="15.28515625" style="233" bestFit="1" customWidth="1"/>
    <col min="3302" max="3302" width="8.28515625" style="233" bestFit="1" customWidth="1"/>
    <col min="3303" max="3305" width="9.140625" style="233" customWidth="1"/>
    <col min="3306" max="3544" width="8.85546875" style="233"/>
    <col min="3545" max="3545" width="15.28515625" style="233" bestFit="1" customWidth="1"/>
    <col min="3546" max="3547" width="13.42578125" style="233" bestFit="1" customWidth="1"/>
    <col min="3548" max="3548" width="11.140625" style="233" bestFit="1" customWidth="1"/>
    <col min="3549" max="3549" width="13.42578125" style="233" bestFit="1" customWidth="1"/>
    <col min="3550" max="3550" width="9.7109375" style="233" bestFit="1" customWidth="1"/>
    <col min="3551" max="3551" width="11.140625" style="233" bestFit="1" customWidth="1"/>
    <col min="3552" max="3552" width="9.7109375" style="233" bestFit="1" customWidth="1"/>
    <col min="3553" max="3553" width="13.42578125" style="233" bestFit="1" customWidth="1"/>
    <col min="3554" max="3554" width="11.140625" style="233" bestFit="1" customWidth="1"/>
    <col min="3555" max="3555" width="13.42578125" style="233" bestFit="1" customWidth="1"/>
    <col min="3556" max="3556" width="11.140625" style="233" bestFit="1" customWidth="1"/>
    <col min="3557" max="3557" width="15.28515625" style="233" bestFit="1" customWidth="1"/>
    <col min="3558" max="3558" width="8.28515625" style="233" bestFit="1" customWidth="1"/>
    <col min="3559" max="3561" width="9.140625" style="233" customWidth="1"/>
    <col min="3562" max="3800" width="8.85546875" style="233"/>
    <col min="3801" max="3801" width="15.28515625" style="233" bestFit="1" customWidth="1"/>
    <col min="3802" max="3803" width="13.42578125" style="233" bestFit="1" customWidth="1"/>
    <col min="3804" max="3804" width="11.140625" style="233" bestFit="1" customWidth="1"/>
    <col min="3805" max="3805" width="13.42578125" style="233" bestFit="1" customWidth="1"/>
    <col min="3806" max="3806" width="9.7109375" style="233" bestFit="1" customWidth="1"/>
    <col min="3807" max="3807" width="11.140625" style="233" bestFit="1" customWidth="1"/>
    <col min="3808" max="3808" width="9.7109375" style="233" bestFit="1" customWidth="1"/>
    <col min="3809" max="3809" width="13.42578125" style="233" bestFit="1" customWidth="1"/>
    <col min="3810" max="3810" width="11.140625" style="233" bestFit="1" customWidth="1"/>
    <col min="3811" max="3811" width="13.42578125" style="233" bestFit="1" customWidth="1"/>
    <col min="3812" max="3812" width="11.140625" style="233" bestFit="1" customWidth="1"/>
    <col min="3813" max="3813" width="15.28515625" style="233" bestFit="1" customWidth="1"/>
    <col min="3814" max="3814" width="8.28515625" style="233" bestFit="1" customWidth="1"/>
    <col min="3815" max="3817" width="9.140625" style="233" customWidth="1"/>
    <col min="3818" max="4056" width="8.85546875" style="233"/>
    <col min="4057" max="4057" width="15.28515625" style="233" bestFit="1" customWidth="1"/>
    <col min="4058" max="4059" width="13.42578125" style="233" bestFit="1" customWidth="1"/>
    <col min="4060" max="4060" width="11.140625" style="233" bestFit="1" customWidth="1"/>
    <col min="4061" max="4061" width="13.42578125" style="233" bestFit="1" customWidth="1"/>
    <col min="4062" max="4062" width="9.7109375" style="233" bestFit="1" customWidth="1"/>
    <col min="4063" max="4063" width="11.140625" style="233" bestFit="1" customWidth="1"/>
    <col min="4064" max="4064" width="9.7109375" style="233" bestFit="1" customWidth="1"/>
    <col min="4065" max="4065" width="13.42578125" style="233" bestFit="1" customWidth="1"/>
    <col min="4066" max="4066" width="11.140625" style="233" bestFit="1" customWidth="1"/>
    <col min="4067" max="4067" width="13.42578125" style="233" bestFit="1" customWidth="1"/>
    <col min="4068" max="4068" width="11.140625" style="233" bestFit="1" customWidth="1"/>
    <col min="4069" max="4069" width="15.28515625" style="233" bestFit="1" customWidth="1"/>
    <col min="4070" max="4070" width="8.28515625" style="233" bestFit="1" customWidth="1"/>
    <col min="4071" max="4073" width="9.140625" style="233" customWidth="1"/>
    <col min="4074" max="4312" width="8.85546875" style="233"/>
    <col min="4313" max="4313" width="15.28515625" style="233" bestFit="1" customWidth="1"/>
    <col min="4314" max="4315" width="13.42578125" style="233" bestFit="1" customWidth="1"/>
    <col min="4316" max="4316" width="11.140625" style="233" bestFit="1" customWidth="1"/>
    <col min="4317" max="4317" width="13.42578125" style="233" bestFit="1" customWidth="1"/>
    <col min="4318" max="4318" width="9.7109375" style="233" bestFit="1" customWidth="1"/>
    <col min="4319" max="4319" width="11.140625" style="233" bestFit="1" customWidth="1"/>
    <col min="4320" max="4320" width="9.7109375" style="233" bestFit="1" customWidth="1"/>
    <col min="4321" max="4321" width="13.42578125" style="233" bestFit="1" customWidth="1"/>
    <col min="4322" max="4322" width="11.140625" style="233" bestFit="1" customWidth="1"/>
    <col min="4323" max="4323" width="13.42578125" style="233" bestFit="1" customWidth="1"/>
    <col min="4324" max="4324" width="11.140625" style="233" bestFit="1" customWidth="1"/>
    <col min="4325" max="4325" width="15.28515625" style="233" bestFit="1" customWidth="1"/>
    <col min="4326" max="4326" width="8.28515625" style="233" bestFit="1" customWidth="1"/>
    <col min="4327" max="4329" width="9.140625" style="233" customWidth="1"/>
    <col min="4330" max="4568" width="8.85546875" style="233"/>
    <col min="4569" max="4569" width="15.28515625" style="233" bestFit="1" customWidth="1"/>
    <col min="4570" max="4571" width="13.42578125" style="233" bestFit="1" customWidth="1"/>
    <col min="4572" max="4572" width="11.140625" style="233" bestFit="1" customWidth="1"/>
    <col min="4573" max="4573" width="13.42578125" style="233" bestFit="1" customWidth="1"/>
    <col min="4574" max="4574" width="9.7109375" style="233" bestFit="1" customWidth="1"/>
    <col min="4575" max="4575" width="11.140625" style="233" bestFit="1" customWidth="1"/>
    <col min="4576" max="4576" width="9.7109375" style="233" bestFit="1" customWidth="1"/>
    <col min="4577" max="4577" width="13.42578125" style="233" bestFit="1" customWidth="1"/>
    <col min="4578" max="4578" width="11.140625" style="233" bestFit="1" customWidth="1"/>
    <col min="4579" max="4579" width="13.42578125" style="233" bestFit="1" customWidth="1"/>
    <col min="4580" max="4580" width="11.140625" style="233" bestFit="1" customWidth="1"/>
    <col min="4581" max="4581" width="15.28515625" style="233" bestFit="1" customWidth="1"/>
    <col min="4582" max="4582" width="8.28515625" style="233" bestFit="1" customWidth="1"/>
    <col min="4583" max="4585" width="9.140625" style="233" customWidth="1"/>
    <col min="4586" max="4824" width="8.85546875" style="233"/>
    <col min="4825" max="4825" width="15.28515625" style="233" bestFit="1" customWidth="1"/>
    <col min="4826" max="4827" width="13.42578125" style="233" bestFit="1" customWidth="1"/>
    <col min="4828" max="4828" width="11.140625" style="233" bestFit="1" customWidth="1"/>
    <col min="4829" max="4829" width="13.42578125" style="233" bestFit="1" customWidth="1"/>
    <col min="4830" max="4830" width="9.7109375" style="233" bestFit="1" customWidth="1"/>
    <col min="4831" max="4831" width="11.140625" style="233" bestFit="1" customWidth="1"/>
    <col min="4832" max="4832" width="9.7109375" style="233" bestFit="1" customWidth="1"/>
    <col min="4833" max="4833" width="13.42578125" style="233" bestFit="1" customWidth="1"/>
    <col min="4834" max="4834" width="11.140625" style="233" bestFit="1" customWidth="1"/>
    <col min="4835" max="4835" width="13.42578125" style="233" bestFit="1" customWidth="1"/>
    <col min="4836" max="4836" width="11.140625" style="233" bestFit="1" customWidth="1"/>
    <col min="4837" max="4837" width="15.28515625" style="233" bestFit="1" customWidth="1"/>
    <col min="4838" max="4838" width="8.28515625" style="233" bestFit="1" customWidth="1"/>
    <col min="4839" max="4841" width="9.140625" style="233" customWidth="1"/>
    <col min="4842" max="5080" width="8.85546875" style="233"/>
    <col min="5081" max="5081" width="15.28515625" style="233" bestFit="1" customWidth="1"/>
    <col min="5082" max="5083" width="13.42578125" style="233" bestFit="1" customWidth="1"/>
    <col min="5084" max="5084" width="11.140625" style="233" bestFit="1" customWidth="1"/>
    <col min="5085" max="5085" width="13.42578125" style="233" bestFit="1" customWidth="1"/>
    <col min="5086" max="5086" width="9.7109375" style="233" bestFit="1" customWidth="1"/>
    <col min="5087" max="5087" width="11.140625" style="233" bestFit="1" customWidth="1"/>
    <col min="5088" max="5088" width="9.7109375" style="233" bestFit="1" customWidth="1"/>
    <col min="5089" max="5089" width="13.42578125" style="233" bestFit="1" customWidth="1"/>
    <col min="5090" max="5090" width="11.140625" style="233" bestFit="1" customWidth="1"/>
    <col min="5091" max="5091" width="13.42578125" style="233" bestFit="1" customWidth="1"/>
    <col min="5092" max="5092" width="11.140625" style="233" bestFit="1" customWidth="1"/>
    <col min="5093" max="5093" width="15.28515625" style="233" bestFit="1" customWidth="1"/>
    <col min="5094" max="5094" width="8.28515625" style="233" bestFit="1" customWidth="1"/>
    <col min="5095" max="5097" width="9.140625" style="233" customWidth="1"/>
    <col min="5098" max="5336" width="8.85546875" style="233"/>
    <col min="5337" max="5337" width="15.28515625" style="233" bestFit="1" customWidth="1"/>
    <col min="5338" max="5339" width="13.42578125" style="233" bestFit="1" customWidth="1"/>
    <col min="5340" max="5340" width="11.140625" style="233" bestFit="1" customWidth="1"/>
    <col min="5341" max="5341" width="13.42578125" style="233" bestFit="1" customWidth="1"/>
    <col min="5342" max="5342" width="9.7109375" style="233" bestFit="1" customWidth="1"/>
    <col min="5343" max="5343" width="11.140625" style="233" bestFit="1" customWidth="1"/>
    <col min="5344" max="5344" width="9.7109375" style="233" bestFit="1" customWidth="1"/>
    <col min="5345" max="5345" width="13.42578125" style="233" bestFit="1" customWidth="1"/>
    <col min="5346" max="5346" width="11.140625" style="233" bestFit="1" customWidth="1"/>
    <col min="5347" max="5347" width="13.42578125" style="233" bestFit="1" customWidth="1"/>
    <col min="5348" max="5348" width="11.140625" style="233" bestFit="1" customWidth="1"/>
    <col min="5349" max="5349" width="15.28515625" style="233" bestFit="1" customWidth="1"/>
    <col min="5350" max="5350" width="8.28515625" style="233" bestFit="1" customWidth="1"/>
    <col min="5351" max="5353" width="9.140625" style="233" customWidth="1"/>
    <col min="5354" max="5592" width="8.85546875" style="233"/>
    <col min="5593" max="5593" width="15.28515625" style="233" bestFit="1" customWidth="1"/>
    <col min="5594" max="5595" width="13.42578125" style="233" bestFit="1" customWidth="1"/>
    <col min="5596" max="5596" width="11.140625" style="233" bestFit="1" customWidth="1"/>
    <col min="5597" max="5597" width="13.42578125" style="233" bestFit="1" customWidth="1"/>
    <col min="5598" max="5598" width="9.7109375" style="233" bestFit="1" customWidth="1"/>
    <col min="5599" max="5599" width="11.140625" style="233" bestFit="1" customWidth="1"/>
    <col min="5600" max="5600" width="9.7109375" style="233" bestFit="1" customWidth="1"/>
    <col min="5601" max="5601" width="13.42578125" style="233" bestFit="1" customWidth="1"/>
    <col min="5602" max="5602" width="11.140625" style="233" bestFit="1" customWidth="1"/>
    <col min="5603" max="5603" width="13.42578125" style="233" bestFit="1" customWidth="1"/>
    <col min="5604" max="5604" width="11.140625" style="233" bestFit="1" customWidth="1"/>
    <col min="5605" max="5605" width="15.28515625" style="233" bestFit="1" customWidth="1"/>
    <col min="5606" max="5606" width="8.28515625" style="233" bestFit="1" customWidth="1"/>
    <col min="5607" max="5609" width="9.140625" style="233" customWidth="1"/>
    <col min="5610" max="5848" width="8.85546875" style="233"/>
    <col min="5849" max="5849" width="15.28515625" style="233" bestFit="1" customWidth="1"/>
    <col min="5850" max="5851" width="13.42578125" style="233" bestFit="1" customWidth="1"/>
    <col min="5852" max="5852" width="11.140625" style="233" bestFit="1" customWidth="1"/>
    <col min="5853" max="5853" width="13.42578125" style="233" bestFit="1" customWidth="1"/>
    <col min="5854" max="5854" width="9.7109375" style="233" bestFit="1" customWidth="1"/>
    <col min="5855" max="5855" width="11.140625" style="233" bestFit="1" customWidth="1"/>
    <col min="5856" max="5856" width="9.7109375" style="233" bestFit="1" customWidth="1"/>
    <col min="5857" max="5857" width="13.42578125" style="233" bestFit="1" customWidth="1"/>
    <col min="5858" max="5858" width="11.140625" style="233" bestFit="1" customWidth="1"/>
    <col min="5859" max="5859" width="13.42578125" style="233" bestFit="1" customWidth="1"/>
    <col min="5860" max="5860" width="11.140625" style="233" bestFit="1" customWidth="1"/>
    <col min="5861" max="5861" width="15.28515625" style="233" bestFit="1" customWidth="1"/>
    <col min="5862" max="5862" width="8.28515625" style="233" bestFit="1" customWidth="1"/>
    <col min="5863" max="5865" width="9.140625" style="233" customWidth="1"/>
    <col min="5866" max="6104" width="8.85546875" style="233"/>
    <col min="6105" max="6105" width="15.28515625" style="233" bestFit="1" customWidth="1"/>
    <col min="6106" max="6107" width="13.42578125" style="233" bestFit="1" customWidth="1"/>
    <col min="6108" max="6108" width="11.140625" style="233" bestFit="1" customWidth="1"/>
    <col min="6109" max="6109" width="13.42578125" style="233" bestFit="1" customWidth="1"/>
    <col min="6110" max="6110" width="9.7109375" style="233" bestFit="1" customWidth="1"/>
    <col min="6111" max="6111" width="11.140625" style="233" bestFit="1" customWidth="1"/>
    <col min="6112" max="6112" width="9.7109375" style="233" bestFit="1" customWidth="1"/>
    <col min="6113" max="6113" width="13.42578125" style="233" bestFit="1" customWidth="1"/>
    <col min="6114" max="6114" width="11.140625" style="233" bestFit="1" customWidth="1"/>
    <col min="6115" max="6115" width="13.42578125" style="233" bestFit="1" customWidth="1"/>
    <col min="6116" max="6116" width="11.140625" style="233" bestFit="1" customWidth="1"/>
    <col min="6117" max="6117" width="15.28515625" style="233" bestFit="1" customWidth="1"/>
    <col min="6118" max="6118" width="8.28515625" style="233" bestFit="1" customWidth="1"/>
    <col min="6119" max="6121" width="9.140625" style="233" customWidth="1"/>
    <col min="6122" max="6360" width="8.85546875" style="233"/>
    <col min="6361" max="6361" width="15.28515625" style="233" bestFit="1" customWidth="1"/>
    <col min="6362" max="6363" width="13.42578125" style="233" bestFit="1" customWidth="1"/>
    <col min="6364" max="6364" width="11.140625" style="233" bestFit="1" customWidth="1"/>
    <col min="6365" max="6365" width="13.42578125" style="233" bestFit="1" customWidth="1"/>
    <col min="6366" max="6366" width="9.7109375" style="233" bestFit="1" customWidth="1"/>
    <col min="6367" max="6367" width="11.140625" style="233" bestFit="1" customWidth="1"/>
    <col min="6368" max="6368" width="9.7109375" style="233" bestFit="1" customWidth="1"/>
    <col min="6369" max="6369" width="13.42578125" style="233" bestFit="1" customWidth="1"/>
    <col min="6370" max="6370" width="11.140625" style="233" bestFit="1" customWidth="1"/>
    <col min="6371" max="6371" width="13.42578125" style="233" bestFit="1" customWidth="1"/>
    <col min="6372" max="6372" width="11.140625" style="233" bestFit="1" customWidth="1"/>
    <col min="6373" max="6373" width="15.28515625" style="233" bestFit="1" customWidth="1"/>
    <col min="6374" max="6374" width="8.28515625" style="233" bestFit="1" customWidth="1"/>
    <col min="6375" max="6377" width="9.140625" style="233" customWidth="1"/>
    <col min="6378" max="6616" width="8.85546875" style="233"/>
    <col min="6617" max="6617" width="15.28515625" style="233" bestFit="1" customWidth="1"/>
    <col min="6618" max="6619" width="13.42578125" style="233" bestFit="1" customWidth="1"/>
    <col min="6620" max="6620" width="11.140625" style="233" bestFit="1" customWidth="1"/>
    <col min="6621" max="6621" width="13.42578125" style="233" bestFit="1" customWidth="1"/>
    <col min="6622" max="6622" width="9.7109375" style="233" bestFit="1" customWidth="1"/>
    <col min="6623" max="6623" width="11.140625" style="233" bestFit="1" customWidth="1"/>
    <col min="6624" max="6624" width="9.7109375" style="233" bestFit="1" customWidth="1"/>
    <col min="6625" max="6625" width="13.42578125" style="233" bestFit="1" customWidth="1"/>
    <col min="6626" max="6626" width="11.140625" style="233" bestFit="1" customWidth="1"/>
    <col min="6627" max="6627" width="13.42578125" style="233" bestFit="1" customWidth="1"/>
    <col min="6628" max="6628" width="11.140625" style="233" bestFit="1" customWidth="1"/>
    <col min="6629" max="6629" width="15.28515625" style="233" bestFit="1" customWidth="1"/>
    <col min="6630" max="6630" width="8.28515625" style="233" bestFit="1" customWidth="1"/>
    <col min="6631" max="6633" width="9.140625" style="233" customWidth="1"/>
    <col min="6634" max="6872" width="8.85546875" style="233"/>
    <col min="6873" max="6873" width="15.28515625" style="233" bestFit="1" customWidth="1"/>
    <col min="6874" max="6875" width="13.42578125" style="233" bestFit="1" customWidth="1"/>
    <col min="6876" max="6876" width="11.140625" style="233" bestFit="1" customWidth="1"/>
    <col min="6877" max="6877" width="13.42578125" style="233" bestFit="1" customWidth="1"/>
    <col min="6878" max="6878" width="9.7109375" style="233" bestFit="1" customWidth="1"/>
    <col min="6879" max="6879" width="11.140625" style="233" bestFit="1" customWidth="1"/>
    <col min="6880" max="6880" width="9.7109375" style="233" bestFit="1" customWidth="1"/>
    <col min="6881" max="6881" width="13.42578125" style="233" bestFit="1" customWidth="1"/>
    <col min="6882" max="6882" width="11.140625" style="233" bestFit="1" customWidth="1"/>
    <col min="6883" max="6883" width="13.42578125" style="233" bestFit="1" customWidth="1"/>
    <col min="6884" max="6884" width="11.140625" style="233" bestFit="1" customWidth="1"/>
    <col min="6885" max="6885" width="15.28515625" style="233" bestFit="1" customWidth="1"/>
    <col min="6886" max="6886" width="8.28515625" style="233" bestFit="1" customWidth="1"/>
    <col min="6887" max="6889" width="9.140625" style="233" customWidth="1"/>
    <col min="6890" max="7128" width="8.85546875" style="233"/>
    <col min="7129" max="7129" width="15.28515625" style="233" bestFit="1" customWidth="1"/>
    <col min="7130" max="7131" width="13.42578125" style="233" bestFit="1" customWidth="1"/>
    <col min="7132" max="7132" width="11.140625" style="233" bestFit="1" customWidth="1"/>
    <col min="7133" max="7133" width="13.42578125" style="233" bestFit="1" customWidth="1"/>
    <col min="7134" max="7134" width="9.7109375" style="233" bestFit="1" customWidth="1"/>
    <col min="7135" max="7135" width="11.140625" style="233" bestFit="1" customWidth="1"/>
    <col min="7136" max="7136" width="9.7109375" style="233" bestFit="1" customWidth="1"/>
    <col min="7137" max="7137" width="13.42578125" style="233" bestFit="1" customWidth="1"/>
    <col min="7138" max="7138" width="11.140625" style="233" bestFit="1" customWidth="1"/>
    <col min="7139" max="7139" width="13.42578125" style="233" bestFit="1" customWidth="1"/>
    <col min="7140" max="7140" width="11.140625" style="233" bestFit="1" customWidth="1"/>
    <col min="7141" max="7141" width="15.28515625" style="233" bestFit="1" customWidth="1"/>
    <col min="7142" max="7142" width="8.28515625" style="233" bestFit="1" customWidth="1"/>
    <col min="7143" max="7145" width="9.140625" style="233" customWidth="1"/>
    <col min="7146" max="7384" width="8.85546875" style="233"/>
    <col min="7385" max="7385" width="15.28515625" style="233" bestFit="1" customWidth="1"/>
    <col min="7386" max="7387" width="13.42578125" style="233" bestFit="1" customWidth="1"/>
    <col min="7388" max="7388" width="11.140625" style="233" bestFit="1" customWidth="1"/>
    <col min="7389" max="7389" width="13.42578125" style="233" bestFit="1" customWidth="1"/>
    <col min="7390" max="7390" width="9.7109375" style="233" bestFit="1" customWidth="1"/>
    <col min="7391" max="7391" width="11.140625" style="233" bestFit="1" customWidth="1"/>
    <col min="7392" max="7392" width="9.7109375" style="233" bestFit="1" customWidth="1"/>
    <col min="7393" max="7393" width="13.42578125" style="233" bestFit="1" customWidth="1"/>
    <col min="7394" max="7394" width="11.140625" style="233" bestFit="1" customWidth="1"/>
    <col min="7395" max="7395" width="13.42578125" style="233" bestFit="1" customWidth="1"/>
    <col min="7396" max="7396" width="11.140625" style="233" bestFit="1" customWidth="1"/>
    <col min="7397" max="7397" width="15.28515625" style="233" bestFit="1" customWidth="1"/>
    <col min="7398" max="7398" width="8.28515625" style="233" bestFit="1" customWidth="1"/>
    <col min="7399" max="7401" width="9.140625" style="233" customWidth="1"/>
    <col min="7402" max="7640" width="8.85546875" style="233"/>
    <col min="7641" max="7641" width="15.28515625" style="233" bestFit="1" customWidth="1"/>
    <col min="7642" max="7643" width="13.42578125" style="233" bestFit="1" customWidth="1"/>
    <col min="7644" max="7644" width="11.140625" style="233" bestFit="1" customWidth="1"/>
    <col min="7645" max="7645" width="13.42578125" style="233" bestFit="1" customWidth="1"/>
    <col min="7646" max="7646" width="9.7109375" style="233" bestFit="1" customWidth="1"/>
    <col min="7647" max="7647" width="11.140625" style="233" bestFit="1" customWidth="1"/>
    <col min="7648" max="7648" width="9.7109375" style="233" bestFit="1" customWidth="1"/>
    <col min="7649" max="7649" width="13.42578125" style="233" bestFit="1" customWidth="1"/>
    <col min="7650" max="7650" width="11.140625" style="233" bestFit="1" customWidth="1"/>
    <col min="7651" max="7651" width="13.42578125" style="233" bestFit="1" customWidth="1"/>
    <col min="7652" max="7652" width="11.140625" style="233" bestFit="1" customWidth="1"/>
    <col min="7653" max="7653" width="15.28515625" style="233" bestFit="1" customWidth="1"/>
    <col min="7654" max="7654" width="8.28515625" style="233" bestFit="1" customWidth="1"/>
    <col min="7655" max="7657" width="9.140625" style="233" customWidth="1"/>
    <col min="7658" max="7896" width="8.85546875" style="233"/>
    <col min="7897" max="7897" width="15.28515625" style="233" bestFit="1" customWidth="1"/>
    <col min="7898" max="7899" width="13.42578125" style="233" bestFit="1" customWidth="1"/>
    <col min="7900" max="7900" width="11.140625" style="233" bestFit="1" customWidth="1"/>
    <col min="7901" max="7901" width="13.42578125" style="233" bestFit="1" customWidth="1"/>
    <col min="7902" max="7902" width="9.7109375" style="233" bestFit="1" customWidth="1"/>
    <col min="7903" max="7903" width="11.140625" style="233" bestFit="1" customWidth="1"/>
    <col min="7904" max="7904" width="9.7109375" style="233" bestFit="1" customWidth="1"/>
    <col min="7905" max="7905" width="13.42578125" style="233" bestFit="1" customWidth="1"/>
    <col min="7906" max="7906" width="11.140625" style="233" bestFit="1" customWidth="1"/>
    <col min="7907" max="7907" width="13.42578125" style="233" bestFit="1" customWidth="1"/>
    <col min="7908" max="7908" width="11.140625" style="233" bestFit="1" customWidth="1"/>
    <col min="7909" max="7909" width="15.28515625" style="233" bestFit="1" customWidth="1"/>
    <col min="7910" max="7910" width="8.28515625" style="233" bestFit="1" customWidth="1"/>
    <col min="7911" max="7913" width="9.140625" style="233" customWidth="1"/>
    <col min="7914" max="8152" width="8.85546875" style="233"/>
    <col min="8153" max="8153" width="15.28515625" style="233" bestFit="1" customWidth="1"/>
    <col min="8154" max="8155" width="13.42578125" style="233" bestFit="1" customWidth="1"/>
    <col min="8156" max="8156" width="11.140625" style="233" bestFit="1" customWidth="1"/>
    <col min="8157" max="8157" width="13.42578125" style="233" bestFit="1" customWidth="1"/>
    <col min="8158" max="8158" width="9.7109375" style="233" bestFit="1" customWidth="1"/>
    <col min="8159" max="8159" width="11.140625" style="233" bestFit="1" customWidth="1"/>
    <col min="8160" max="8160" width="9.7109375" style="233" bestFit="1" customWidth="1"/>
    <col min="8161" max="8161" width="13.42578125" style="233" bestFit="1" customWidth="1"/>
    <col min="8162" max="8162" width="11.140625" style="233" bestFit="1" customWidth="1"/>
    <col min="8163" max="8163" width="13.42578125" style="233" bestFit="1" customWidth="1"/>
    <col min="8164" max="8164" width="11.140625" style="233" bestFit="1" customWidth="1"/>
    <col min="8165" max="8165" width="15.28515625" style="233" bestFit="1" customWidth="1"/>
    <col min="8166" max="8166" width="8.28515625" style="233" bestFit="1" customWidth="1"/>
    <col min="8167" max="8169" width="9.140625" style="233" customWidth="1"/>
    <col min="8170" max="8408" width="8.85546875" style="233"/>
    <col min="8409" max="8409" width="15.28515625" style="233" bestFit="1" customWidth="1"/>
    <col min="8410" max="8411" width="13.42578125" style="233" bestFit="1" customWidth="1"/>
    <col min="8412" max="8412" width="11.140625" style="233" bestFit="1" customWidth="1"/>
    <col min="8413" max="8413" width="13.42578125" style="233" bestFit="1" customWidth="1"/>
    <col min="8414" max="8414" width="9.7109375" style="233" bestFit="1" customWidth="1"/>
    <col min="8415" max="8415" width="11.140625" style="233" bestFit="1" customWidth="1"/>
    <col min="8416" max="8416" width="9.7109375" style="233" bestFit="1" customWidth="1"/>
    <col min="8417" max="8417" width="13.42578125" style="233" bestFit="1" customWidth="1"/>
    <col min="8418" max="8418" width="11.140625" style="233" bestFit="1" customWidth="1"/>
    <col min="8419" max="8419" width="13.42578125" style="233" bestFit="1" customWidth="1"/>
    <col min="8420" max="8420" width="11.140625" style="233" bestFit="1" customWidth="1"/>
    <col min="8421" max="8421" width="15.28515625" style="233" bestFit="1" customWidth="1"/>
    <col min="8422" max="8422" width="8.28515625" style="233" bestFit="1" customWidth="1"/>
    <col min="8423" max="8425" width="9.140625" style="233" customWidth="1"/>
    <col min="8426" max="8664" width="8.85546875" style="233"/>
    <col min="8665" max="8665" width="15.28515625" style="233" bestFit="1" customWidth="1"/>
    <col min="8666" max="8667" width="13.42578125" style="233" bestFit="1" customWidth="1"/>
    <col min="8668" max="8668" width="11.140625" style="233" bestFit="1" customWidth="1"/>
    <col min="8669" max="8669" width="13.42578125" style="233" bestFit="1" customWidth="1"/>
    <col min="8670" max="8670" width="9.7109375" style="233" bestFit="1" customWidth="1"/>
    <col min="8671" max="8671" width="11.140625" style="233" bestFit="1" customWidth="1"/>
    <col min="8672" max="8672" width="9.7109375" style="233" bestFit="1" customWidth="1"/>
    <col min="8673" max="8673" width="13.42578125" style="233" bestFit="1" customWidth="1"/>
    <col min="8674" max="8674" width="11.140625" style="233" bestFit="1" customWidth="1"/>
    <col min="8675" max="8675" width="13.42578125" style="233" bestFit="1" customWidth="1"/>
    <col min="8676" max="8676" width="11.140625" style="233" bestFit="1" customWidth="1"/>
    <col min="8677" max="8677" width="15.28515625" style="233" bestFit="1" customWidth="1"/>
    <col min="8678" max="8678" width="8.28515625" style="233" bestFit="1" customWidth="1"/>
    <col min="8679" max="8681" width="9.140625" style="233" customWidth="1"/>
    <col min="8682" max="8920" width="8.85546875" style="233"/>
    <col min="8921" max="8921" width="15.28515625" style="233" bestFit="1" customWidth="1"/>
    <col min="8922" max="8923" width="13.42578125" style="233" bestFit="1" customWidth="1"/>
    <col min="8924" max="8924" width="11.140625" style="233" bestFit="1" customWidth="1"/>
    <col min="8925" max="8925" width="13.42578125" style="233" bestFit="1" customWidth="1"/>
    <col min="8926" max="8926" width="9.7109375" style="233" bestFit="1" customWidth="1"/>
    <col min="8927" max="8927" width="11.140625" style="233" bestFit="1" customWidth="1"/>
    <col min="8928" max="8928" width="9.7109375" style="233" bestFit="1" customWidth="1"/>
    <col min="8929" max="8929" width="13.42578125" style="233" bestFit="1" customWidth="1"/>
    <col min="8930" max="8930" width="11.140625" style="233" bestFit="1" customWidth="1"/>
    <col min="8931" max="8931" width="13.42578125" style="233" bestFit="1" customWidth="1"/>
    <col min="8932" max="8932" width="11.140625" style="233" bestFit="1" customWidth="1"/>
    <col min="8933" max="8933" width="15.28515625" style="233" bestFit="1" customWidth="1"/>
    <col min="8934" max="8934" width="8.28515625" style="233" bestFit="1" customWidth="1"/>
    <col min="8935" max="8937" width="9.140625" style="233" customWidth="1"/>
    <col min="8938" max="9176" width="8.85546875" style="233"/>
    <col min="9177" max="9177" width="15.28515625" style="233" bestFit="1" customWidth="1"/>
    <col min="9178" max="9179" width="13.42578125" style="233" bestFit="1" customWidth="1"/>
    <col min="9180" max="9180" width="11.140625" style="233" bestFit="1" customWidth="1"/>
    <col min="9181" max="9181" width="13.42578125" style="233" bestFit="1" customWidth="1"/>
    <col min="9182" max="9182" width="9.7109375" style="233" bestFit="1" customWidth="1"/>
    <col min="9183" max="9183" width="11.140625" style="233" bestFit="1" customWidth="1"/>
    <col min="9184" max="9184" width="9.7109375" style="233" bestFit="1" customWidth="1"/>
    <col min="9185" max="9185" width="13.42578125" style="233" bestFit="1" customWidth="1"/>
    <col min="9186" max="9186" width="11.140625" style="233" bestFit="1" customWidth="1"/>
    <col min="9187" max="9187" width="13.42578125" style="233" bestFit="1" customWidth="1"/>
    <col min="9188" max="9188" width="11.140625" style="233" bestFit="1" customWidth="1"/>
    <col min="9189" max="9189" width="15.28515625" style="233" bestFit="1" customWidth="1"/>
    <col min="9190" max="9190" width="8.28515625" style="233" bestFit="1" customWidth="1"/>
    <col min="9191" max="9193" width="9.140625" style="233" customWidth="1"/>
    <col min="9194" max="9432" width="8.85546875" style="233"/>
    <col min="9433" max="9433" width="15.28515625" style="233" bestFit="1" customWidth="1"/>
    <col min="9434" max="9435" width="13.42578125" style="233" bestFit="1" customWidth="1"/>
    <col min="9436" max="9436" width="11.140625" style="233" bestFit="1" customWidth="1"/>
    <col min="9437" max="9437" width="13.42578125" style="233" bestFit="1" customWidth="1"/>
    <col min="9438" max="9438" width="9.7109375" style="233" bestFit="1" customWidth="1"/>
    <col min="9439" max="9439" width="11.140625" style="233" bestFit="1" customWidth="1"/>
    <col min="9440" max="9440" width="9.7109375" style="233" bestFit="1" customWidth="1"/>
    <col min="9441" max="9441" width="13.42578125" style="233" bestFit="1" customWidth="1"/>
    <col min="9442" max="9442" width="11.140625" style="233" bestFit="1" customWidth="1"/>
    <col min="9443" max="9443" width="13.42578125" style="233" bestFit="1" customWidth="1"/>
    <col min="9444" max="9444" width="11.140625" style="233" bestFit="1" customWidth="1"/>
    <col min="9445" max="9445" width="15.28515625" style="233" bestFit="1" customWidth="1"/>
    <col min="9446" max="9446" width="8.28515625" style="233" bestFit="1" customWidth="1"/>
    <col min="9447" max="9449" width="9.140625" style="233" customWidth="1"/>
    <col min="9450" max="9688" width="8.85546875" style="233"/>
    <col min="9689" max="9689" width="15.28515625" style="233" bestFit="1" customWidth="1"/>
    <col min="9690" max="9691" width="13.42578125" style="233" bestFit="1" customWidth="1"/>
    <col min="9692" max="9692" width="11.140625" style="233" bestFit="1" customWidth="1"/>
    <col min="9693" max="9693" width="13.42578125" style="233" bestFit="1" customWidth="1"/>
    <col min="9694" max="9694" width="9.7109375" style="233" bestFit="1" customWidth="1"/>
    <col min="9695" max="9695" width="11.140625" style="233" bestFit="1" customWidth="1"/>
    <col min="9696" max="9696" width="9.7109375" style="233" bestFit="1" customWidth="1"/>
    <col min="9697" max="9697" width="13.42578125" style="233" bestFit="1" customWidth="1"/>
    <col min="9698" max="9698" width="11.140625" style="233" bestFit="1" customWidth="1"/>
    <col min="9699" max="9699" width="13.42578125" style="233" bestFit="1" customWidth="1"/>
    <col min="9700" max="9700" width="11.140625" style="233" bestFit="1" customWidth="1"/>
    <col min="9701" max="9701" width="15.28515625" style="233" bestFit="1" customWidth="1"/>
    <col min="9702" max="9702" width="8.28515625" style="233" bestFit="1" customWidth="1"/>
    <col min="9703" max="9705" width="9.140625" style="233" customWidth="1"/>
    <col min="9706" max="9944" width="8.85546875" style="233"/>
    <col min="9945" max="9945" width="15.28515625" style="233" bestFit="1" customWidth="1"/>
    <col min="9946" max="9947" width="13.42578125" style="233" bestFit="1" customWidth="1"/>
    <col min="9948" max="9948" width="11.140625" style="233" bestFit="1" customWidth="1"/>
    <col min="9949" max="9949" width="13.42578125" style="233" bestFit="1" customWidth="1"/>
    <col min="9950" max="9950" width="9.7109375" style="233" bestFit="1" customWidth="1"/>
    <col min="9951" max="9951" width="11.140625" style="233" bestFit="1" customWidth="1"/>
    <col min="9952" max="9952" width="9.7109375" style="233" bestFit="1" customWidth="1"/>
    <col min="9953" max="9953" width="13.42578125" style="233" bestFit="1" customWidth="1"/>
    <col min="9954" max="9954" width="11.140625" style="233" bestFit="1" customWidth="1"/>
    <col min="9955" max="9955" width="13.42578125" style="233" bestFit="1" customWidth="1"/>
    <col min="9956" max="9956" width="11.140625" style="233" bestFit="1" customWidth="1"/>
    <col min="9957" max="9957" width="15.28515625" style="233" bestFit="1" customWidth="1"/>
    <col min="9958" max="9958" width="8.28515625" style="233" bestFit="1" customWidth="1"/>
    <col min="9959" max="9961" width="9.140625" style="233" customWidth="1"/>
    <col min="9962" max="10200" width="8.85546875" style="233"/>
    <col min="10201" max="10201" width="15.28515625" style="233" bestFit="1" customWidth="1"/>
    <col min="10202" max="10203" width="13.42578125" style="233" bestFit="1" customWidth="1"/>
    <col min="10204" max="10204" width="11.140625" style="233" bestFit="1" customWidth="1"/>
    <col min="10205" max="10205" width="13.42578125" style="233" bestFit="1" customWidth="1"/>
    <col min="10206" max="10206" width="9.7109375" style="233" bestFit="1" customWidth="1"/>
    <col min="10207" max="10207" width="11.140625" style="233" bestFit="1" customWidth="1"/>
    <col min="10208" max="10208" width="9.7109375" style="233" bestFit="1" customWidth="1"/>
    <col min="10209" max="10209" width="13.42578125" style="233" bestFit="1" customWidth="1"/>
    <col min="10210" max="10210" width="11.140625" style="233" bestFit="1" customWidth="1"/>
    <col min="10211" max="10211" width="13.42578125" style="233" bestFit="1" customWidth="1"/>
    <col min="10212" max="10212" width="11.140625" style="233" bestFit="1" customWidth="1"/>
    <col min="10213" max="10213" width="15.28515625" style="233" bestFit="1" customWidth="1"/>
    <col min="10214" max="10214" width="8.28515625" style="233" bestFit="1" customWidth="1"/>
    <col min="10215" max="10217" width="9.140625" style="233" customWidth="1"/>
    <col min="10218" max="10456" width="8.85546875" style="233"/>
    <col min="10457" max="10457" width="15.28515625" style="233" bestFit="1" customWidth="1"/>
    <col min="10458" max="10459" width="13.42578125" style="233" bestFit="1" customWidth="1"/>
    <col min="10460" max="10460" width="11.140625" style="233" bestFit="1" customWidth="1"/>
    <col min="10461" max="10461" width="13.42578125" style="233" bestFit="1" customWidth="1"/>
    <col min="10462" max="10462" width="9.7109375" style="233" bestFit="1" customWidth="1"/>
    <col min="10463" max="10463" width="11.140625" style="233" bestFit="1" customWidth="1"/>
    <col min="10464" max="10464" width="9.7109375" style="233" bestFit="1" customWidth="1"/>
    <col min="10465" max="10465" width="13.42578125" style="233" bestFit="1" customWidth="1"/>
    <col min="10466" max="10466" width="11.140625" style="233" bestFit="1" customWidth="1"/>
    <col min="10467" max="10467" width="13.42578125" style="233" bestFit="1" customWidth="1"/>
    <col min="10468" max="10468" width="11.140625" style="233" bestFit="1" customWidth="1"/>
    <col min="10469" max="10469" width="15.28515625" style="233" bestFit="1" customWidth="1"/>
    <col min="10470" max="10470" width="8.28515625" style="233" bestFit="1" customWidth="1"/>
    <col min="10471" max="10473" width="9.140625" style="233" customWidth="1"/>
    <col min="10474" max="10712" width="8.85546875" style="233"/>
    <col min="10713" max="10713" width="15.28515625" style="233" bestFit="1" customWidth="1"/>
    <col min="10714" max="10715" width="13.42578125" style="233" bestFit="1" customWidth="1"/>
    <col min="10716" max="10716" width="11.140625" style="233" bestFit="1" customWidth="1"/>
    <col min="10717" max="10717" width="13.42578125" style="233" bestFit="1" customWidth="1"/>
    <col min="10718" max="10718" width="9.7109375" style="233" bestFit="1" customWidth="1"/>
    <col min="10719" max="10719" width="11.140625" style="233" bestFit="1" customWidth="1"/>
    <col min="10720" max="10720" width="9.7109375" style="233" bestFit="1" customWidth="1"/>
    <col min="10721" max="10721" width="13.42578125" style="233" bestFit="1" customWidth="1"/>
    <col min="10722" max="10722" width="11.140625" style="233" bestFit="1" customWidth="1"/>
    <col min="10723" max="10723" width="13.42578125" style="233" bestFit="1" customWidth="1"/>
    <col min="10724" max="10724" width="11.140625" style="233" bestFit="1" customWidth="1"/>
    <col min="10725" max="10725" width="15.28515625" style="233" bestFit="1" customWidth="1"/>
    <col min="10726" max="10726" width="8.28515625" style="233" bestFit="1" customWidth="1"/>
    <col min="10727" max="10729" width="9.140625" style="233" customWidth="1"/>
    <col min="10730" max="10968" width="8.85546875" style="233"/>
    <col min="10969" max="10969" width="15.28515625" style="233" bestFit="1" customWidth="1"/>
    <col min="10970" max="10971" width="13.42578125" style="233" bestFit="1" customWidth="1"/>
    <col min="10972" max="10972" width="11.140625" style="233" bestFit="1" customWidth="1"/>
    <col min="10973" max="10973" width="13.42578125" style="233" bestFit="1" customWidth="1"/>
    <col min="10974" max="10974" width="9.7109375" style="233" bestFit="1" customWidth="1"/>
    <col min="10975" max="10975" width="11.140625" style="233" bestFit="1" customWidth="1"/>
    <col min="10976" max="10976" width="9.7109375" style="233" bestFit="1" customWidth="1"/>
    <col min="10977" max="10977" width="13.42578125" style="233" bestFit="1" customWidth="1"/>
    <col min="10978" max="10978" width="11.140625" style="233" bestFit="1" customWidth="1"/>
    <col min="10979" max="10979" width="13.42578125" style="233" bestFit="1" customWidth="1"/>
    <col min="10980" max="10980" width="11.140625" style="233" bestFit="1" customWidth="1"/>
    <col min="10981" max="10981" width="15.28515625" style="233" bestFit="1" customWidth="1"/>
    <col min="10982" max="10982" width="8.28515625" style="233" bestFit="1" customWidth="1"/>
    <col min="10983" max="10985" width="9.140625" style="233" customWidth="1"/>
    <col min="10986" max="11224" width="8.85546875" style="233"/>
    <col min="11225" max="11225" width="15.28515625" style="233" bestFit="1" customWidth="1"/>
    <col min="11226" max="11227" width="13.42578125" style="233" bestFit="1" customWidth="1"/>
    <col min="11228" max="11228" width="11.140625" style="233" bestFit="1" customWidth="1"/>
    <col min="11229" max="11229" width="13.42578125" style="233" bestFit="1" customWidth="1"/>
    <col min="11230" max="11230" width="9.7109375" style="233" bestFit="1" customWidth="1"/>
    <col min="11231" max="11231" width="11.140625" style="233" bestFit="1" customWidth="1"/>
    <col min="11232" max="11232" width="9.7109375" style="233" bestFit="1" customWidth="1"/>
    <col min="11233" max="11233" width="13.42578125" style="233" bestFit="1" customWidth="1"/>
    <col min="11234" max="11234" width="11.140625" style="233" bestFit="1" customWidth="1"/>
    <col min="11235" max="11235" width="13.42578125" style="233" bestFit="1" customWidth="1"/>
    <col min="11236" max="11236" width="11.140625" style="233" bestFit="1" customWidth="1"/>
    <col min="11237" max="11237" width="15.28515625" style="233" bestFit="1" customWidth="1"/>
    <col min="11238" max="11238" width="8.28515625" style="233" bestFit="1" customWidth="1"/>
    <col min="11239" max="11241" width="9.140625" style="233" customWidth="1"/>
    <col min="11242" max="11480" width="8.85546875" style="233"/>
    <col min="11481" max="11481" width="15.28515625" style="233" bestFit="1" customWidth="1"/>
    <col min="11482" max="11483" width="13.42578125" style="233" bestFit="1" customWidth="1"/>
    <col min="11484" max="11484" width="11.140625" style="233" bestFit="1" customWidth="1"/>
    <col min="11485" max="11485" width="13.42578125" style="233" bestFit="1" customWidth="1"/>
    <col min="11486" max="11486" width="9.7109375" style="233" bestFit="1" customWidth="1"/>
    <col min="11487" max="11487" width="11.140625" style="233" bestFit="1" customWidth="1"/>
    <col min="11488" max="11488" width="9.7109375" style="233" bestFit="1" customWidth="1"/>
    <col min="11489" max="11489" width="13.42578125" style="233" bestFit="1" customWidth="1"/>
    <col min="11490" max="11490" width="11.140625" style="233" bestFit="1" customWidth="1"/>
    <col min="11491" max="11491" width="13.42578125" style="233" bestFit="1" customWidth="1"/>
    <col min="11492" max="11492" width="11.140625" style="233" bestFit="1" customWidth="1"/>
    <col min="11493" max="11493" width="15.28515625" style="233" bestFit="1" customWidth="1"/>
    <col min="11494" max="11494" width="8.28515625" style="233" bestFit="1" customWidth="1"/>
    <col min="11495" max="11497" width="9.140625" style="233" customWidth="1"/>
    <col min="11498" max="11736" width="8.85546875" style="233"/>
    <col min="11737" max="11737" width="15.28515625" style="233" bestFit="1" customWidth="1"/>
    <col min="11738" max="11739" width="13.42578125" style="233" bestFit="1" customWidth="1"/>
    <col min="11740" max="11740" width="11.140625" style="233" bestFit="1" customWidth="1"/>
    <col min="11741" max="11741" width="13.42578125" style="233" bestFit="1" customWidth="1"/>
    <col min="11742" max="11742" width="9.7109375" style="233" bestFit="1" customWidth="1"/>
    <col min="11743" max="11743" width="11.140625" style="233" bestFit="1" customWidth="1"/>
    <col min="11744" max="11744" width="9.7109375" style="233" bestFit="1" customWidth="1"/>
    <col min="11745" max="11745" width="13.42578125" style="233" bestFit="1" customWidth="1"/>
    <col min="11746" max="11746" width="11.140625" style="233" bestFit="1" customWidth="1"/>
    <col min="11747" max="11747" width="13.42578125" style="233" bestFit="1" customWidth="1"/>
    <col min="11748" max="11748" width="11.140625" style="233" bestFit="1" customWidth="1"/>
    <col min="11749" max="11749" width="15.28515625" style="233" bestFit="1" customWidth="1"/>
    <col min="11750" max="11750" width="8.28515625" style="233" bestFit="1" customWidth="1"/>
    <col min="11751" max="11753" width="9.140625" style="233" customWidth="1"/>
    <col min="11754" max="11992" width="8.85546875" style="233"/>
    <col min="11993" max="11993" width="15.28515625" style="233" bestFit="1" customWidth="1"/>
    <col min="11994" max="11995" width="13.42578125" style="233" bestFit="1" customWidth="1"/>
    <col min="11996" max="11996" width="11.140625" style="233" bestFit="1" customWidth="1"/>
    <col min="11997" max="11997" width="13.42578125" style="233" bestFit="1" customWidth="1"/>
    <col min="11998" max="11998" width="9.7109375" style="233" bestFit="1" customWidth="1"/>
    <col min="11999" max="11999" width="11.140625" style="233" bestFit="1" customWidth="1"/>
    <col min="12000" max="12000" width="9.7109375" style="233" bestFit="1" customWidth="1"/>
    <col min="12001" max="12001" width="13.42578125" style="233" bestFit="1" customWidth="1"/>
    <col min="12002" max="12002" width="11.140625" style="233" bestFit="1" customWidth="1"/>
    <col min="12003" max="12003" width="13.42578125" style="233" bestFit="1" customWidth="1"/>
    <col min="12004" max="12004" width="11.140625" style="233" bestFit="1" customWidth="1"/>
    <col min="12005" max="12005" width="15.28515625" style="233" bestFit="1" customWidth="1"/>
    <col min="12006" max="12006" width="8.28515625" style="233" bestFit="1" customWidth="1"/>
    <col min="12007" max="12009" width="9.140625" style="233" customWidth="1"/>
    <col min="12010" max="12248" width="8.85546875" style="233"/>
    <col min="12249" max="12249" width="15.28515625" style="233" bestFit="1" customWidth="1"/>
    <col min="12250" max="12251" width="13.42578125" style="233" bestFit="1" customWidth="1"/>
    <col min="12252" max="12252" width="11.140625" style="233" bestFit="1" customWidth="1"/>
    <col min="12253" max="12253" width="13.42578125" style="233" bestFit="1" customWidth="1"/>
    <col min="12254" max="12254" width="9.7109375" style="233" bestFit="1" customWidth="1"/>
    <col min="12255" max="12255" width="11.140625" style="233" bestFit="1" customWidth="1"/>
    <col min="12256" max="12256" width="9.7109375" style="233" bestFit="1" customWidth="1"/>
    <col min="12257" max="12257" width="13.42578125" style="233" bestFit="1" customWidth="1"/>
    <col min="12258" max="12258" width="11.140625" style="233" bestFit="1" customWidth="1"/>
    <col min="12259" max="12259" width="13.42578125" style="233" bestFit="1" customWidth="1"/>
    <col min="12260" max="12260" width="11.140625" style="233" bestFit="1" customWidth="1"/>
    <col min="12261" max="12261" width="15.28515625" style="233" bestFit="1" customWidth="1"/>
    <col min="12262" max="12262" width="8.28515625" style="233" bestFit="1" customWidth="1"/>
    <col min="12263" max="12265" width="9.140625" style="233" customWidth="1"/>
    <col min="12266" max="12504" width="8.85546875" style="233"/>
    <col min="12505" max="12505" width="15.28515625" style="233" bestFit="1" customWidth="1"/>
    <col min="12506" max="12507" width="13.42578125" style="233" bestFit="1" customWidth="1"/>
    <col min="12508" max="12508" width="11.140625" style="233" bestFit="1" customWidth="1"/>
    <col min="12509" max="12509" width="13.42578125" style="233" bestFit="1" customWidth="1"/>
    <col min="12510" max="12510" width="9.7109375" style="233" bestFit="1" customWidth="1"/>
    <col min="12511" max="12511" width="11.140625" style="233" bestFit="1" customWidth="1"/>
    <col min="12512" max="12512" width="9.7109375" style="233" bestFit="1" customWidth="1"/>
    <col min="12513" max="12513" width="13.42578125" style="233" bestFit="1" customWidth="1"/>
    <col min="12514" max="12514" width="11.140625" style="233" bestFit="1" customWidth="1"/>
    <col min="12515" max="12515" width="13.42578125" style="233" bestFit="1" customWidth="1"/>
    <col min="12516" max="12516" width="11.140625" style="233" bestFit="1" customWidth="1"/>
    <col min="12517" max="12517" width="15.28515625" style="233" bestFit="1" customWidth="1"/>
    <col min="12518" max="12518" width="8.28515625" style="233" bestFit="1" customWidth="1"/>
    <col min="12519" max="12521" width="9.140625" style="233" customWidth="1"/>
    <col min="12522" max="12760" width="8.85546875" style="233"/>
    <col min="12761" max="12761" width="15.28515625" style="233" bestFit="1" customWidth="1"/>
    <col min="12762" max="12763" width="13.42578125" style="233" bestFit="1" customWidth="1"/>
    <col min="12764" max="12764" width="11.140625" style="233" bestFit="1" customWidth="1"/>
    <col min="12765" max="12765" width="13.42578125" style="233" bestFit="1" customWidth="1"/>
    <col min="12766" max="12766" width="9.7109375" style="233" bestFit="1" customWidth="1"/>
    <col min="12767" max="12767" width="11.140625" style="233" bestFit="1" customWidth="1"/>
    <col min="12768" max="12768" width="9.7109375" style="233" bestFit="1" customWidth="1"/>
    <col min="12769" max="12769" width="13.42578125" style="233" bestFit="1" customWidth="1"/>
    <col min="12770" max="12770" width="11.140625" style="233" bestFit="1" customWidth="1"/>
    <col min="12771" max="12771" width="13.42578125" style="233" bestFit="1" customWidth="1"/>
    <col min="12772" max="12772" width="11.140625" style="233" bestFit="1" customWidth="1"/>
    <col min="12773" max="12773" width="15.28515625" style="233" bestFit="1" customWidth="1"/>
    <col min="12774" max="12774" width="8.28515625" style="233" bestFit="1" customWidth="1"/>
    <col min="12775" max="12777" width="9.140625" style="233" customWidth="1"/>
    <col min="12778" max="13016" width="8.85546875" style="233"/>
    <col min="13017" max="13017" width="15.28515625" style="233" bestFit="1" customWidth="1"/>
    <col min="13018" max="13019" width="13.42578125" style="233" bestFit="1" customWidth="1"/>
    <col min="13020" max="13020" width="11.140625" style="233" bestFit="1" customWidth="1"/>
    <col min="13021" max="13021" width="13.42578125" style="233" bestFit="1" customWidth="1"/>
    <col min="13022" max="13022" width="9.7109375" style="233" bestFit="1" customWidth="1"/>
    <col min="13023" max="13023" width="11.140625" style="233" bestFit="1" customWidth="1"/>
    <col min="13024" max="13024" width="9.7109375" style="233" bestFit="1" customWidth="1"/>
    <col min="13025" max="13025" width="13.42578125" style="233" bestFit="1" customWidth="1"/>
    <col min="13026" max="13026" width="11.140625" style="233" bestFit="1" customWidth="1"/>
    <col min="13027" max="13027" width="13.42578125" style="233" bestFit="1" customWidth="1"/>
    <col min="13028" max="13028" width="11.140625" style="233" bestFit="1" customWidth="1"/>
    <col min="13029" max="13029" width="15.28515625" style="233" bestFit="1" customWidth="1"/>
    <col min="13030" max="13030" width="8.28515625" style="233" bestFit="1" customWidth="1"/>
    <col min="13031" max="13033" width="9.140625" style="233" customWidth="1"/>
    <col min="13034" max="13272" width="8.85546875" style="233"/>
    <col min="13273" max="13273" width="15.28515625" style="233" bestFit="1" customWidth="1"/>
    <col min="13274" max="13275" width="13.42578125" style="233" bestFit="1" customWidth="1"/>
    <col min="13276" max="13276" width="11.140625" style="233" bestFit="1" customWidth="1"/>
    <col min="13277" max="13277" width="13.42578125" style="233" bestFit="1" customWidth="1"/>
    <col min="13278" max="13278" width="9.7109375" style="233" bestFit="1" customWidth="1"/>
    <col min="13279" max="13279" width="11.140625" style="233" bestFit="1" customWidth="1"/>
    <col min="13280" max="13280" width="9.7109375" style="233" bestFit="1" customWidth="1"/>
    <col min="13281" max="13281" width="13.42578125" style="233" bestFit="1" customWidth="1"/>
    <col min="13282" max="13282" width="11.140625" style="233" bestFit="1" customWidth="1"/>
    <col min="13283" max="13283" width="13.42578125" style="233" bestFit="1" customWidth="1"/>
    <col min="13284" max="13284" width="11.140625" style="233" bestFit="1" customWidth="1"/>
    <col min="13285" max="13285" width="15.28515625" style="233" bestFit="1" customWidth="1"/>
    <col min="13286" max="13286" width="8.28515625" style="233" bestFit="1" customWidth="1"/>
    <col min="13287" max="13289" width="9.140625" style="233" customWidth="1"/>
    <col min="13290" max="13528" width="8.85546875" style="233"/>
    <col min="13529" max="13529" width="15.28515625" style="233" bestFit="1" customWidth="1"/>
    <col min="13530" max="13531" width="13.42578125" style="233" bestFit="1" customWidth="1"/>
    <col min="13532" max="13532" width="11.140625" style="233" bestFit="1" customWidth="1"/>
    <col min="13533" max="13533" width="13.42578125" style="233" bestFit="1" customWidth="1"/>
    <col min="13534" max="13534" width="9.7109375" style="233" bestFit="1" customWidth="1"/>
    <col min="13535" max="13535" width="11.140625" style="233" bestFit="1" customWidth="1"/>
    <col min="13536" max="13536" width="9.7109375" style="233" bestFit="1" customWidth="1"/>
    <col min="13537" max="13537" width="13.42578125" style="233" bestFit="1" customWidth="1"/>
    <col min="13538" max="13538" width="11.140625" style="233" bestFit="1" customWidth="1"/>
    <col min="13539" max="13539" width="13.42578125" style="233" bestFit="1" customWidth="1"/>
    <col min="13540" max="13540" width="11.140625" style="233" bestFit="1" customWidth="1"/>
    <col min="13541" max="13541" width="15.28515625" style="233" bestFit="1" customWidth="1"/>
    <col min="13542" max="13542" width="8.28515625" style="233" bestFit="1" customWidth="1"/>
    <col min="13543" max="13545" width="9.140625" style="233" customWidth="1"/>
    <col min="13546" max="13784" width="8.85546875" style="233"/>
    <col min="13785" max="13785" width="15.28515625" style="233" bestFit="1" customWidth="1"/>
    <col min="13786" max="13787" width="13.42578125" style="233" bestFit="1" customWidth="1"/>
    <col min="13788" max="13788" width="11.140625" style="233" bestFit="1" customWidth="1"/>
    <col min="13789" max="13789" width="13.42578125" style="233" bestFit="1" customWidth="1"/>
    <col min="13790" max="13790" width="9.7109375" style="233" bestFit="1" customWidth="1"/>
    <col min="13791" max="13791" width="11.140625" style="233" bestFit="1" customWidth="1"/>
    <col min="13792" max="13792" width="9.7109375" style="233" bestFit="1" customWidth="1"/>
    <col min="13793" max="13793" width="13.42578125" style="233" bestFit="1" customWidth="1"/>
    <col min="13794" max="13794" width="11.140625" style="233" bestFit="1" customWidth="1"/>
    <col min="13795" max="13795" width="13.42578125" style="233" bestFit="1" customWidth="1"/>
    <col min="13796" max="13796" width="11.140625" style="233" bestFit="1" customWidth="1"/>
    <col min="13797" max="13797" width="15.28515625" style="233" bestFit="1" customWidth="1"/>
    <col min="13798" max="13798" width="8.28515625" style="233" bestFit="1" customWidth="1"/>
    <col min="13799" max="13801" width="9.140625" style="233" customWidth="1"/>
    <col min="13802" max="14040" width="8.85546875" style="233"/>
    <col min="14041" max="14041" width="15.28515625" style="233" bestFit="1" customWidth="1"/>
    <col min="14042" max="14043" width="13.42578125" style="233" bestFit="1" customWidth="1"/>
    <col min="14044" max="14044" width="11.140625" style="233" bestFit="1" customWidth="1"/>
    <col min="14045" max="14045" width="13.42578125" style="233" bestFit="1" customWidth="1"/>
    <col min="14046" max="14046" width="9.7109375" style="233" bestFit="1" customWidth="1"/>
    <col min="14047" max="14047" width="11.140625" style="233" bestFit="1" customWidth="1"/>
    <col min="14048" max="14048" width="9.7109375" style="233" bestFit="1" customWidth="1"/>
    <col min="14049" max="14049" width="13.42578125" style="233" bestFit="1" customWidth="1"/>
    <col min="14050" max="14050" width="11.140625" style="233" bestFit="1" customWidth="1"/>
    <col min="14051" max="14051" width="13.42578125" style="233" bestFit="1" customWidth="1"/>
    <col min="14052" max="14052" width="11.140625" style="233" bestFit="1" customWidth="1"/>
    <col min="14053" max="14053" width="15.28515625" style="233" bestFit="1" customWidth="1"/>
    <col min="14054" max="14054" width="8.28515625" style="233" bestFit="1" customWidth="1"/>
    <col min="14055" max="14057" width="9.140625" style="233" customWidth="1"/>
    <col min="14058" max="14296" width="8.85546875" style="233"/>
    <col min="14297" max="14297" width="15.28515625" style="233" bestFit="1" customWidth="1"/>
    <col min="14298" max="14299" width="13.42578125" style="233" bestFit="1" customWidth="1"/>
    <col min="14300" max="14300" width="11.140625" style="233" bestFit="1" customWidth="1"/>
    <col min="14301" max="14301" width="13.42578125" style="233" bestFit="1" customWidth="1"/>
    <col min="14302" max="14302" width="9.7109375" style="233" bestFit="1" customWidth="1"/>
    <col min="14303" max="14303" width="11.140625" style="233" bestFit="1" customWidth="1"/>
    <col min="14304" max="14304" width="9.7109375" style="233" bestFit="1" customWidth="1"/>
    <col min="14305" max="14305" width="13.42578125" style="233" bestFit="1" customWidth="1"/>
    <col min="14306" max="14306" width="11.140625" style="233" bestFit="1" customWidth="1"/>
    <col min="14307" max="14307" width="13.42578125" style="233" bestFit="1" customWidth="1"/>
    <col min="14308" max="14308" width="11.140625" style="233" bestFit="1" customWidth="1"/>
    <col min="14309" max="14309" width="15.28515625" style="233" bestFit="1" customWidth="1"/>
    <col min="14310" max="14310" width="8.28515625" style="233" bestFit="1" customWidth="1"/>
    <col min="14311" max="14313" width="9.140625" style="233" customWidth="1"/>
    <col min="14314" max="14552" width="8.85546875" style="233"/>
    <col min="14553" max="14553" width="15.28515625" style="233" bestFit="1" customWidth="1"/>
    <col min="14554" max="14555" width="13.42578125" style="233" bestFit="1" customWidth="1"/>
    <col min="14556" max="14556" width="11.140625" style="233" bestFit="1" customWidth="1"/>
    <col min="14557" max="14557" width="13.42578125" style="233" bestFit="1" customWidth="1"/>
    <col min="14558" max="14558" width="9.7109375" style="233" bestFit="1" customWidth="1"/>
    <col min="14559" max="14559" width="11.140625" style="233" bestFit="1" customWidth="1"/>
    <col min="14560" max="14560" width="9.7109375" style="233" bestFit="1" customWidth="1"/>
    <col min="14561" max="14561" width="13.42578125" style="233" bestFit="1" customWidth="1"/>
    <col min="14562" max="14562" width="11.140625" style="233" bestFit="1" customWidth="1"/>
    <col min="14563" max="14563" width="13.42578125" style="233" bestFit="1" customWidth="1"/>
    <col min="14564" max="14564" width="11.140625" style="233" bestFit="1" customWidth="1"/>
    <col min="14565" max="14565" width="15.28515625" style="233" bestFit="1" customWidth="1"/>
    <col min="14566" max="14566" width="8.28515625" style="233" bestFit="1" customWidth="1"/>
    <col min="14567" max="14569" width="9.140625" style="233" customWidth="1"/>
    <col min="14570" max="14808" width="8.85546875" style="233"/>
    <col min="14809" max="14809" width="15.28515625" style="233" bestFit="1" customWidth="1"/>
    <col min="14810" max="14811" width="13.42578125" style="233" bestFit="1" customWidth="1"/>
    <col min="14812" max="14812" width="11.140625" style="233" bestFit="1" customWidth="1"/>
    <col min="14813" max="14813" width="13.42578125" style="233" bestFit="1" customWidth="1"/>
    <col min="14814" max="14814" width="9.7109375" style="233" bestFit="1" customWidth="1"/>
    <col min="14815" max="14815" width="11.140625" style="233" bestFit="1" customWidth="1"/>
    <col min="14816" max="14816" width="9.7109375" style="233" bestFit="1" customWidth="1"/>
    <col min="14817" max="14817" width="13.42578125" style="233" bestFit="1" customWidth="1"/>
    <col min="14818" max="14818" width="11.140625" style="233" bestFit="1" customWidth="1"/>
    <col min="14819" max="14819" width="13.42578125" style="233" bestFit="1" customWidth="1"/>
    <col min="14820" max="14820" width="11.140625" style="233" bestFit="1" customWidth="1"/>
    <col min="14821" max="14821" width="15.28515625" style="233" bestFit="1" customWidth="1"/>
    <col min="14822" max="14822" width="8.28515625" style="233" bestFit="1" customWidth="1"/>
    <col min="14823" max="14825" width="9.140625" style="233" customWidth="1"/>
    <col min="14826" max="15064" width="8.85546875" style="233"/>
    <col min="15065" max="15065" width="15.28515625" style="233" bestFit="1" customWidth="1"/>
    <col min="15066" max="15067" width="13.42578125" style="233" bestFit="1" customWidth="1"/>
    <col min="15068" max="15068" width="11.140625" style="233" bestFit="1" customWidth="1"/>
    <col min="15069" max="15069" width="13.42578125" style="233" bestFit="1" customWidth="1"/>
    <col min="15070" max="15070" width="9.7109375" style="233" bestFit="1" customWidth="1"/>
    <col min="15071" max="15071" width="11.140625" style="233" bestFit="1" customWidth="1"/>
    <col min="15072" max="15072" width="9.7109375" style="233" bestFit="1" customWidth="1"/>
    <col min="15073" max="15073" width="13.42578125" style="233" bestFit="1" customWidth="1"/>
    <col min="15074" max="15074" width="11.140625" style="233" bestFit="1" customWidth="1"/>
    <col min="15075" max="15075" width="13.42578125" style="233" bestFit="1" customWidth="1"/>
    <col min="15076" max="15076" width="11.140625" style="233" bestFit="1" customWidth="1"/>
    <col min="15077" max="15077" width="15.28515625" style="233" bestFit="1" customWidth="1"/>
    <col min="15078" max="15078" width="8.28515625" style="233" bestFit="1" customWidth="1"/>
    <col min="15079" max="15081" width="9.140625" style="233" customWidth="1"/>
    <col min="15082" max="15320" width="8.85546875" style="233"/>
    <col min="15321" max="15321" width="15.28515625" style="233" bestFit="1" customWidth="1"/>
    <col min="15322" max="15323" width="13.42578125" style="233" bestFit="1" customWidth="1"/>
    <col min="15324" max="15324" width="11.140625" style="233" bestFit="1" customWidth="1"/>
    <col min="15325" max="15325" width="13.42578125" style="233" bestFit="1" customWidth="1"/>
    <col min="15326" max="15326" width="9.7109375" style="233" bestFit="1" customWidth="1"/>
    <col min="15327" max="15327" width="11.140625" style="233" bestFit="1" customWidth="1"/>
    <col min="15328" max="15328" width="9.7109375" style="233" bestFit="1" customWidth="1"/>
    <col min="15329" max="15329" width="13.42578125" style="233" bestFit="1" customWidth="1"/>
    <col min="15330" max="15330" width="11.140625" style="233" bestFit="1" customWidth="1"/>
    <col min="15331" max="15331" width="13.42578125" style="233" bestFit="1" customWidth="1"/>
    <col min="15332" max="15332" width="11.140625" style="233" bestFit="1" customWidth="1"/>
    <col min="15333" max="15333" width="15.28515625" style="233" bestFit="1" customWidth="1"/>
    <col min="15334" max="15334" width="8.28515625" style="233" bestFit="1" customWidth="1"/>
    <col min="15335" max="15337" width="9.140625" style="233" customWidth="1"/>
    <col min="15338" max="15576" width="8.85546875" style="233"/>
    <col min="15577" max="15577" width="15.28515625" style="233" bestFit="1" customWidth="1"/>
    <col min="15578" max="15579" width="13.42578125" style="233" bestFit="1" customWidth="1"/>
    <col min="15580" max="15580" width="11.140625" style="233" bestFit="1" customWidth="1"/>
    <col min="15581" max="15581" width="13.42578125" style="233" bestFit="1" customWidth="1"/>
    <col min="15582" max="15582" width="9.7109375" style="233" bestFit="1" customWidth="1"/>
    <col min="15583" max="15583" width="11.140625" style="233" bestFit="1" customWidth="1"/>
    <col min="15584" max="15584" width="9.7109375" style="233" bestFit="1" customWidth="1"/>
    <col min="15585" max="15585" width="13.42578125" style="233" bestFit="1" customWidth="1"/>
    <col min="15586" max="15586" width="11.140625" style="233" bestFit="1" customWidth="1"/>
    <col min="15587" max="15587" width="13.42578125" style="233" bestFit="1" customWidth="1"/>
    <col min="15588" max="15588" width="11.140625" style="233" bestFit="1" customWidth="1"/>
    <col min="15589" max="15589" width="15.28515625" style="233" bestFit="1" customWidth="1"/>
    <col min="15590" max="15590" width="8.28515625" style="233" bestFit="1" customWidth="1"/>
    <col min="15591" max="15593" width="9.140625" style="233" customWidth="1"/>
    <col min="15594" max="15832" width="8.85546875" style="233"/>
    <col min="15833" max="15833" width="15.28515625" style="233" bestFit="1" customWidth="1"/>
    <col min="15834" max="15835" width="13.42578125" style="233" bestFit="1" customWidth="1"/>
    <col min="15836" max="15836" width="11.140625" style="233" bestFit="1" customWidth="1"/>
    <col min="15837" max="15837" width="13.42578125" style="233" bestFit="1" customWidth="1"/>
    <col min="15838" max="15838" width="9.7109375" style="233" bestFit="1" customWidth="1"/>
    <col min="15839" max="15839" width="11.140625" style="233" bestFit="1" customWidth="1"/>
    <col min="15840" max="15840" width="9.7109375" style="233" bestFit="1" customWidth="1"/>
    <col min="15841" max="15841" width="13.42578125" style="233" bestFit="1" customWidth="1"/>
    <col min="15842" max="15842" width="11.140625" style="233" bestFit="1" customWidth="1"/>
    <col min="15843" max="15843" width="13.42578125" style="233" bestFit="1" customWidth="1"/>
    <col min="15844" max="15844" width="11.140625" style="233" bestFit="1" customWidth="1"/>
    <col min="15845" max="15845" width="15.28515625" style="233" bestFit="1" customWidth="1"/>
    <col min="15846" max="15846" width="8.28515625" style="233" bestFit="1" customWidth="1"/>
    <col min="15847" max="15849" width="9.140625" style="233" customWidth="1"/>
    <col min="15850" max="16088" width="8.85546875" style="233"/>
    <col min="16089" max="16089" width="15.28515625" style="233" bestFit="1" customWidth="1"/>
    <col min="16090" max="16091" width="13.42578125" style="233" bestFit="1" customWidth="1"/>
    <col min="16092" max="16092" width="11.140625" style="233" bestFit="1" customWidth="1"/>
    <col min="16093" max="16093" width="13.42578125" style="233" bestFit="1" customWidth="1"/>
    <col min="16094" max="16094" width="9.7109375" style="233" bestFit="1" customWidth="1"/>
    <col min="16095" max="16095" width="11.140625" style="233" bestFit="1" customWidth="1"/>
    <col min="16096" max="16096" width="9.7109375" style="233" bestFit="1" customWidth="1"/>
    <col min="16097" max="16097" width="13.42578125" style="233" bestFit="1" customWidth="1"/>
    <col min="16098" max="16098" width="11.140625" style="233" bestFit="1" customWidth="1"/>
    <col min="16099" max="16099" width="13.42578125" style="233" bestFit="1" customWidth="1"/>
    <col min="16100" max="16100" width="11.140625" style="233" bestFit="1" customWidth="1"/>
    <col min="16101" max="16101" width="15.28515625" style="233" bestFit="1" customWidth="1"/>
    <col min="16102" max="16102" width="8.28515625" style="233" bestFit="1" customWidth="1"/>
    <col min="16103" max="16105" width="9.140625" style="233" customWidth="1"/>
    <col min="16106" max="16344" width="8.85546875" style="233"/>
    <col min="16345" max="16384" width="9" style="233" customWidth="1"/>
  </cols>
  <sheetData>
    <row r="1" spans="1:9" ht="33" customHeight="1">
      <c r="A1" s="956" t="s">
        <v>1212</v>
      </c>
      <c r="B1" s="956"/>
      <c r="C1" s="956"/>
      <c r="D1" s="956"/>
      <c r="E1" s="956"/>
      <c r="F1" s="956"/>
      <c r="G1" s="956"/>
      <c r="H1" s="956"/>
      <c r="I1" s="281"/>
    </row>
    <row r="2" spans="1:9" ht="33" customHeight="1">
      <c r="A2" s="957" t="s">
        <v>1213</v>
      </c>
      <c r="B2" s="957"/>
      <c r="C2" s="957"/>
      <c r="D2" s="957"/>
      <c r="E2" s="957"/>
      <c r="F2" s="957"/>
      <c r="G2" s="957"/>
      <c r="H2" s="957"/>
      <c r="I2" s="281"/>
    </row>
    <row r="3" spans="1:9" ht="17.25" customHeight="1">
      <c r="A3" s="958" t="s">
        <v>131</v>
      </c>
      <c r="B3" s="959"/>
      <c r="C3" s="959"/>
      <c r="D3" s="959"/>
      <c r="E3" s="959"/>
      <c r="F3" s="960"/>
      <c r="G3" s="960"/>
      <c r="H3" s="961"/>
      <c r="I3" s="281"/>
    </row>
    <row r="4" spans="1:9" s="234" customFormat="1" ht="69.75" customHeight="1">
      <c r="A4" s="954" t="s">
        <v>763</v>
      </c>
      <c r="B4" s="727" t="s">
        <v>1044</v>
      </c>
      <c r="C4" s="180" t="s">
        <v>910</v>
      </c>
      <c r="D4" s="180" t="s">
        <v>684</v>
      </c>
      <c r="E4" s="180" t="s">
        <v>685</v>
      </c>
      <c r="F4" s="504" t="s">
        <v>913</v>
      </c>
      <c r="G4" s="180" t="s">
        <v>52</v>
      </c>
      <c r="H4" s="954" t="s">
        <v>767</v>
      </c>
      <c r="I4" s="728"/>
    </row>
    <row r="5" spans="1:9" s="234" customFormat="1" ht="45" customHeight="1">
      <c r="A5" s="954"/>
      <c r="B5" s="180" t="s">
        <v>770</v>
      </c>
      <c r="C5" s="180" t="s">
        <v>911</v>
      </c>
      <c r="D5" s="180" t="s">
        <v>686</v>
      </c>
      <c r="E5" s="180" t="s">
        <v>771</v>
      </c>
      <c r="F5" s="499" t="s">
        <v>912</v>
      </c>
      <c r="G5" s="180" t="s">
        <v>36</v>
      </c>
      <c r="H5" s="954"/>
      <c r="I5" s="279"/>
    </row>
    <row r="6" spans="1:9" ht="23.1" customHeight="1">
      <c r="A6" s="224" t="s">
        <v>1</v>
      </c>
      <c r="B6" s="878">
        <v>6403282</v>
      </c>
      <c r="C6" s="878">
        <v>63744</v>
      </c>
      <c r="D6" s="878">
        <v>116941</v>
      </c>
      <c r="E6" s="878">
        <v>980</v>
      </c>
      <c r="F6" s="878">
        <v>1381146</v>
      </c>
      <c r="G6" s="230">
        <f t="shared" ref="G6:G26" si="0">SUM(B6:F6)</f>
        <v>7966093</v>
      </c>
      <c r="H6" s="224" t="s">
        <v>2</v>
      </c>
      <c r="I6" s="281"/>
    </row>
    <row r="7" spans="1:9" ht="23.1" customHeight="1">
      <c r="A7" s="224" t="s">
        <v>702</v>
      </c>
      <c r="B7" s="879">
        <v>2117508</v>
      </c>
      <c r="C7" s="879">
        <v>7690</v>
      </c>
      <c r="D7" s="879">
        <v>61010</v>
      </c>
      <c r="E7" s="879">
        <v>30123</v>
      </c>
      <c r="F7" s="879">
        <v>198746</v>
      </c>
      <c r="G7" s="230">
        <f t="shared" si="0"/>
        <v>2415077</v>
      </c>
      <c r="H7" s="224" t="s">
        <v>967</v>
      </c>
      <c r="I7" s="281"/>
    </row>
    <row r="8" spans="1:9" ht="23.1" customHeight="1">
      <c r="A8" s="224" t="s">
        <v>102</v>
      </c>
      <c r="B8" s="878">
        <v>2883208</v>
      </c>
      <c r="C8" s="878">
        <v>48756</v>
      </c>
      <c r="D8" s="878">
        <v>68129</v>
      </c>
      <c r="E8" s="878">
        <v>15687</v>
      </c>
      <c r="F8" s="878">
        <v>673748</v>
      </c>
      <c r="G8" s="230">
        <f t="shared" si="0"/>
        <v>3689528</v>
      </c>
      <c r="H8" s="224" t="s">
        <v>5</v>
      </c>
      <c r="I8" s="281"/>
    </row>
    <row r="9" spans="1:9" ht="23.1" customHeight="1">
      <c r="A9" s="224" t="s">
        <v>103</v>
      </c>
      <c r="B9" s="879">
        <v>1546350</v>
      </c>
      <c r="C9" s="879">
        <v>17036</v>
      </c>
      <c r="D9" s="879">
        <v>44864</v>
      </c>
      <c r="E9" s="879">
        <v>17576</v>
      </c>
      <c r="F9" s="879">
        <v>86319</v>
      </c>
      <c r="G9" s="230">
        <f t="shared" si="0"/>
        <v>1712145</v>
      </c>
      <c r="H9" s="224" t="s">
        <v>7</v>
      </c>
      <c r="I9" s="281"/>
    </row>
    <row r="10" spans="1:9" ht="23.1" customHeight="1">
      <c r="A10" s="224" t="s">
        <v>104</v>
      </c>
      <c r="B10" s="878">
        <v>2887523</v>
      </c>
      <c r="C10" s="878">
        <v>2710</v>
      </c>
      <c r="D10" s="878">
        <v>25761</v>
      </c>
      <c r="E10" s="878">
        <v>14931</v>
      </c>
      <c r="F10" s="878">
        <v>114186</v>
      </c>
      <c r="G10" s="230">
        <f t="shared" si="0"/>
        <v>3045111</v>
      </c>
      <c r="H10" s="224" t="s">
        <v>8</v>
      </c>
      <c r="I10" s="281"/>
    </row>
    <row r="11" spans="1:9" ht="23.1" customHeight="1">
      <c r="A11" s="224" t="s">
        <v>105</v>
      </c>
      <c r="B11" s="879">
        <v>4392909</v>
      </c>
      <c r="C11" s="879">
        <v>3939</v>
      </c>
      <c r="D11" s="879">
        <v>30393</v>
      </c>
      <c r="E11" s="879">
        <v>19357</v>
      </c>
      <c r="F11" s="879">
        <v>508884</v>
      </c>
      <c r="G11" s="230">
        <f t="shared" si="0"/>
        <v>4955482</v>
      </c>
      <c r="H11" s="224" t="s">
        <v>10</v>
      </c>
      <c r="I11" s="281"/>
    </row>
    <row r="12" spans="1:9" ht="23.1" customHeight="1">
      <c r="A12" s="224" t="s">
        <v>107</v>
      </c>
      <c r="B12" s="878">
        <v>2404997</v>
      </c>
      <c r="C12" s="878">
        <v>97859</v>
      </c>
      <c r="D12" s="878">
        <v>76419</v>
      </c>
      <c r="E12" s="878">
        <v>1546</v>
      </c>
      <c r="F12" s="878">
        <v>529557</v>
      </c>
      <c r="G12" s="230">
        <f t="shared" si="0"/>
        <v>3110378</v>
      </c>
      <c r="H12" s="224" t="s">
        <v>11</v>
      </c>
      <c r="I12" s="281"/>
    </row>
    <row r="13" spans="1:9" ht="23.1" customHeight="1">
      <c r="A13" s="224" t="s">
        <v>108</v>
      </c>
      <c r="B13" s="879">
        <v>2092768</v>
      </c>
      <c r="C13" s="879">
        <v>34514</v>
      </c>
      <c r="D13" s="879">
        <v>49262</v>
      </c>
      <c r="E13" s="879">
        <v>13188</v>
      </c>
      <c r="F13" s="879">
        <v>626592</v>
      </c>
      <c r="G13" s="230">
        <f t="shared" si="0"/>
        <v>2816324</v>
      </c>
      <c r="H13" s="224" t="s">
        <v>13</v>
      </c>
      <c r="I13" s="281"/>
    </row>
    <row r="14" spans="1:9" ht="23.1" customHeight="1">
      <c r="A14" s="224" t="s">
        <v>121</v>
      </c>
      <c r="B14" s="878">
        <v>973717</v>
      </c>
      <c r="C14" s="878">
        <v>4391</v>
      </c>
      <c r="D14" s="878">
        <v>13395</v>
      </c>
      <c r="E14" s="878">
        <v>2711</v>
      </c>
      <c r="F14" s="878">
        <v>149933</v>
      </c>
      <c r="G14" s="230">
        <f t="shared" si="0"/>
        <v>1144147</v>
      </c>
      <c r="H14" s="224" t="s">
        <v>15</v>
      </c>
      <c r="I14" s="281"/>
    </row>
    <row r="15" spans="1:9" ht="23.1" customHeight="1">
      <c r="A15" s="224" t="s">
        <v>109</v>
      </c>
      <c r="B15" s="879">
        <v>3770015</v>
      </c>
      <c r="C15" s="879">
        <v>22347</v>
      </c>
      <c r="D15" s="879">
        <v>62477</v>
      </c>
      <c r="E15" s="879">
        <v>49377</v>
      </c>
      <c r="F15" s="879">
        <v>216661</v>
      </c>
      <c r="G15" s="230">
        <f t="shared" si="0"/>
        <v>4120877</v>
      </c>
      <c r="H15" s="224" t="s">
        <v>17</v>
      </c>
      <c r="I15" s="281"/>
    </row>
    <row r="16" spans="1:9" ht="23.1" customHeight="1">
      <c r="A16" s="224" t="s">
        <v>40</v>
      </c>
      <c r="B16" s="878">
        <v>1490026</v>
      </c>
      <c r="C16" s="878">
        <v>316</v>
      </c>
      <c r="D16" s="878">
        <v>9402</v>
      </c>
      <c r="E16" s="878">
        <v>3909</v>
      </c>
      <c r="F16" s="878">
        <v>22914</v>
      </c>
      <c r="G16" s="230">
        <f t="shared" si="0"/>
        <v>1526567</v>
      </c>
      <c r="H16" s="224" t="s">
        <v>18</v>
      </c>
      <c r="I16" s="281"/>
    </row>
    <row r="17" spans="1:9" ht="23.1" customHeight="1">
      <c r="A17" s="224" t="s">
        <v>110</v>
      </c>
      <c r="B17" s="879">
        <v>2301229</v>
      </c>
      <c r="C17" s="879">
        <v>18416</v>
      </c>
      <c r="D17" s="879">
        <v>17011</v>
      </c>
      <c r="E17" s="879">
        <v>16304</v>
      </c>
      <c r="F17" s="879">
        <v>295813</v>
      </c>
      <c r="G17" s="230">
        <f t="shared" si="0"/>
        <v>2648773</v>
      </c>
      <c r="H17" s="224" t="s">
        <v>20</v>
      </c>
      <c r="I17" s="281"/>
    </row>
    <row r="18" spans="1:9" ht="23.1" customHeight="1">
      <c r="A18" s="224" t="s">
        <v>21</v>
      </c>
      <c r="B18" s="878">
        <v>1186465</v>
      </c>
      <c r="C18" s="878">
        <v>2877</v>
      </c>
      <c r="D18" s="878">
        <v>19916</v>
      </c>
      <c r="E18" s="878">
        <v>25833</v>
      </c>
      <c r="F18" s="878">
        <v>400491</v>
      </c>
      <c r="G18" s="230">
        <f t="shared" si="0"/>
        <v>1635582</v>
      </c>
      <c r="H18" s="224" t="s">
        <v>22</v>
      </c>
      <c r="I18" s="281"/>
    </row>
    <row r="19" spans="1:9" ht="23.1" customHeight="1">
      <c r="A19" s="224" t="s">
        <v>42</v>
      </c>
      <c r="B19" s="879">
        <v>809060</v>
      </c>
      <c r="C19" s="879">
        <v>8249</v>
      </c>
      <c r="D19" s="879">
        <v>10075</v>
      </c>
      <c r="E19" s="879">
        <v>26043</v>
      </c>
      <c r="F19" s="879">
        <v>56311</v>
      </c>
      <c r="G19" s="230">
        <f t="shared" si="0"/>
        <v>909738</v>
      </c>
      <c r="H19" s="224" t="s">
        <v>23</v>
      </c>
      <c r="I19" s="281"/>
    </row>
    <row r="20" spans="1:9" ht="23.1" customHeight="1">
      <c r="A20" s="224" t="s">
        <v>24</v>
      </c>
      <c r="B20" s="878">
        <v>2834551</v>
      </c>
      <c r="C20" s="878">
        <v>14584</v>
      </c>
      <c r="D20" s="878">
        <v>24391</v>
      </c>
      <c r="E20" s="878">
        <v>44202</v>
      </c>
      <c r="F20" s="878">
        <v>219200</v>
      </c>
      <c r="G20" s="230">
        <f t="shared" si="0"/>
        <v>3136928</v>
      </c>
      <c r="H20" s="224" t="s">
        <v>25</v>
      </c>
      <c r="I20" s="281"/>
    </row>
    <row r="21" spans="1:9" ht="23.1" customHeight="1">
      <c r="A21" s="224" t="s">
        <v>113</v>
      </c>
      <c r="B21" s="879">
        <v>1480505</v>
      </c>
      <c r="C21" s="879">
        <v>8531</v>
      </c>
      <c r="D21" s="879">
        <v>4715</v>
      </c>
      <c r="E21" s="879">
        <v>27902</v>
      </c>
      <c r="F21" s="879">
        <v>133801</v>
      </c>
      <c r="G21" s="230">
        <f t="shared" si="0"/>
        <v>1655454</v>
      </c>
      <c r="H21" s="224" t="s">
        <v>27</v>
      </c>
      <c r="I21" s="281"/>
    </row>
    <row r="22" spans="1:9" ht="23.1" customHeight="1">
      <c r="A22" s="224" t="s">
        <v>115</v>
      </c>
      <c r="B22" s="878">
        <v>1574040</v>
      </c>
      <c r="C22" s="878">
        <v>8941</v>
      </c>
      <c r="D22" s="878">
        <v>21832</v>
      </c>
      <c r="E22" s="878">
        <v>18493</v>
      </c>
      <c r="F22" s="878">
        <v>82499</v>
      </c>
      <c r="G22" s="230">
        <f t="shared" si="0"/>
        <v>1705805</v>
      </c>
      <c r="H22" s="224" t="s">
        <v>28</v>
      </c>
      <c r="I22" s="281"/>
    </row>
    <row r="23" spans="1:9" ht="23.1" customHeight="1">
      <c r="A23" s="224" t="s">
        <v>123</v>
      </c>
      <c r="B23" s="879">
        <v>1160187</v>
      </c>
      <c r="C23" s="879">
        <v>155</v>
      </c>
      <c r="D23" s="879">
        <v>6175</v>
      </c>
      <c r="E23" s="879">
        <v>13818</v>
      </c>
      <c r="F23" s="879">
        <v>143020</v>
      </c>
      <c r="G23" s="230">
        <f t="shared" si="0"/>
        <v>1323355</v>
      </c>
      <c r="H23" s="224" t="s">
        <v>30</v>
      </c>
      <c r="I23" s="281"/>
    </row>
    <row r="24" spans="1:9" ht="23.1" customHeight="1">
      <c r="A24" s="224" t="s">
        <v>31</v>
      </c>
      <c r="B24" s="878">
        <v>598992</v>
      </c>
      <c r="C24" s="878">
        <v>121</v>
      </c>
      <c r="D24" s="878">
        <v>3663</v>
      </c>
      <c r="E24" s="878">
        <v>3915</v>
      </c>
      <c r="F24" s="878">
        <v>97017</v>
      </c>
      <c r="G24" s="230">
        <f t="shared" si="0"/>
        <v>703708</v>
      </c>
      <c r="H24" s="224" t="s">
        <v>32</v>
      </c>
      <c r="I24" s="281"/>
    </row>
    <row r="25" spans="1:9" ht="23.1" customHeight="1">
      <c r="A25" s="224" t="s">
        <v>33</v>
      </c>
      <c r="B25" s="879">
        <v>726456</v>
      </c>
      <c r="C25" s="879">
        <v>88</v>
      </c>
      <c r="D25" s="879">
        <v>4198</v>
      </c>
      <c r="E25" s="879">
        <v>9963</v>
      </c>
      <c r="F25" s="879">
        <v>118698</v>
      </c>
      <c r="G25" s="230">
        <f t="shared" si="0"/>
        <v>859403</v>
      </c>
      <c r="H25" s="224" t="s">
        <v>34</v>
      </c>
      <c r="I25" s="281"/>
    </row>
    <row r="26" spans="1:9" ht="23.1" customHeight="1">
      <c r="A26" s="231" t="s">
        <v>57</v>
      </c>
      <c r="B26" s="182">
        <f>SUM(B6:B25)</f>
        <v>43633788</v>
      </c>
      <c r="C26" s="182">
        <f>SUM(C6:C25)</f>
        <v>365264</v>
      </c>
      <c r="D26" s="182">
        <f>SUM(D6:D25)</f>
        <v>670029</v>
      </c>
      <c r="E26" s="182">
        <f>SUM(E6:E25)</f>
        <v>355858</v>
      </c>
      <c r="F26" s="182">
        <f>SUM(F6:F25)</f>
        <v>6055536</v>
      </c>
      <c r="G26" s="182">
        <f t="shared" si="0"/>
        <v>51080475</v>
      </c>
      <c r="H26" s="232" t="s">
        <v>36</v>
      </c>
      <c r="I26" s="281"/>
    </row>
    <row r="27" spans="1:9">
      <c r="A27" s="955"/>
      <c r="B27" s="955"/>
      <c r="C27" s="410"/>
      <c r="D27" s="410"/>
      <c r="E27" s="410"/>
      <c r="F27" s="410"/>
      <c r="G27" s="410"/>
      <c r="H27" s="410"/>
    </row>
    <row r="28" spans="1:9">
      <c r="A28" s="235"/>
      <c r="B28" s="235"/>
      <c r="C28" s="235"/>
      <c r="D28" s="236"/>
      <c r="E28" s="235"/>
      <c r="F28" s="235"/>
      <c r="G28" s="235"/>
      <c r="H28" s="235"/>
    </row>
    <row r="29" spans="1:9">
      <c r="B29" s="237"/>
      <c r="C29" s="237"/>
      <c r="D29" s="237"/>
    </row>
  </sheetData>
  <mergeCells count="7">
    <mergeCell ref="A4:A5"/>
    <mergeCell ref="A27:B27"/>
    <mergeCell ref="H4:H5"/>
    <mergeCell ref="A1:H1"/>
    <mergeCell ref="A2:H2"/>
    <mergeCell ref="A3:E3"/>
    <mergeCell ref="F3:H3"/>
  </mergeCells>
  <pageMargins left="0.7" right="0.7" top="0.75" bottom="0.75" header="0.3" footer="0.3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8657"/>
    <pageSetUpPr fitToPage="1"/>
  </sheetPr>
  <dimension ref="A1:N33"/>
  <sheetViews>
    <sheetView rightToLeft="1" zoomScaleNormal="100" workbookViewId="0">
      <selection sqref="A1:N1"/>
    </sheetView>
  </sheetViews>
  <sheetFormatPr defaultColWidth="13.42578125" defaultRowHeight="15"/>
  <cols>
    <col min="1" max="1" width="29.7109375" style="238" customWidth="1"/>
    <col min="2" max="13" width="13.7109375" style="238" customWidth="1"/>
    <col min="14" max="14" width="29.7109375" style="238" customWidth="1"/>
    <col min="15" max="204" width="13.42578125" style="238"/>
    <col min="205" max="210" width="20.7109375" style="238" customWidth="1"/>
    <col min="211" max="212" width="13.42578125" style="238" customWidth="1"/>
    <col min="213" max="460" width="13.42578125" style="238"/>
    <col min="461" max="466" width="20.7109375" style="238" customWidth="1"/>
    <col min="467" max="468" width="13.42578125" style="238" customWidth="1"/>
    <col min="469" max="716" width="13.42578125" style="238"/>
    <col min="717" max="722" width="20.7109375" style="238" customWidth="1"/>
    <col min="723" max="724" width="13.42578125" style="238" customWidth="1"/>
    <col min="725" max="972" width="13.42578125" style="238"/>
    <col min="973" max="978" width="20.7109375" style="238" customWidth="1"/>
    <col min="979" max="980" width="13.42578125" style="238" customWidth="1"/>
    <col min="981" max="1228" width="13.42578125" style="238"/>
    <col min="1229" max="1234" width="20.7109375" style="238" customWidth="1"/>
    <col min="1235" max="1236" width="13.42578125" style="238" customWidth="1"/>
    <col min="1237" max="1484" width="13.42578125" style="238"/>
    <col min="1485" max="1490" width="20.7109375" style="238" customWidth="1"/>
    <col min="1491" max="1492" width="13.42578125" style="238" customWidth="1"/>
    <col min="1493" max="1740" width="13.42578125" style="238"/>
    <col min="1741" max="1746" width="20.7109375" style="238" customWidth="1"/>
    <col min="1747" max="1748" width="13.42578125" style="238" customWidth="1"/>
    <col min="1749" max="1996" width="13.42578125" style="238"/>
    <col min="1997" max="2002" width="20.7109375" style="238" customWidth="1"/>
    <col min="2003" max="2004" width="13.42578125" style="238" customWidth="1"/>
    <col min="2005" max="2252" width="13.42578125" style="238"/>
    <col min="2253" max="2258" width="20.7109375" style="238" customWidth="1"/>
    <col min="2259" max="2260" width="13.42578125" style="238" customWidth="1"/>
    <col min="2261" max="2508" width="13.42578125" style="238"/>
    <col min="2509" max="2514" width="20.7109375" style="238" customWidth="1"/>
    <col min="2515" max="2516" width="13.42578125" style="238" customWidth="1"/>
    <col min="2517" max="2764" width="13.42578125" style="238"/>
    <col min="2765" max="2770" width="20.7109375" style="238" customWidth="1"/>
    <col min="2771" max="2772" width="13.42578125" style="238" customWidth="1"/>
    <col min="2773" max="3020" width="13.42578125" style="238"/>
    <col min="3021" max="3026" width="20.7109375" style="238" customWidth="1"/>
    <col min="3027" max="3028" width="13.42578125" style="238" customWidth="1"/>
    <col min="3029" max="3276" width="13.42578125" style="238"/>
    <col min="3277" max="3282" width="20.7109375" style="238" customWidth="1"/>
    <col min="3283" max="3284" width="13.42578125" style="238" customWidth="1"/>
    <col min="3285" max="3532" width="13.42578125" style="238"/>
    <col min="3533" max="3538" width="20.7109375" style="238" customWidth="1"/>
    <col min="3539" max="3540" width="13.42578125" style="238" customWidth="1"/>
    <col min="3541" max="3788" width="13.42578125" style="238"/>
    <col min="3789" max="3794" width="20.7109375" style="238" customWidth="1"/>
    <col min="3795" max="3796" width="13.42578125" style="238" customWidth="1"/>
    <col min="3797" max="4044" width="13.42578125" style="238"/>
    <col min="4045" max="4050" width="20.7109375" style="238" customWidth="1"/>
    <col min="4051" max="4052" width="13.42578125" style="238" customWidth="1"/>
    <col min="4053" max="4300" width="13.42578125" style="238"/>
    <col min="4301" max="4306" width="20.7109375" style="238" customWidth="1"/>
    <col min="4307" max="4308" width="13.42578125" style="238" customWidth="1"/>
    <col min="4309" max="4556" width="13.42578125" style="238"/>
    <col min="4557" max="4562" width="20.7109375" style="238" customWidth="1"/>
    <col min="4563" max="4564" width="13.42578125" style="238" customWidth="1"/>
    <col min="4565" max="4812" width="13.42578125" style="238"/>
    <col min="4813" max="4818" width="20.7109375" style="238" customWidth="1"/>
    <col min="4819" max="4820" width="13.42578125" style="238" customWidth="1"/>
    <col min="4821" max="5068" width="13.42578125" style="238"/>
    <col min="5069" max="5074" width="20.7109375" style="238" customWidth="1"/>
    <col min="5075" max="5076" width="13.42578125" style="238" customWidth="1"/>
    <col min="5077" max="5324" width="13.42578125" style="238"/>
    <col min="5325" max="5330" width="20.7109375" style="238" customWidth="1"/>
    <col min="5331" max="5332" width="13.42578125" style="238" customWidth="1"/>
    <col min="5333" max="5580" width="13.42578125" style="238"/>
    <col min="5581" max="5586" width="20.7109375" style="238" customWidth="1"/>
    <col min="5587" max="5588" width="13.42578125" style="238" customWidth="1"/>
    <col min="5589" max="5836" width="13.42578125" style="238"/>
    <col min="5837" max="5842" width="20.7109375" style="238" customWidth="1"/>
    <col min="5843" max="5844" width="13.42578125" style="238" customWidth="1"/>
    <col min="5845" max="6092" width="13.42578125" style="238"/>
    <col min="6093" max="6098" width="20.7109375" style="238" customWidth="1"/>
    <col min="6099" max="6100" width="13.42578125" style="238" customWidth="1"/>
    <col min="6101" max="6348" width="13.42578125" style="238"/>
    <col min="6349" max="6354" width="20.7109375" style="238" customWidth="1"/>
    <col min="6355" max="6356" width="13.42578125" style="238" customWidth="1"/>
    <col min="6357" max="6604" width="13.42578125" style="238"/>
    <col min="6605" max="6610" width="20.7109375" style="238" customWidth="1"/>
    <col min="6611" max="6612" width="13.42578125" style="238" customWidth="1"/>
    <col min="6613" max="6860" width="13.42578125" style="238"/>
    <col min="6861" max="6866" width="20.7109375" style="238" customWidth="1"/>
    <col min="6867" max="6868" width="13.42578125" style="238" customWidth="1"/>
    <col min="6869" max="7116" width="13.42578125" style="238"/>
    <col min="7117" max="7122" width="20.7109375" style="238" customWidth="1"/>
    <col min="7123" max="7124" width="13.42578125" style="238" customWidth="1"/>
    <col min="7125" max="7372" width="13.42578125" style="238"/>
    <col min="7373" max="7378" width="20.7109375" style="238" customWidth="1"/>
    <col min="7379" max="7380" width="13.42578125" style="238" customWidth="1"/>
    <col min="7381" max="7628" width="13.42578125" style="238"/>
    <col min="7629" max="7634" width="20.7109375" style="238" customWidth="1"/>
    <col min="7635" max="7636" width="13.42578125" style="238" customWidth="1"/>
    <col min="7637" max="7884" width="13.42578125" style="238"/>
    <col min="7885" max="7890" width="20.7109375" style="238" customWidth="1"/>
    <col min="7891" max="7892" width="13.42578125" style="238" customWidth="1"/>
    <col min="7893" max="8140" width="13.42578125" style="238"/>
    <col min="8141" max="8146" width="20.7109375" style="238" customWidth="1"/>
    <col min="8147" max="8148" width="13.42578125" style="238" customWidth="1"/>
    <col min="8149" max="8396" width="13.42578125" style="238"/>
    <col min="8397" max="8402" width="20.7109375" style="238" customWidth="1"/>
    <col min="8403" max="8404" width="13.42578125" style="238" customWidth="1"/>
    <col min="8405" max="8652" width="13.42578125" style="238"/>
    <col min="8653" max="8658" width="20.7109375" style="238" customWidth="1"/>
    <col min="8659" max="8660" width="13.42578125" style="238" customWidth="1"/>
    <col min="8661" max="8908" width="13.42578125" style="238"/>
    <col min="8909" max="8914" width="20.7109375" style="238" customWidth="1"/>
    <col min="8915" max="8916" width="13.42578125" style="238" customWidth="1"/>
    <col min="8917" max="9164" width="13.42578125" style="238"/>
    <col min="9165" max="9170" width="20.7109375" style="238" customWidth="1"/>
    <col min="9171" max="9172" width="13.42578125" style="238" customWidth="1"/>
    <col min="9173" max="9420" width="13.42578125" style="238"/>
    <col min="9421" max="9426" width="20.7109375" style="238" customWidth="1"/>
    <col min="9427" max="9428" width="13.42578125" style="238" customWidth="1"/>
    <col min="9429" max="9676" width="13.42578125" style="238"/>
    <col min="9677" max="9682" width="20.7109375" style="238" customWidth="1"/>
    <col min="9683" max="9684" width="13.42578125" style="238" customWidth="1"/>
    <col min="9685" max="9932" width="13.42578125" style="238"/>
    <col min="9933" max="9938" width="20.7109375" style="238" customWidth="1"/>
    <col min="9939" max="9940" width="13.42578125" style="238" customWidth="1"/>
    <col min="9941" max="10188" width="13.42578125" style="238"/>
    <col min="10189" max="10194" width="20.7109375" style="238" customWidth="1"/>
    <col min="10195" max="10196" width="13.42578125" style="238" customWidth="1"/>
    <col min="10197" max="10444" width="13.42578125" style="238"/>
    <col min="10445" max="10450" width="20.7109375" style="238" customWidth="1"/>
    <col min="10451" max="10452" width="13.42578125" style="238" customWidth="1"/>
    <col min="10453" max="10700" width="13.42578125" style="238"/>
    <col min="10701" max="10706" width="20.7109375" style="238" customWidth="1"/>
    <col min="10707" max="10708" width="13.42578125" style="238" customWidth="1"/>
    <col min="10709" max="10956" width="13.42578125" style="238"/>
    <col min="10957" max="10962" width="20.7109375" style="238" customWidth="1"/>
    <col min="10963" max="10964" width="13.42578125" style="238" customWidth="1"/>
    <col min="10965" max="11212" width="13.42578125" style="238"/>
    <col min="11213" max="11218" width="20.7109375" style="238" customWidth="1"/>
    <col min="11219" max="11220" width="13.42578125" style="238" customWidth="1"/>
    <col min="11221" max="11468" width="13.42578125" style="238"/>
    <col min="11469" max="11474" width="20.7109375" style="238" customWidth="1"/>
    <col min="11475" max="11476" width="13.42578125" style="238" customWidth="1"/>
    <col min="11477" max="11724" width="13.42578125" style="238"/>
    <col min="11725" max="11730" width="20.7109375" style="238" customWidth="1"/>
    <col min="11731" max="11732" width="13.42578125" style="238" customWidth="1"/>
    <col min="11733" max="11980" width="13.42578125" style="238"/>
    <col min="11981" max="11986" width="20.7109375" style="238" customWidth="1"/>
    <col min="11987" max="11988" width="13.42578125" style="238" customWidth="1"/>
    <col min="11989" max="12236" width="13.42578125" style="238"/>
    <col min="12237" max="12242" width="20.7109375" style="238" customWidth="1"/>
    <col min="12243" max="12244" width="13.42578125" style="238" customWidth="1"/>
    <col min="12245" max="12492" width="13.42578125" style="238"/>
    <col min="12493" max="12498" width="20.7109375" style="238" customWidth="1"/>
    <col min="12499" max="12500" width="13.42578125" style="238" customWidth="1"/>
    <col min="12501" max="12748" width="13.42578125" style="238"/>
    <col min="12749" max="12754" width="20.7109375" style="238" customWidth="1"/>
    <col min="12755" max="12756" width="13.42578125" style="238" customWidth="1"/>
    <col min="12757" max="13004" width="13.42578125" style="238"/>
    <col min="13005" max="13010" width="20.7109375" style="238" customWidth="1"/>
    <col min="13011" max="13012" width="13.42578125" style="238" customWidth="1"/>
    <col min="13013" max="13260" width="13.42578125" style="238"/>
    <col min="13261" max="13266" width="20.7109375" style="238" customWidth="1"/>
    <col min="13267" max="13268" width="13.42578125" style="238" customWidth="1"/>
    <col min="13269" max="13516" width="13.42578125" style="238"/>
    <col min="13517" max="13522" width="20.7109375" style="238" customWidth="1"/>
    <col min="13523" max="13524" width="13.42578125" style="238" customWidth="1"/>
    <col min="13525" max="13772" width="13.42578125" style="238"/>
    <col min="13773" max="13778" width="20.7109375" style="238" customWidth="1"/>
    <col min="13779" max="13780" width="13.42578125" style="238" customWidth="1"/>
    <col min="13781" max="14028" width="13.42578125" style="238"/>
    <col min="14029" max="14034" width="20.7109375" style="238" customWidth="1"/>
    <col min="14035" max="14036" width="13.42578125" style="238" customWidth="1"/>
    <col min="14037" max="14284" width="13.42578125" style="238"/>
    <col min="14285" max="14290" width="20.7109375" style="238" customWidth="1"/>
    <col min="14291" max="14292" width="13.42578125" style="238" customWidth="1"/>
    <col min="14293" max="14540" width="13.42578125" style="238"/>
    <col min="14541" max="14546" width="20.7109375" style="238" customWidth="1"/>
    <col min="14547" max="14548" width="13.42578125" style="238" customWidth="1"/>
    <col min="14549" max="14796" width="13.42578125" style="238"/>
    <col min="14797" max="14802" width="20.7109375" style="238" customWidth="1"/>
    <col min="14803" max="14804" width="13.42578125" style="238" customWidth="1"/>
    <col min="14805" max="15052" width="13.42578125" style="238"/>
    <col min="15053" max="15058" width="20.7109375" style="238" customWidth="1"/>
    <col min="15059" max="15060" width="13.42578125" style="238" customWidth="1"/>
    <col min="15061" max="15308" width="13.42578125" style="238"/>
    <col min="15309" max="15314" width="20.7109375" style="238" customWidth="1"/>
    <col min="15315" max="15316" width="13.42578125" style="238" customWidth="1"/>
    <col min="15317" max="15564" width="13.42578125" style="238"/>
    <col min="15565" max="15570" width="20.7109375" style="238" customWidth="1"/>
    <col min="15571" max="15572" width="13.42578125" style="238" customWidth="1"/>
    <col min="15573" max="15820" width="13.42578125" style="238"/>
    <col min="15821" max="15826" width="20.7109375" style="238" customWidth="1"/>
    <col min="15827" max="15828" width="13.42578125" style="238" customWidth="1"/>
    <col min="15829" max="16076" width="13.42578125" style="238"/>
    <col min="16077" max="16082" width="20.7109375" style="238" customWidth="1"/>
    <col min="16083" max="16084" width="13.42578125" style="238" customWidth="1"/>
    <col min="16085" max="16384" width="13.42578125" style="238"/>
  </cols>
  <sheetData>
    <row r="1" spans="1:14" s="259" customFormat="1" ht="27" customHeight="1">
      <c r="A1" s="968" t="s">
        <v>1352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</row>
    <row r="2" spans="1:14" s="259" customFormat="1" ht="27" customHeight="1">
      <c r="A2" s="1038" t="s">
        <v>1353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</row>
    <row r="3" spans="1:14" ht="17.25" customHeight="1">
      <c r="A3" s="1039" t="s">
        <v>285</v>
      </c>
      <c r="B3" s="1039"/>
      <c r="C3" s="1040"/>
      <c r="D3" s="1041" t="s">
        <v>286</v>
      </c>
      <c r="E3" s="1041"/>
      <c r="F3" s="1041"/>
      <c r="G3" s="1041"/>
      <c r="H3" s="1041"/>
      <c r="I3" s="1041"/>
      <c r="J3" s="1041"/>
      <c r="K3" s="1041"/>
      <c r="L3" s="1041"/>
      <c r="M3" s="1041"/>
      <c r="N3" s="1042"/>
    </row>
    <row r="4" spans="1:14" ht="33" customHeight="1">
      <c r="A4" s="1043" t="s">
        <v>764</v>
      </c>
      <c r="B4" s="1029" t="s">
        <v>1018</v>
      </c>
      <c r="C4" s="1029" t="s">
        <v>1019</v>
      </c>
      <c r="D4" s="1029" t="s">
        <v>1020</v>
      </c>
      <c r="E4" s="1029" t="s">
        <v>1021</v>
      </c>
      <c r="F4" s="1029" t="s">
        <v>1022</v>
      </c>
      <c r="G4" s="1029" t="s">
        <v>1025</v>
      </c>
      <c r="H4" s="1044" t="s">
        <v>1030</v>
      </c>
      <c r="I4" s="1031" t="s">
        <v>1023</v>
      </c>
      <c r="J4" s="1032"/>
      <c r="K4" s="1031" t="s">
        <v>1024</v>
      </c>
      <c r="L4" s="1032"/>
      <c r="M4" s="1029" t="s">
        <v>52</v>
      </c>
      <c r="N4" s="1043" t="s">
        <v>767</v>
      </c>
    </row>
    <row r="5" spans="1:14" ht="33" customHeight="1">
      <c r="A5" s="1043"/>
      <c r="B5" s="1030"/>
      <c r="C5" s="1030"/>
      <c r="D5" s="1030"/>
      <c r="E5" s="1030"/>
      <c r="F5" s="1030"/>
      <c r="G5" s="1030"/>
      <c r="H5" s="1045"/>
      <c r="I5" s="670" t="s">
        <v>1026</v>
      </c>
      <c r="J5" s="670" t="s">
        <v>1027</v>
      </c>
      <c r="K5" s="670" t="s">
        <v>1028</v>
      </c>
      <c r="L5" s="670" t="s">
        <v>1029</v>
      </c>
      <c r="M5" s="1030"/>
      <c r="N5" s="1043"/>
    </row>
    <row r="6" spans="1:14" ht="33" customHeight="1">
      <c r="A6" s="1043"/>
      <c r="B6" s="1029" t="s">
        <v>1033</v>
      </c>
      <c r="C6" s="1036" t="s">
        <v>1034</v>
      </c>
      <c r="D6" s="1036" t="s">
        <v>1043</v>
      </c>
      <c r="E6" s="1029" t="s">
        <v>1035</v>
      </c>
      <c r="F6" s="1036" t="s">
        <v>1036</v>
      </c>
      <c r="G6" s="1036" t="s">
        <v>1037</v>
      </c>
      <c r="H6" s="1036" t="s">
        <v>1038</v>
      </c>
      <c r="I6" s="1031" t="s">
        <v>1031</v>
      </c>
      <c r="J6" s="1032"/>
      <c r="K6" s="1031" t="s">
        <v>1032</v>
      </c>
      <c r="L6" s="1032"/>
      <c r="M6" s="1029" t="s">
        <v>36</v>
      </c>
      <c r="N6" s="1043"/>
    </row>
    <row r="7" spans="1:14" ht="33" customHeight="1">
      <c r="A7" s="1043"/>
      <c r="B7" s="1030"/>
      <c r="C7" s="1037"/>
      <c r="D7" s="1037"/>
      <c r="E7" s="1030"/>
      <c r="F7" s="1037"/>
      <c r="G7" s="1037"/>
      <c r="H7" s="1037"/>
      <c r="I7" s="678" t="s">
        <v>1039</v>
      </c>
      <c r="J7" s="678" t="s">
        <v>1040</v>
      </c>
      <c r="K7" s="678" t="s">
        <v>1041</v>
      </c>
      <c r="L7" s="678" t="s">
        <v>1042</v>
      </c>
      <c r="M7" s="1030"/>
      <c r="N7" s="1043"/>
    </row>
    <row r="8" spans="1:14" ht="24.95" customHeight="1">
      <c r="A8" s="669" t="s">
        <v>101</v>
      </c>
      <c r="B8" s="356">
        <v>128788</v>
      </c>
      <c r="C8" s="356">
        <v>22267</v>
      </c>
      <c r="D8" s="356">
        <v>103251</v>
      </c>
      <c r="E8" s="356">
        <v>92791</v>
      </c>
      <c r="F8" s="356">
        <v>21657</v>
      </c>
      <c r="G8" s="356">
        <v>25496</v>
      </c>
      <c r="H8" s="356">
        <v>125218</v>
      </c>
      <c r="I8" s="356">
        <v>3538</v>
      </c>
      <c r="J8" s="356">
        <v>13762</v>
      </c>
      <c r="K8" s="356">
        <v>94974</v>
      </c>
      <c r="L8" s="356">
        <v>212150</v>
      </c>
      <c r="M8" s="356">
        <f>SUM(B8:L8)</f>
        <v>843892</v>
      </c>
      <c r="N8" s="669" t="s">
        <v>2</v>
      </c>
    </row>
    <row r="9" spans="1:14" ht="24.95" customHeight="1">
      <c r="A9" s="669" t="s">
        <v>702</v>
      </c>
      <c r="B9" s="677">
        <v>170671</v>
      </c>
      <c r="C9" s="333">
        <v>3864</v>
      </c>
      <c r="D9" s="333">
        <v>35133</v>
      </c>
      <c r="E9" s="333">
        <v>20600</v>
      </c>
      <c r="F9" s="333">
        <v>2474</v>
      </c>
      <c r="G9" s="333">
        <v>26792</v>
      </c>
      <c r="H9" s="333">
        <v>98053</v>
      </c>
      <c r="I9" s="333">
        <v>3581</v>
      </c>
      <c r="J9" s="333">
        <v>7330</v>
      </c>
      <c r="K9" s="333">
        <v>20531</v>
      </c>
      <c r="L9" s="333">
        <v>54264</v>
      </c>
      <c r="M9" s="333">
        <f>SUM(B9:L9)</f>
        <v>443293</v>
      </c>
      <c r="N9" s="669" t="s">
        <v>967</v>
      </c>
    </row>
    <row r="10" spans="1:14" ht="24.95" customHeight="1">
      <c r="A10" s="669" t="s">
        <v>102</v>
      </c>
      <c r="B10" s="356">
        <v>36663</v>
      </c>
      <c r="C10" s="356">
        <v>16312</v>
      </c>
      <c r="D10" s="356">
        <v>31739</v>
      </c>
      <c r="E10" s="356">
        <v>22071</v>
      </c>
      <c r="F10" s="356">
        <v>7849</v>
      </c>
      <c r="G10" s="356">
        <v>20617</v>
      </c>
      <c r="H10" s="356">
        <v>69930</v>
      </c>
      <c r="I10" s="356">
        <v>7124</v>
      </c>
      <c r="J10" s="356">
        <v>10291</v>
      </c>
      <c r="K10" s="356">
        <v>33641</v>
      </c>
      <c r="L10" s="356">
        <v>58679</v>
      </c>
      <c r="M10" s="356">
        <f t="shared" ref="M10:M27" si="0">SUM(B10:L10)</f>
        <v>314916</v>
      </c>
      <c r="N10" s="669" t="s">
        <v>5</v>
      </c>
    </row>
    <row r="11" spans="1:14" ht="24.95" customHeight="1">
      <c r="A11" s="669" t="s">
        <v>103</v>
      </c>
      <c r="B11" s="677">
        <v>8338</v>
      </c>
      <c r="C11" s="333">
        <v>1238</v>
      </c>
      <c r="D11" s="333">
        <v>15586</v>
      </c>
      <c r="E11" s="333">
        <v>6556</v>
      </c>
      <c r="F11" s="333">
        <v>3211</v>
      </c>
      <c r="G11" s="333">
        <v>9245</v>
      </c>
      <c r="H11" s="333">
        <v>1560</v>
      </c>
      <c r="I11" s="333">
        <v>981</v>
      </c>
      <c r="J11" s="333">
        <v>1049</v>
      </c>
      <c r="K11" s="333">
        <v>4196</v>
      </c>
      <c r="L11" s="333">
        <v>23601</v>
      </c>
      <c r="M11" s="333">
        <f t="shared" si="0"/>
        <v>75561</v>
      </c>
      <c r="N11" s="669" t="s">
        <v>7</v>
      </c>
    </row>
    <row r="12" spans="1:14" ht="24.95" customHeight="1">
      <c r="A12" s="669" t="s">
        <v>104</v>
      </c>
      <c r="B12" s="356">
        <v>2713</v>
      </c>
      <c r="C12" s="356">
        <v>4953</v>
      </c>
      <c r="D12" s="356">
        <v>15521</v>
      </c>
      <c r="E12" s="356">
        <v>8850</v>
      </c>
      <c r="F12" s="356">
        <v>11796</v>
      </c>
      <c r="G12" s="356">
        <v>11139</v>
      </c>
      <c r="H12" s="356">
        <v>4583</v>
      </c>
      <c r="I12" s="356">
        <v>2431</v>
      </c>
      <c r="J12" s="356">
        <v>5587</v>
      </c>
      <c r="K12" s="356">
        <v>22146</v>
      </c>
      <c r="L12" s="356">
        <v>19738</v>
      </c>
      <c r="M12" s="356">
        <f t="shared" si="0"/>
        <v>109457</v>
      </c>
      <c r="N12" s="669" t="s">
        <v>8</v>
      </c>
    </row>
    <row r="13" spans="1:14" ht="24.95" customHeight="1">
      <c r="A13" s="669" t="s">
        <v>105</v>
      </c>
      <c r="B13" s="677">
        <v>9410</v>
      </c>
      <c r="C13" s="333">
        <v>8750</v>
      </c>
      <c r="D13" s="333">
        <v>8223</v>
      </c>
      <c r="E13" s="333">
        <v>15734</v>
      </c>
      <c r="F13" s="333">
        <v>13229</v>
      </c>
      <c r="G13" s="333">
        <v>28320</v>
      </c>
      <c r="H13" s="333">
        <v>3427</v>
      </c>
      <c r="I13" s="333">
        <v>4205</v>
      </c>
      <c r="J13" s="333">
        <v>19421</v>
      </c>
      <c r="K13" s="333">
        <v>18102</v>
      </c>
      <c r="L13" s="333">
        <v>74235</v>
      </c>
      <c r="M13" s="333">
        <f t="shared" si="0"/>
        <v>203056</v>
      </c>
      <c r="N13" s="669" t="s">
        <v>106</v>
      </c>
    </row>
    <row r="14" spans="1:14" ht="24.95" customHeight="1">
      <c r="A14" s="669" t="s">
        <v>107</v>
      </c>
      <c r="B14" s="356">
        <v>74218</v>
      </c>
      <c r="C14" s="356">
        <v>4180</v>
      </c>
      <c r="D14" s="356">
        <v>29743</v>
      </c>
      <c r="E14" s="356">
        <v>67381</v>
      </c>
      <c r="F14" s="356">
        <v>11878</v>
      </c>
      <c r="G14" s="356">
        <v>23235</v>
      </c>
      <c r="H14" s="356">
        <v>140996</v>
      </c>
      <c r="I14" s="356">
        <v>1955</v>
      </c>
      <c r="J14" s="356">
        <v>6847</v>
      </c>
      <c r="K14" s="356">
        <v>45282</v>
      </c>
      <c r="L14" s="356">
        <v>33324</v>
      </c>
      <c r="M14" s="356">
        <f t="shared" si="0"/>
        <v>439039</v>
      </c>
      <c r="N14" s="669" t="s">
        <v>11</v>
      </c>
    </row>
    <row r="15" spans="1:14" ht="24.95" customHeight="1">
      <c r="A15" s="669" t="s">
        <v>108</v>
      </c>
      <c r="B15" s="677">
        <v>251130</v>
      </c>
      <c r="C15" s="333">
        <v>2672</v>
      </c>
      <c r="D15" s="333">
        <v>49213</v>
      </c>
      <c r="E15" s="333">
        <v>42543</v>
      </c>
      <c r="F15" s="333">
        <v>536</v>
      </c>
      <c r="G15" s="333">
        <v>4791</v>
      </c>
      <c r="H15" s="333">
        <v>120047</v>
      </c>
      <c r="I15" s="333">
        <v>605</v>
      </c>
      <c r="J15" s="333">
        <v>1052</v>
      </c>
      <c r="K15" s="333">
        <v>15170</v>
      </c>
      <c r="L15" s="333">
        <v>38339</v>
      </c>
      <c r="M15" s="333">
        <f t="shared" si="0"/>
        <v>526098</v>
      </c>
      <c r="N15" s="669" t="s">
        <v>13</v>
      </c>
    </row>
    <row r="16" spans="1:14" ht="24.95" customHeight="1">
      <c r="A16" s="669" t="s">
        <v>121</v>
      </c>
      <c r="B16" s="356">
        <v>45820</v>
      </c>
      <c r="C16" s="356">
        <v>240</v>
      </c>
      <c r="D16" s="356">
        <v>11200</v>
      </c>
      <c r="E16" s="356">
        <v>11400</v>
      </c>
      <c r="F16" s="356">
        <v>202</v>
      </c>
      <c r="G16" s="356">
        <v>1670</v>
      </c>
      <c r="H16" s="356">
        <v>16254</v>
      </c>
      <c r="I16" s="356">
        <v>210</v>
      </c>
      <c r="J16" s="356">
        <v>630</v>
      </c>
      <c r="K16" s="356">
        <v>6123</v>
      </c>
      <c r="L16" s="356">
        <v>7100</v>
      </c>
      <c r="M16" s="356">
        <f t="shared" si="0"/>
        <v>100849</v>
      </c>
      <c r="N16" s="669" t="s">
        <v>15</v>
      </c>
    </row>
    <row r="17" spans="1:14" ht="24.95" customHeight="1">
      <c r="A17" s="669" t="s">
        <v>109</v>
      </c>
      <c r="B17" s="677">
        <v>19226</v>
      </c>
      <c r="C17" s="333">
        <v>21439</v>
      </c>
      <c r="D17" s="333">
        <v>40173</v>
      </c>
      <c r="E17" s="333">
        <v>12491</v>
      </c>
      <c r="F17" s="333">
        <v>13945</v>
      </c>
      <c r="G17" s="333">
        <v>12730</v>
      </c>
      <c r="H17" s="333">
        <v>14218</v>
      </c>
      <c r="I17" s="333">
        <v>4561</v>
      </c>
      <c r="J17" s="333">
        <v>16076</v>
      </c>
      <c r="K17" s="333">
        <v>34721</v>
      </c>
      <c r="L17" s="333">
        <v>188891</v>
      </c>
      <c r="M17" s="333">
        <f t="shared" si="0"/>
        <v>378471</v>
      </c>
      <c r="N17" s="669" t="s">
        <v>17</v>
      </c>
    </row>
    <row r="18" spans="1:14" ht="24.95" customHeight="1">
      <c r="A18" s="669" t="s">
        <v>40</v>
      </c>
      <c r="B18" s="356">
        <v>13764</v>
      </c>
      <c r="C18" s="356">
        <v>3366</v>
      </c>
      <c r="D18" s="356">
        <v>13557</v>
      </c>
      <c r="E18" s="356">
        <v>6876</v>
      </c>
      <c r="F18" s="356">
        <v>5693</v>
      </c>
      <c r="G18" s="356">
        <v>8049</v>
      </c>
      <c r="H18" s="356">
        <v>27171</v>
      </c>
      <c r="I18" s="356">
        <v>2104</v>
      </c>
      <c r="J18" s="356">
        <v>4432</v>
      </c>
      <c r="K18" s="356">
        <v>9249</v>
      </c>
      <c r="L18" s="356">
        <v>12770</v>
      </c>
      <c r="M18" s="356">
        <f t="shared" si="0"/>
        <v>107031</v>
      </c>
      <c r="N18" s="669" t="s">
        <v>18</v>
      </c>
    </row>
    <row r="19" spans="1:14" ht="24.95" customHeight="1">
      <c r="A19" s="669" t="s">
        <v>110</v>
      </c>
      <c r="B19" s="677">
        <v>26235</v>
      </c>
      <c r="C19" s="333">
        <v>66</v>
      </c>
      <c r="D19" s="333">
        <v>10226</v>
      </c>
      <c r="E19" s="333">
        <v>34854</v>
      </c>
      <c r="F19" s="333">
        <v>4077</v>
      </c>
      <c r="G19" s="333">
        <v>115038</v>
      </c>
      <c r="H19" s="333">
        <v>44809</v>
      </c>
      <c r="I19" s="333">
        <v>4303</v>
      </c>
      <c r="J19" s="333">
        <v>14907</v>
      </c>
      <c r="K19" s="333">
        <v>11244</v>
      </c>
      <c r="L19" s="333">
        <v>22251</v>
      </c>
      <c r="M19" s="333">
        <f t="shared" si="0"/>
        <v>288010</v>
      </c>
      <c r="N19" s="669" t="s">
        <v>20</v>
      </c>
    </row>
    <row r="20" spans="1:14" ht="24.95" customHeight="1">
      <c r="A20" s="669" t="s">
        <v>21</v>
      </c>
      <c r="B20" s="356">
        <v>10241</v>
      </c>
      <c r="C20" s="356">
        <v>9770</v>
      </c>
      <c r="D20" s="356">
        <v>4860</v>
      </c>
      <c r="E20" s="356">
        <v>12616</v>
      </c>
      <c r="F20" s="356">
        <v>6025</v>
      </c>
      <c r="G20" s="356">
        <v>2876</v>
      </c>
      <c r="H20" s="356">
        <v>9596</v>
      </c>
      <c r="I20" s="356">
        <v>1921</v>
      </c>
      <c r="J20" s="356">
        <v>8672</v>
      </c>
      <c r="K20" s="356">
        <v>5374</v>
      </c>
      <c r="L20" s="356">
        <v>28025</v>
      </c>
      <c r="M20" s="356">
        <f t="shared" si="0"/>
        <v>99976</v>
      </c>
      <c r="N20" s="669" t="s">
        <v>111</v>
      </c>
    </row>
    <row r="21" spans="1:14" ht="24.95" customHeight="1">
      <c r="A21" s="669" t="s">
        <v>42</v>
      </c>
      <c r="B21" s="677">
        <v>0</v>
      </c>
      <c r="C21" s="333">
        <v>4419</v>
      </c>
      <c r="D21" s="333">
        <v>16151</v>
      </c>
      <c r="E21" s="333">
        <v>10232</v>
      </c>
      <c r="F21" s="333">
        <v>10370</v>
      </c>
      <c r="G21" s="333">
        <v>10682</v>
      </c>
      <c r="H21" s="333">
        <v>2469</v>
      </c>
      <c r="I21" s="333">
        <v>7319</v>
      </c>
      <c r="J21" s="333">
        <v>2477</v>
      </c>
      <c r="K21" s="333">
        <v>3613</v>
      </c>
      <c r="L21" s="333">
        <v>7596</v>
      </c>
      <c r="M21" s="333">
        <f t="shared" si="0"/>
        <v>75328</v>
      </c>
      <c r="N21" s="669" t="s">
        <v>23</v>
      </c>
    </row>
    <row r="22" spans="1:14" ht="24.95" customHeight="1">
      <c r="A22" s="669" t="s">
        <v>122</v>
      </c>
      <c r="B22" s="356">
        <v>5230</v>
      </c>
      <c r="C22" s="356">
        <v>22434</v>
      </c>
      <c r="D22" s="356">
        <v>57462</v>
      </c>
      <c r="E22" s="356">
        <v>62438</v>
      </c>
      <c r="F22" s="356">
        <v>1971</v>
      </c>
      <c r="G22" s="356">
        <v>35278</v>
      </c>
      <c r="H22" s="356">
        <v>81942</v>
      </c>
      <c r="I22" s="356">
        <v>1585</v>
      </c>
      <c r="J22" s="356">
        <v>2021</v>
      </c>
      <c r="K22" s="356">
        <v>16812</v>
      </c>
      <c r="L22" s="356">
        <v>40609</v>
      </c>
      <c r="M22" s="356">
        <f t="shared" si="0"/>
        <v>327782</v>
      </c>
      <c r="N22" s="669" t="s">
        <v>25</v>
      </c>
    </row>
    <row r="23" spans="1:14" ht="24.95" customHeight="1">
      <c r="A23" s="669" t="s">
        <v>113</v>
      </c>
      <c r="B23" s="677">
        <v>1825</v>
      </c>
      <c r="C23" s="333">
        <v>3018</v>
      </c>
      <c r="D23" s="333">
        <v>18194</v>
      </c>
      <c r="E23" s="333">
        <v>22099</v>
      </c>
      <c r="F23" s="333">
        <v>1131</v>
      </c>
      <c r="G23" s="333">
        <v>14731</v>
      </c>
      <c r="H23" s="333">
        <v>31326</v>
      </c>
      <c r="I23" s="333">
        <v>1746</v>
      </c>
      <c r="J23" s="333">
        <v>3842</v>
      </c>
      <c r="K23" s="333">
        <v>14908</v>
      </c>
      <c r="L23" s="333">
        <v>43950</v>
      </c>
      <c r="M23" s="333">
        <f t="shared" si="0"/>
        <v>156770</v>
      </c>
      <c r="N23" s="669" t="s">
        <v>114</v>
      </c>
    </row>
    <row r="24" spans="1:14" ht="24.95" customHeight="1">
      <c r="A24" s="669" t="s">
        <v>115</v>
      </c>
      <c r="B24" s="356">
        <v>11991</v>
      </c>
      <c r="C24" s="356">
        <v>12709</v>
      </c>
      <c r="D24" s="356">
        <v>27260</v>
      </c>
      <c r="E24" s="356">
        <v>12886</v>
      </c>
      <c r="F24" s="356">
        <v>4872</v>
      </c>
      <c r="G24" s="356">
        <v>7361</v>
      </c>
      <c r="H24" s="356">
        <v>62464</v>
      </c>
      <c r="I24" s="356">
        <v>835</v>
      </c>
      <c r="J24" s="356">
        <v>4004</v>
      </c>
      <c r="K24" s="356">
        <v>18458</v>
      </c>
      <c r="L24" s="356">
        <v>32157</v>
      </c>
      <c r="M24" s="356">
        <f t="shared" si="0"/>
        <v>194997</v>
      </c>
      <c r="N24" s="669" t="s">
        <v>28</v>
      </c>
    </row>
    <row r="25" spans="1:14" ht="24.95" customHeight="1">
      <c r="A25" s="669" t="s">
        <v>123</v>
      </c>
      <c r="B25" s="677">
        <v>2656</v>
      </c>
      <c r="C25" s="333">
        <v>17145</v>
      </c>
      <c r="D25" s="333">
        <v>16842</v>
      </c>
      <c r="E25" s="333">
        <v>16976</v>
      </c>
      <c r="F25" s="333">
        <v>9444</v>
      </c>
      <c r="G25" s="333">
        <v>9533</v>
      </c>
      <c r="H25" s="333">
        <v>5172</v>
      </c>
      <c r="I25" s="333">
        <v>6272</v>
      </c>
      <c r="J25" s="333">
        <v>179</v>
      </c>
      <c r="K25" s="333">
        <v>17527</v>
      </c>
      <c r="L25" s="333">
        <v>1457</v>
      </c>
      <c r="M25" s="333">
        <f t="shared" si="0"/>
        <v>103203</v>
      </c>
      <c r="N25" s="669" t="s">
        <v>30</v>
      </c>
    </row>
    <row r="26" spans="1:14" ht="24.95" customHeight="1">
      <c r="A26" s="669" t="s">
        <v>31</v>
      </c>
      <c r="B26" s="356">
        <v>586</v>
      </c>
      <c r="C26" s="356">
        <v>2018</v>
      </c>
      <c r="D26" s="356">
        <v>8305</v>
      </c>
      <c r="E26" s="356">
        <v>1125</v>
      </c>
      <c r="F26" s="356">
        <v>1632</v>
      </c>
      <c r="G26" s="356">
        <v>10157</v>
      </c>
      <c r="H26" s="356">
        <v>58300</v>
      </c>
      <c r="I26" s="356">
        <v>965</v>
      </c>
      <c r="J26" s="356">
        <v>1532</v>
      </c>
      <c r="K26" s="356">
        <v>6394</v>
      </c>
      <c r="L26" s="356">
        <v>4752</v>
      </c>
      <c r="M26" s="356">
        <f t="shared" si="0"/>
        <v>95766</v>
      </c>
      <c r="N26" s="669" t="s">
        <v>135</v>
      </c>
    </row>
    <row r="27" spans="1:14" ht="24.95" customHeight="1">
      <c r="A27" s="669" t="s">
        <v>33</v>
      </c>
      <c r="B27" s="677">
        <v>1186</v>
      </c>
      <c r="C27" s="333">
        <v>529</v>
      </c>
      <c r="D27" s="333">
        <v>3309</v>
      </c>
      <c r="E27" s="333">
        <v>1164</v>
      </c>
      <c r="F27" s="333">
        <v>111</v>
      </c>
      <c r="G27" s="333">
        <v>3173</v>
      </c>
      <c r="H27" s="333">
        <v>629</v>
      </c>
      <c r="I27" s="333">
        <v>69</v>
      </c>
      <c r="J27" s="333">
        <v>953</v>
      </c>
      <c r="K27" s="333">
        <v>927</v>
      </c>
      <c r="L27" s="333">
        <v>4782</v>
      </c>
      <c r="M27" s="333">
        <f t="shared" si="0"/>
        <v>16832</v>
      </c>
      <c r="N27" s="669" t="s">
        <v>34</v>
      </c>
    </row>
    <row r="28" spans="1:14" ht="24.95" customHeight="1">
      <c r="A28" s="648" t="s">
        <v>57</v>
      </c>
      <c r="B28" s="653">
        <f>SUM(B8:B27)</f>
        <v>820691</v>
      </c>
      <c r="C28" s="653">
        <f>SUM(C8:C27)</f>
        <v>161389</v>
      </c>
      <c r="D28" s="653">
        <f>SUM(D8:D27)</f>
        <v>515948</v>
      </c>
      <c r="E28" s="653">
        <f>SUM(E8:E27)</f>
        <v>481683</v>
      </c>
      <c r="F28" s="653">
        <f>SUM(F8:F27)</f>
        <v>132103</v>
      </c>
      <c r="G28" s="653">
        <f t="shared" ref="G28:M28" si="1">SUM(G8:G27)</f>
        <v>380913</v>
      </c>
      <c r="H28" s="653">
        <f t="shared" si="1"/>
        <v>918164</v>
      </c>
      <c r="I28" s="653">
        <f t="shared" si="1"/>
        <v>56310</v>
      </c>
      <c r="J28" s="653">
        <f t="shared" si="1"/>
        <v>125064</v>
      </c>
      <c r="K28" s="653">
        <f t="shared" si="1"/>
        <v>399392</v>
      </c>
      <c r="L28" s="653">
        <f t="shared" si="1"/>
        <v>908670</v>
      </c>
      <c r="M28" s="653">
        <f t="shared" si="1"/>
        <v>4900327</v>
      </c>
      <c r="N28" s="648" t="s">
        <v>36</v>
      </c>
    </row>
    <row r="29" spans="1:14" ht="30" customHeight="1">
      <c r="A29" s="1033" t="s">
        <v>294</v>
      </c>
      <c r="B29" s="1034"/>
      <c r="C29" s="1034"/>
      <c r="D29" s="1034"/>
      <c r="E29" s="1034"/>
      <c r="F29" s="1034"/>
      <c r="G29" s="1034"/>
      <c r="H29" s="1034" t="s">
        <v>295</v>
      </c>
      <c r="I29" s="1034"/>
      <c r="J29" s="1034"/>
      <c r="K29" s="1034"/>
      <c r="L29" s="1034"/>
      <c r="M29" s="1034"/>
      <c r="N29" s="1035"/>
    </row>
    <row r="30" spans="1:14" ht="24.95" customHeight="1">
      <c r="A30" s="386"/>
      <c r="B30" s="387"/>
      <c r="C30" s="387"/>
      <c r="D30" s="387"/>
      <c r="E30" s="386"/>
      <c r="F30" s="386"/>
      <c r="G30" s="386"/>
      <c r="H30" s="386"/>
      <c r="I30" s="386"/>
      <c r="J30" s="386"/>
      <c r="K30" s="386"/>
      <c r="L30" s="386"/>
      <c r="M30" s="386"/>
      <c r="N30" s="386"/>
    </row>
    <row r="31" spans="1:14" ht="24.95" customHeight="1">
      <c r="B31" s="260"/>
    </row>
    <row r="33" spans="2:14"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</row>
  </sheetData>
  <mergeCells count="28">
    <mergeCell ref="A1:N1"/>
    <mergeCell ref="A2:N2"/>
    <mergeCell ref="A3:C3"/>
    <mergeCell ref="D3:N3"/>
    <mergeCell ref="A4:A7"/>
    <mergeCell ref="N4:N7"/>
    <mergeCell ref="M6:M7"/>
    <mergeCell ref="G4:G5"/>
    <mergeCell ref="H4:H5"/>
    <mergeCell ref="B6:B7"/>
    <mergeCell ref="I4:J4"/>
    <mergeCell ref="K4:L4"/>
    <mergeCell ref="B4:B5"/>
    <mergeCell ref="C4:C5"/>
    <mergeCell ref="D4:D5"/>
    <mergeCell ref="E4:E5"/>
    <mergeCell ref="F4:F5"/>
    <mergeCell ref="I6:J6"/>
    <mergeCell ref="K6:L6"/>
    <mergeCell ref="A29:G29"/>
    <mergeCell ref="H29:N29"/>
    <mergeCell ref="C6:C7"/>
    <mergeCell ref="D6:D7"/>
    <mergeCell ref="E6:E7"/>
    <mergeCell ref="F6:F7"/>
    <mergeCell ref="G6:G7"/>
    <mergeCell ref="H6:H7"/>
    <mergeCell ref="M4:M5"/>
  </mergeCell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8657"/>
    <pageSetUpPr fitToPage="1"/>
  </sheetPr>
  <dimension ref="A1:G32"/>
  <sheetViews>
    <sheetView rightToLeft="1" zoomScaleNormal="100" workbookViewId="0">
      <selection sqref="A1:F1"/>
    </sheetView>
  </sheetViews>
  <sheetFormatPr defaultColWidth="13.42578125" defaultRowHeight="15"/>
  <cols>
    <col min="1" max="6" width="29.7109375" style="238" customWidth="1"/>
    <col min="7" max="240" width="13.42578125" style="238"/>
    <col min="241" max="246" width="20.7109375" style="238" customWidth="1"/>
    <col min="247" max="248" width="13.42578125" style="238" customWidth="1"/>
    <col min="249" max="496" width="13.42578125" style="238"/>
    <col min="497" max="502" width="20.7109375" style="238" customWidth="1"/>
    <col min="503" max="504" width="13.42578125" style="238" customWidth="1"/>
    <col min="505" max="752" width="13.42578125" style="238"/>
    <col min="753" max="758" width="20.7109375" style="238" customWidth="1"/>
    <col min="759" max="760" width="13.42578125" style="238" customWidth="1"/>
    <col min="761" max="1008" width="13.42578125" style="238"/>
    <col min="1009" max="1014" width="20.7109375" style="238" customWidth="1"/>
    <col min="1015" max="1016" width="13.42578125" style="238" customWidth="1"/>
    <col min="1017" max="1264" width="13.42578125" style="238"/>
    <col min="1265" max="1270" width="20.7109375" style="238" customWidth="1"/>
    <col min="1271" max="1272" width="13.42578125" style="238" customWidth="1"/>
    <col min="1273" max="1520" width="13.42578125" style="238"/>
    <col min="1521" max="1526" width="20.7109375" style="238" customWidth="1"/>
    <col min="1527" max="1528" width="13.42578125" style="238" customWidth="1"/>
    <col min="1529" max="1776" width="13.42578125" style="238"/>
    <col min="1777" max="1782" width="20.7109375" style="238" customWidth="1"/>
    <col min="1783" max="1784" width="13.42578125" style="238" customWidth="1"/>
    <col min="1785" max="2032" width="13.42578125" style="238"/>
    <col min="2033" max="2038" width="20.7109375" style="238" customWidth="1"/>
    <col min="2039" max="2040" width="13.42578125" style="238" customWidth="1"/>
    <col min="2041" max="2288" width="13.42578125" style="238"/>
    <col min="2289" max="2294" width="20.7109375" style="238" customWidth="1"/>
    <col min="2295" max="2296" width="13.42578125" style="238" customWidth="1"/>
    <col min="2297" max="2544" width="13.42578125" style="238"/>
    <col min="2545" max="2550" width="20.7109375" style="238" customWidth="1"/>
    <col min="2551" max="2552" width="13.42578125" style="238" customWidth="1"/>
    <col min="2553" max="2800" width="13.42578125" style="238"/>
    <col min="2801" max="2806" width="20.7109375" style="238" customWidth="1"/>
    <col min="2807" max="2808" width="13.42578125" style="238" customWidth="1"/>
    <col min="2809" max="3056" width="13.42578125" style="238"/>
    <col min="3057" max="3062" width="20.7109375" style="238" customWidth="1"/>
    <col min="3063" max="3064" width="13.42578125" style="238" customWidth="1"/>
    <col min="3065" max="3312" width="13.42578125" style="238"/>
    <col min="3313" max="3318" width="20.7109375" style="238" customWidth="1"/>
    <col min="3319" max="3320" width="13.42578125" style="238" customWidth="1"/>
    <col min="3321" max="3568" width="13.42578125" style="238"/>
    <col min="3569" max="3574" width="20.7109375" style="238" customWidth="1"/>
    <col min="3575" max="3576" width="13.42578125" style="238" customWidth="1"/>
    <col min="3577" max="3824" width="13.42578125" style="238"/>
    <col min="3825" max="3830" width="20.7109375" style="238" customWidth="1"/>
    <col min="3831" max="3832" width="13.42578125" style="238" customWidth="1"/>
    <col min="3833" max="4080" width="13.42578125" style="238"/>
    <col min="4081" max="4086" width="20.7109375" style="238" customWidth="1"/>
    <col min="4087" max="4088" width="13.42578125" style="238" customWidth="1"/>
    <col min="4089" max="4336" width="13.42578125" style="238"/>
    <col min="4337" max="4342" width="20.7109375" style="238" customWidth="1"/>
    <col min="4343" max="4344" width="13.42578125" style="238" customWidth="1"/>
    <col min="4345" max="4592" width="13.42578125" style="238"/>
    <col min="4593" max="4598" width="20.7109375" style="238" customWidth="1"/>
    <col min="4599" max="4600" width="13.42578125" style="238" customWidth="1"/>
    <col min="4601" max="4848" width="13.42578125" style="238"/>
    <col min="4849" max="4854" width="20.7109375" style="238" customWidth="1"/>
    <col min="4855" max="4856" width="13.42578125" style="238" customWidth="1"/>
    <col min="4857" max="5104" width="13.42578125" style="238"/>
    <col min="5105" max="5110" width="20.7109375" style="238" customWidth="1"/>
    <col min="5111" max="5112" width="13.42578125" style="238" customWidth="1"/>
    <col min="5113" max="5360" width="13.42578125" style="238"/>
    <col min="5361" max="5366" width="20.7109375" style="238" customWidth="1"/>
    <col min="5367" max="5368" width="13.42578125" style="238" customWidth="1"/>
    <col min="5369" max="5616" width="13.42578125" style="238"/>
    <col min="5617" max="5622" width="20.7109375" style="238" customWidth="1"/>
    <col min="5623" max="5624" width="13.42578125" style="238" customWidth="1"/>
    <col min="5625" max="5872" width="13.42578125" style="238"/>
    <col min="5873" max="5878" width="20.7109375" style="238" customWidth="1"/>
    <col min="5879" max="5880" width="13.42578125" style="238" customWidth="1"/>
    <col min="5881" max="6128" width="13.42578125" style="238"/>
    <col min="6129" max="6134" width="20.7109375" style="238" customWidth="1"/>
    <col min="6135" max="6136" width="13.42578125" style="238" customWidth="1"/>
    <col min="6137" max="6384" width="13.42578125" style="238"/>
    <col min="6385" max="6390" width="20.7109375" style="238" customWidth="1"/>
    <col min="6391" max="6392" width="13.42578125" style="238" customWidth="1"/>
    <col min="6393" max="6640" width="13.42578125" style="238"/>
    <col min="6641" max="6646" width="20.7109375" style="238" customWidth="1"/>
    <col min="6647" max="6648" width="13.42578125" style="238" customWidth="1"/>
    <col min="6649" max="6896" width="13.42578125" style="238"/>
    <col min="6897" max="6902" width="20.7109375" style="238" customWidth="1"/>
    <col min="6903" max="6904" width="13.42578125" style="238" customWidth="1"/>
    <col min="6905" max="7152" width="13.42578125" style="238"/>
    <col min="7153" max="7158" width="20.7109375" style="238" customWidth="1"/>
    <col min="7159" max="7160" width="13.42578125" style="238" customWidth="1"/>
    <col min="7161" max="7408" width="13.42578125" style="238"/>
    <col min="7409" max="7414" width="20.7109375" style="238" customWidth="1"/>
    <col min="7415" max="7416" width="13.42578125" style="238" customWidth="1"/>
    <col min="7417" max="7664" width="13.42578125" style="238"/>
    <col min="7665" max="7670" width="20.7109375" style="238" customWidth="1"/>
    <col min="7671" max="7672" width="13.42578125" style="238" customWidth="1"/>
    <col min="7673" max="7920" width="13.42578125" style="238"/>
    <col min="7921" max="7926" width="20.7109375" style="238" customWidth="1"/>
    <col min="7927" max="7928" width="13.42578125" style="238" customWidth="1"/>
    <col min="7929" max="8176" width="13.42578125" style="238"/>
    <col min="8177" max="8182" width="20.7109375" style="238" customWidth="1"/>
    <col min="8183" max="8184" width="13.42578125" style="238" customWidth="1"/>
    <col min="8185" max="8432" width="13.42578125" style="238"/>
    <col min="8433" max="8438" width="20.7109375" style="238" customWidth="1"/>
    <col min="8439" max="8440" width="13.42578125" style="238" customWidth="1"/>
    <col min="8441" max="8688" width="13.42578125" style="238"/>
    <col min="8689" max="8694" width="20.7109375" style="238" customWidth="1"/>
    <col min="8695" max="8696" width="13.42578125" style="238" customWidth="1"/>
    <col min="8697" max="8944" width="13.42578125" style="238"/>
    <col min="8945" max="8950" width="20.7109375" style="238" customWidth="1"/>
    <col min="8951" max="8952" width="13.42578125" style="238" customWidth="1"/>
    <col min="8953" max="9200" width="13.42578125" style="238"/>
    <col min="9201" max="9206" width="20.7109375" style="238" customWidth="1"/>
    <col min="9207" max="9208" width="13.42578125" style="238" customWidth="1"/>
    <col min="9209" max="9456" width="13.42578125" style="238"/>
    <col min="9457" max="9462" width="20.7109375" style="238" customWidth="1"/>
    <col min="9463" max="9464" width="13.42578125" style="238" customWidth="1"/>
    <col min="9465" max="9712" width="13.42578125" style="238"/>
    <col min="9713" max="9718" width="20.7109375" style="238" customWidth="1"/>
    <col min="9719" max="9720" width="13.42578125" style="238" customWidth="1"/>
    <col min="9721" max="9968" width="13.42578125" style="238"/>
    <col min="9969" max="9974" width="20.7109375" style="238" customWidth="1"/>
    <col min="9975" max="9976" width="13.42578125" style="238" customWidth="1"/>
    <col min="9977" max="10224" width="13.42578125" style="238"/>
    <col min="10225" max="10230" width="20.7109375" style="238" customWidth="1"/>
    <col min="10231" max="10232" width="13.42578125" style="238" customWidth="1"/>
    <col min="10233" max="10480" width="13.42578125" style="238"/>
    <col min="10481" max="10486" width="20.7109375" style="238" customWidth="1"/>
    <col min="10487" max="10488" width="13.42578125" style="238" customWidth="1"/>
    <col min="10489" max="10736" width="13.42578125" style="238"/>
    <col min="10737" max="10742" width="20.7109375" style="238" customWidth="1"/>
    <col min="10743" max="10744" width="13.42578125" style="238" customWidth="1"/>
    <col min="10745" max="10992" width="13.42578125" style="238"/>
    <col min="10993" max="10998" width="20.7109375" style="238" customWidth="1"/>
    <col min="10999" max="11000" width="13.42578125" style="238" customWidth="1"/>
    <col min="11001" max="11248" width="13.42578125" style="238"/>
    <col min="11249" max="11254" width="20.7109375" style="238" customWidth="1"/>
    <col min="11255" max="11256" width="13.42578125" style="238" customWidth="1"/>
    <col min="11257" max="11504" width="13.42578125" style="238"/>
    <col min="11505" max="11510" width="20.7109375" style="238" customWidth="1"/>
    <col min="11511" max="11512" width="13.42578125" style="238" customWidth="1"/>
    <col min="11513" max="11760" width="13.42578125" style="238"/>
    <col min="11761" max="11766" width="20.7109375" style="238" customWidth="1"/>
    <col min="11767" max="11768" width="13.42578125" style="238" customWidth="1"/>
    <col min="11769" max="12016" width="13.42578125" style="238"/>
    <col min="12017" max="12022" width="20.7109375" style="238" customWidth="1"/>
    <col min="12023" max="12024" width="13.42578125" style="238" customWidth="1"/>
    <col min="12025" max="12272" width="13.42578125" style="238"/>
    <col min="12273" max="12278" width="20.7109375" style="238" customWidth="1"/>
    <col min="12279" max="12280" width="13.42578125" style="238" customWidth="1"/>
    <col min="12281" max="12528" width="13.42578125" style="238"/>
    <col min="12529" max="12534" width="20.7109375" style="238" customWidth="1"/>
    <col min="12535" max="12536" width="13.42578125" style="238" customWidth="1"/>
    <col min="12537" max="12784" width="13.42578125" style="238"/>
    <col min="12785" max="12790" width="20.7109375" style="238" customWidth="1"/>
    <col min="12791" max="12792" width="13.42578125" style="238" customWidth="1"/>
    <col min="12793" max="13040" width="13.42578125" style="238"/>
    <col min="13041" max="13046" width="20.7109375" style="238" customWidth="1"/>
    <col min="13047" max="13048" width="13.42578125" style="238" customWidth="1"/>
    <col min="13049" max="13296" width="13.42578125" style="238"/>
    <col min="13297" max="13302" width="20.7109375" style="238" customWidth="1"/>
    <col min="13303" max="13304" width="13.42578125" style="238" customWidth="1"/>
    <col min="13305" max="13552" width="13.42578125" style="238"/>
    <col min="13553" max="13558" width="20.7109375" style="238" customWidth="1"/>
    <col min="13559" max="13560" width="13.42578125" style="238" customWidth="1"/>
    <col min="13561" max="13808" width="13.42578125" style="238"/>
    <col min="13809" max="13814" width="20.7109375" style="238" customWidth="1"/>
    <col min="13815" max="13816" width="13.42578125" style="238" customWidth="1"/>
    <col min="13817" max="14064" width="13.42578125" style="238"/>
    <col min="14065" max="14070" width="20.7109375" style="238" customWidth="1"/>
    <col min="14071" max="14072" width="13.42578125" style="238" customWidth="1"/>
    <col min="14073" max="14320" width="13.42578125" style="238"/>
    <col min="14321" max="14326" width="20.7109375" style="238" customWidth="1"/>
    <col min="14327" max="14328" width="13.42578125" style="238" customWidth="1"/>
    <col min="14329" max="14576" width="13.42578125" style="238"/>
    <col min="14577" max="14582" width="20.7109375" style="238" customWidth="1"/>
    <col min="14583" max="14584" width="13.42578125" style="238" customWidth="1"/>
    <col min="14585" max="14832" width="13.42578125" style="238"/>
    <col min="14833" max="14838" width="20.7109375" style="238" customWidth="1"/>
    <col min="14839" max="14840" width="13.42578125" style="238" customWidth="1"/>
    <col min="14841" max="15088" width="13.42578125" style="238"/>
    <col min="15089" max="15094" width="20.7109375" style="238" customWidth="1"/>
    <col min="15095" max="15096" width="13.42578125" style="238" customWidth="1"/>
    <col min="15097" max="15344" width="13.42578125" style="238"/>
    <col min="15345" max="15350" width="20.7109375" style="238" customWidth="1"/>
    <col min="15351" max="15352" width="13.42578125" style="238" customWidth="1"/>
    <col min="15353" max="15600" width="13.42578125" style="238"/>
    <col min="15601" max="15606" width="20.7109375" style="238" customWidth="1"/>
    <col min="15607" max="15608" width="13.42578125" style="238" customWidth="1"/>
    <col min="15609" max="15856" width="13.42578125" style="238"/>
    <col min="15857" max="15862" width="20.7109375" style="238" customWidth="1"/>
    <col min="15863" max="15864" width="13.42578125" style="238" customWidth="1"/>
    <col min="15865" max="16112" width="13.42578125" style="238"/>
    <col min="16113" max="16118" width="20.7109375" style="238" customWidth="1"/>
    <col min="16119" max="16120" width="13.42578125" style="238" customWidth="1"/>
    <col min="16121" max="16384" width="13.42578125" style="238"/>
  </cols>
  <sheetData>
    <row r="1" spans="1:7" s="259" customFormat="1" ht="27" customHeight="1">
      <c r="A1" s="968" t="s">
        <v>1354</v>
      </c>
      <c r="B1" s="968"/>
      <c r="C1" s="968"/>
      <c r="D1" s="968"/>
      <c r="E1" s="968"/>
      <c r="F1" s="968"/>
      <c r="G1" s="384"/>
    </row>
    <row r="2" spans="1:7" s="259" customFormat="1" ht="27" customHeight="1">
      <c r="A2" s="1046" t="s">
        <v>1355</v>
      </c>
      <c r="B2" s="1047"/>
      <c r="C2" s="1047"/>
      <c r="D2" s="1047"/>
      <c r="E2" s="1047"/>
      <c r="F2" s="1048"/>
      <c r="G2" s="384"/>
    </row>
    <row r="3" spans="1:7" ht="21.75" customHeight="1">
      <c r="A3" s="1039" t="s">
        <v>296</v>
      </c>
      <c r="B3" s="1039"/>
      <c r="C3" s="1040"/>
      <c r="D3" s="1041" t="s">
        <v>297</v>
      </c>
      <c r="E3" s="1041"/>
      <c r="F3" s="1042"/>
      <c r="G3" s="385"/>
    </row>
    <row r="4" spans="1:7" ht="41.25" customHeight="1">
      <c r="A4" s="1043" t="s">
        <v>764</v>
      </c>
      <c r="B4" s="316" t="s">
        <v>352</v>
      </c>
      <c r="C4" s="316" t="s">
        <v>353</v>
      </c>
      <c r="D4" s="316" t="s">
        <v>354</v>
      </c>
      <c r="E4" s="316" t="s">
        <v>355</v>
      </c>
      <c r="F4" s="1043" t="s">
        <v>767</v>
      </c>
      <c r="G4" s="385"/>
    </row>
    <row r="5" spans="1:7" ht="45" customHeight="1">
      <c r="A5" s="1043"/>
      <c r="B5" s="316" t="s">
        <v>356</v>
      </c>
      <c r="C5" s="316" t="s">
        <v>357</v>
      </c>
      <c r="D5" s="316" t="s">
        <v>358</v>
      </c>
      <c r="E5" s="316" t="s">
        <v>629</v>
      </c>
      <c r="F5" s="1043"/>
      <c r="G5" s="385"/>
    </row>
    <row r="6" spans="1:7" ht="24.95" customHeight="1">
      <c r="A6" s="294" t="s">
        <v>101</v>
      </c>
      <c r="B6" s="356">
        <v>35263</v>
      </c>
      <c r="C6" s="356">
        <v>83451</v>
      </c>
      <c r="D6" s="353">
        <f>SUM(B6:C6)</f>
        <v>118714</v>
      </c>
      <c r="E6" s="356">
        <v>8200</v>
      </c>
      <c r="F6" s="669" t="s">
        <v>2</v>
      </c>
      <c r="G6" s="385"/>
    </row>
    <row r="7" spans="1:7" ht="24.95" customHeight="1">
      <c r="A7" s="294" t="s">
        <v>702</v>
      </c>
      <c r="B7" s="677">
        <v>14462</v>
      </c>
      <c r="C7" s="333">
        <v>16525</v>
      </c>
      <c r="D7" s="353">
        <f t="shared" ref="D7:D25" si="0">SUM(B7:C7)</f>
        <v>30987</v>
      </c>
      <c r="E7" s="333">
        <v>4146</v>
      </c>
      <c r="F7" s="669" t="s">
        <v>967</v>
      </c>
      <c r="G7" s="409"/>
    </row>
    <row r="8" spans="1:7" ht="24.95" customHeight="1">
      <c r="A8" s="294" t="s">
        <v>102</v>
      </c>
      <c r="B8" s="356">
        <v>14219</v>
      </c>
      <c r="C8" s="356">
        <v>16263</v>
      </c>
      <c r="D8" s="353">
        <f t="shared" si="0"/>
        <v>30482</v>
      </c>
      <c r="E8" s="356">
        <v>1257</v>
      </c>
      <c r="F8" s="669" t="s">
        <v>5</v>
      </c>
      <c r="G8" s="385"/>
    </row>
    <row r="9" spans="1:7" ht="24.95" customHeight="1">
      <c r="A9" s="294" t="s">
        <v>103</v>
      </c>
      <c r="B9" s="677">
        <v>8843</v>
      </c>
      <c r="C9" s="333">
        <v>6369</v>
      </c>
      <c r="D9" s="353">
        <f t="shared" si="0"/>
        <v>15212</v>
      </c>
      <c r="E9" s="333">
        <v>374</v>
      </c>
      <c r="F9" s="669" t="s">
        <v>7</v>
      </c>
      <c r="G9" s="385"/>
    </row>
    <row r="10" spans="1:7" ht="24.95" customHeight="1">
      <c r="A10" s="294" t="s">
        <v>104</v>
      </c>
      <c r="B10" s="356">
        <v>16770</v>
      </c>
      <c r="C10" s="356">
        <v>20028</v>
      </c>
      <c r="D10" s="353">
        <f t="shared" si="0"/>
        <v>36798</v>
      </c>
      <c r="E10" s="356">
        <v>9669</v>
      </c>
      <c r="F10" s="669" t="s">
        <v>8</v>
      </c>
      <c r="G10" s="385"/>
    </row>
    <row r="11" spans="1:7" ht="24.95" customHeight="1">
      <c r="A11" s="294" t="s">
        <v>105</v>
      </c>
      <c r="B11" s="677">
        <v>12751</v>
      </c>
      <c r="C11" s="333">
        <v>15837</v>
      </c>
      <c r="D11" s="353">
        <f t="shared" si="0"/>
        <v>28588</v>
      </c>
      <c r="E11" s="333">
        <v>6015</v>
      </c>
      <c r="F11" s="669" t="s">
        <v>106</v>
      </c>
      <c r="G11" s="385"/>
    </row>
    <row r="12" spans="1:7" ht="24.95" customHeight="1">
      <c r="A12" s="294" t="s">
        <v>107</v>
      </c>
      <c r="B12" s="356">
        <v>16336</v>
      </c>
      <c r="C12" s="356">
        <v>13407</v>
      </c>
      <c r="D12" s="353">
        <f t="shared" si="0"/>
        <v>29743</v>
      </c>
      <c r="E12" s="356">
        <v>6084</v>
      </c>
      <c r="F12" s="669" t="s">
        <v>11</v>
      </c>
      <c r="G12" s="385"/>
    </row>
    <row r="13" spans="1:7" ht="24.95" customHeight="1">
      <c r="A13" s="294" t="s">
        <v>108</v>
      </c>
      <c r="B13" s="677">
        <v>21427</v>
      </c>
      <c r="C13" s="333">
        <v>23163</v>
      </c>
      <c r="D13" s="353">
        <f t="shared" si="0"/>
        <v>44590</v>
      </c>
      <c r="E13" s="333">
        <v>4623</v>
      </c>
      <c r="F13" s="669" t="s">
        <v>13</v>
      </c>
      <c r="G13" s="385"/>
    </row>
    <row r="14" spans="1:7" ht="24.95" customHeight="1">
      <c r="A14" s="294" t="s">
        <v>121</v>
      </c>
      <c r="B14" s="356">
        <v>6700</v>
      </c>
      <c r="C14" s="356">
        <v>4500</v>
      </c>
      <c r="D14" s="353">
        <f t="shared" si="0"/>
        <v>11200</v>
      </c>
      <c r="E14" s="356">
        <v>240</v>
      </c>
      <c r="F14" s="669" t="s">
        <v>15</v>
      </c>
      <c r="G14" s="385"/>
    </row>
    <row r="15" spans="1:7" ht="24.95" customHeight="1">
      <c r="A15" s="294" t="s">
        <v>109</v>
      </c>
      <c r="B15" s="677">
        <v>23876</v>
      </c>
      <c r="C15" s="333">
        <v>16297</v>
      </c>
      <c r="D15" s="353">
        <f t="shared" si="0"/>
        <v>40173</v>
      </c>
      <c r="E15" s="333">
        <v>3720</v>
      </c>
      <c r="F15" s="669" t="s">
        <v>17</v>
      </c>
      <c r="G15" s="385"/>
    </row>
    <row r="16" spans="1:7" ht="24.95" customHeight="1">
      <c r="A16" s="294" t="s">
        <v>40</v>
      </c>
      <c r="B16" s="356">
        <v>6207</v>
      </c>
      <c r="C16" s="356">
        <v>7350</v>
      </c>
      <c r="D16" s="353">
        <f t="shared" si="0"/>
        <v>13557</v>
      </c>
      <c r="E16" s="356">
        <v>1944</v>
      </c>
      <c r="F16" s="669" t="s">
        <v>18</v>
      </c>
      <c r="G16" s="385"/>
    </row>
    <row r="17" spans="1:7" ht="24.95" customHeight="1">
      <c r="A17" s="294" t="s">
        <v>110</v>
      </c>
      <c r="B17" s="677">
        <v>10019</v>
      </c>
      <c r="C17" s="333">
        <v>7097</v>
      </c>
      <c r="D17" s="353">
        <f t="shared" si="0"/>
        <v>17116</v>
      </c>
      <c r="E17" s="333">
        <v>233</v>
      </c>
      <c r="F17" s="669" t="s">
        <v>20</v>
      </c>
      <c r="G17" s="385"/>
    </row>
    <row r="18" spans="1:7" ht="24.95" customHeight="1">
      <c r="A18" s="294" t="s">
        <v>21</v>
      </c>
      <c r="B18" s="356">
        <v>22579</v>
      </c>
      <c r="C18" s="356">
        <v>9086</v>
      </c>
      <c r="D18" s="353">
        <f t="shared" si="0"/>
        <v>31665</v>
      </c>
      <c r="E18" s="356">
        <v>475</v>
      </c>
      <c r="F18" s="669" t="s">
        <v>111</v>
      </c>
      <c r="G18" s="385"/>
    </row>
    <row r="19" spans="1:7" ht="24.95" customHeight="1">
      <c r="A19" s="294" t="s">
        <v>42</v>
      </c>
      <c r="B19" s="677">
        <v>7739</v>
      </c>
      <c r="C19" s="333">
        <v>5897</v>
      </c>
      <c r="D19" s="353">
        <f t="shared" si="0"/>
        <v>13636</v>
      </c>
      <c r="E19" s="333">
        <v>136</v>
      </c>
      <c r="F19" s="669" t="s">
        <v>23</v>
      </c>
      <c r="G19" s="385"/>
    </row>
    <row r="20" spans="1:7" ht="24.95" customHeight="1">
      <c r="A20" s="294" t="s">
        <v>122</v>
      </c>
      <c r="B20" s="356">
        <v>20461</v>
      </c>
      <c r="C20" s="356">
        <v>37001</v>
      </c>
      <c r="D20" s="353">
        <f t="shared" si="0"/>
        <v>57462</v>
      </c>
      <c r="E20" s="356">
        <v>5687</v>
      </c>
      <c r="F20" s="669" t="s">
        <v>25</v>
      </c>
      <c r="G20" s="385"/>
    </row>
    <row r="21" spans="1:7" ht="24.95" customHeight="1">
      <c r="A21" s="294" t="s">
        <v>113</v>
      </c>
      <c r="B21" s="677">
        <v>8280</v>
      </c>
      <c r="C21" s="333">
        <v>7630</v>
      </c>
      <c r="D21" s="353">
        <f t="shared" si="0"/>
        <v>15910</v>
      </c>
      <c r="E21" s="333">
        <v>2284</v>
      </c>
      <c r="F21" s="669" t="s">
        <v>114</v>
      </c>
      <c r="G21" s="385"/>
    </row>
    <row r="22" spans="1:7" ht="24.95" customHeight="1">
      <c r="A22" s="294" t="s">
        <v>115</v>
      </c>
      <c r="B22" s="356">
        <v>10164</v>
      </c>
      <c r="C22" s="356">
        <v>11459</v>
      </c>
      <c r="D22" s="353">
        <f t="shared" si="0"/>
        <v>21623</v>
      </c>
      <c r="E22" s="356">
        <v>5637</v>
      </c>
      <c r="F22" s="669" t="s">
        <v>28</v>
      </c>
      <c r="G22" s="385"/>
    </row>
    <row r="23" spans="1:7" ht="24.95" customHeight="1">
      <c r="A23" s="294" t="s">
        <v>123</v>
      </c>
      <c r="B23" s="677">
        <v>10531</v>
      </c>
      <c r="C23" s="333">
        <v>10434</v>
      </c>
      <c r="D23" s="353">
        <f t="shared" si="0"/>
        <v>20965</v>
      </c>
      <c r="E23" s="333">
        <v>965</v>
      </c>
      <c r="F23" s="669" t="s">
        <v>30</v>
      </c>
      <c r="G23" s="385"/>
    </row>
    <row r="24" spans="1:7" ht="24.95" customHeight="1">
      <c r="A24" s="294" t="s">
        <v>31</v>
      </c>
      <c r="B24" s="356">
        <v>4145</v>
      </c>
      <c r="C24" s="356">
        <v>4160</v>
      </c>
      <c r="D24" s="353">
        <f t="shared" si="0"/>
        <v>8305</v>
      </c>
      <c r="E24" s="356">
        <v>406</v>
      </c>
      <c r="F24" s="669" t="s">
        <v>135</v>
      </c>
      <c r="G24" s="385"/>
    </row>
    <row r="25" spans="1:7" ht="24.95" customHeight="1">
      <c r="A25" s="294" t="s">
        <v>33</v>
      </c>
      <c r="B25" s="677">
        <v>1967</v>
      </c>
      <c r="C25" s="333">
        <v>3417</v>
      </c>
      <c r="D25" s="353">
        <f t="shared" si="0"/>
        <v>5384</v>
      </c>
      <c r="E25" s="333">
        <v>960</v>
      </c>
      <c r="F25" s="669" t="s">
        <v>34</v>
      </c>
      <c r="G25" s="385"/>
    </row>
    <row r="26" spans="1:7" ht="24.95" customHeight="1">
      <c r="A26" s="295" t="s">
        <v>57</v>
      </c>
      <c r="B26" s="653">
        <f>SUM(B6:B25)</f>
        <v>272739</v>
      </c>
      <c r="C26" s="653">
        <f>SUM(C6:C25)</f>
        <v>319371</v>
      </c>
      <c r="D26" s="653">
        <f>SUM(D6:D25)</f>
        <v>592110</v>
      </c>
      <c r="E26" s="653">
        <f>SUM(E6:E25)</f>
        <v>63055</v>
      </c>
      <c r="F26" s="295" t="s">
        <v>36</v>
      </c>
      <c r="G26" s="385"/>
    </row>
    <row r="27" spans="1:7" ht="20.25">
      <c r="A27" s="1049" t="s">
        <v>359</v>
      </c>
      <c r="B27" s="1049"/>
      <c r="C27" s="1049"/>
      <c r="D27" s="1033" t="s">
        <v>360</v>
      </c>
      <c r="E27" s="1034"/>
      <c r="F27" s="1050"/>
      <c r="G27" s="385"/>
    </row>
    <row r="28" spans="1:7" ht="20.25">
      <c r="A28" s="1051" t="s">
        <v>294</v>
      </c>
      <c r="B28" s="1051"/>
      <c r="C28" s="1051"/>
      <c r="D28" s="1033" t="s">
        <v>295</v>
      </c>
      <c r="E28" s="1034"/>
      <c r="F28" s="1050"/>
      <c r="G28" s="385"/>
    </row>
    <row r="29" spans="1:7" ht="24.95" customHeight="1">
      <c r="A29" s="386"/>
      <c r="B29" s="387"/>
      <c r="C29" s="387"/>
      <c r="D29" s="387"/>
      <c r="E29" s="386"/>
      <c r="F29" s="386"/>
    </row>
    <row r="30" spans="1:7" ht="24.95" customHeight="1">
      <c r="B30" s="260"/>
    </row>
    <row r="32" spans="1:7">
      <c r="B32" s="260"/>
      <c r="C32" s="260"/>
      <c r="D32" s="260"/>
      <c r="E32" s="260"/>
      <c r="F32" s="260"/>
    </row>
  </sheetData>
  <mergeCells count="10">
    <mergeCell ref="D28:F28"/>
    <mergeCell ref="D27:F27"/>
    <mergeCell ref="A4:A5"/>
    <mergeCell ref="F4:F5"/>
    <mergeCell ref="A28:C28"/>
    <mergeCell ref="A1:F1"/>
    <mergeCell ref="A2:F2"/>
    <mergeCell ref="A3:C3"/>
    <mergeCell ref="D3:F3"/>
    <mergeCell ref="A27:C27"/>
  </mergeCells>
  <pageMargins left="0.7" right="0.7" top="0.75" bottom="0.75" header="0.3" footer="0.3"/>
  <pageSetup paperSize="9" scale="6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8657"/>
    <pageSetUpPr fitToPage="1"/>
  </sheetPr>
  <dimension ref="A1:H32"/>
  <sheetViews>
    <sheetView rightToLeft="1" zoomScale="110" zoomScaleNormal="110" workbookViewId="0">
      <selection sqref="A1:H1"/>
    </sheetView>
  </sheetViews>
  <sheetFormatPr defaultRowHeight="15.75"/>
  <cols>
    <col min="1" max="1" width="23.7109375" style="646" customWidth="1"/>
    <col min="2" max="7" width="15.7109375" style="646" customWidth="1"/>
    <col min="8" max="8" width="23.7109375" style="646" customWidth="1"/>
    <col min="9" max="16" width="9.140625" style="579" customWidth="1"/>
    <col min="17" max="76" width="9.140625" style="579"/>
    <col min="77" max="84" width="12" style="579" customWidth="1"/>
    <col min="85" max="86" width="9.140625" style="579"/>
    <col min="87" max="87" width="8.28515625" style="579" bestFit="1" customWidth="1"/>
    <col min="88" max="332" width="9.140625" style="579"/>
    <col min="333" max="340" width="12" style="579" customWidth="1"/>
    <col min="341" max="342" width="9.140625" style="579"/>
    <col min="343" max="343" width="8.28515625" style="579" bestFit="1" customWidth="1"/>
    <col min="344" max="588" width="9.140625" style="579"/>
    <col min="589" max="596" width="12" style="579" customWidth="1"/>
    <col min="597" max="598" width="9.140625" style="579"/>
    <col min="599" max="599" width="8.28515625" style="579" bestFit="1" customWidth="1"/>
    <col min="600" max="844" width="9.140625" style="579"/>
    <col min="845" max="852" width="12" style="579" customWidth="1"/>
    <col min="853" max="854" width="9.140625" style="579"/>
    <col min="855" max="855" width="8.28515625" style="579" bestFit="1" customWidth="1"/>
    <col min="856" max="1100" width="9.140625" style="579"/>
    <col min="1101" max="1108" width="12" style="579" customWidth="1"/>
    <col min="1109" max="1110" width="9.140625" style="579"/>
    <col min="1111" max="1111" width="8.28515625" style="579" bestFit="1" customWidth="1"/>
    <col min="1112" max="1356" width="9.140625" style="579"/>
    <col min="1357" max="1364" width="12" style="579" customWidth="1"/>
    <col min="1365" max="1366" width="9.140625" style="579"/>
    <col min="1367" max="1367" width="8.28515625" style="579" bestFit="1" customWidth="1"/>
    <col min="1368" max="1612" width="9.140625" style="579"/>
    <col min="1613" max="1620" width="12" style="579" customWidth="1"/>
    <col min="1621" max="1622" width="9.140625" style="579"/>
    <col min="1623" max="1623" width="8.28515625" style="579" bestFit="1" customWidth="1"/>
    <col min="1624" max="1868" width="9.140625" style="579"/>
    <col min="1869" max="1876" width="12" style="579" customWidth="1"/>
    <col min="1877" max="1878" width="9.140625" style="579"/>
    <col min="1879" max="1879" width="8.28515625" style="579" bestFit="1" customWidth="1"/>
    <col min="1880" max="2124" width="9.140625" style="579"/>
    <col min="2125" max="2132" width="12" style="579" customWidth="1"/>
    <col min="2133" max="2134" width="9.140625" style="579"/>
    <col min="2135" max="2135" width="8.28515625" style="579" bestFit="1" customWidth="1"/>
    <col min="2136" max="2380" width="9.140625" style="579"/>
    <col min="2381" max="2388" width="12" style="579" customWidth="1"/>
    <col min="2389" max="2390" width="9.140625" style="579"/>
    <col min="2391" max="2391" width="8.28515625" style="579" bestFit="1" customWidth="1"/>
    <col min="2392" max="2636" width="9.140625" style="579"/>
    <col min="2637" max="2644" width="12" style="579" customWidth="1"/>
    <col min="2645" max="2646" width="9.140625" style="579"/>
    <col min="2647" max="2647" width="8.28515625" style="579" bestFit="1" customWidth="1"/>
    <col min="2648" max="2892" width="9.140625" style="579"/>
    <col min="2893" max="2900" width="12" style="579" customWidth="1"/>
    <col min="2901" max="2902" width="9.140625" style="579"/>
    <col min="2903" max="2903" width="8.28515625" style="579" bestFit="1" customWidth="1"/>
    <col min="2904" max="3148" width="9.140625" style="579"/>
    <col min="3149" max="3156" width="12" style="579" customWidth="1"/>
    <col min="3157" max="3158" width="9.140625" style="579"/>
    <col min="3159" max="3159" width="8.28515625" style="579" bestFit="1" customWidth="1"/>
    <col min="3160" max="3404" width="9.140625" style="579"/>
    <col min="3405" max="3412" width="12" style="579" customWidth="1"/>
    <col min="3413" max="3414" width="9.140625" style="579"/>
    <col min="3415" max="3415" width="8.28515625" style="579" bestFit="1" customWidth="1"/>
    <col min="3416" max="3660" width="9.140625" style="579"/>
    <col min="3661" max="3668" width="12" style="579" customWidth="1"/>
    <col min="3669" max="3670" width="9.140625" style="579"/>
    <col min="3671" max="3671" width="8.28515625" style="579" bestFit="1" customWidth="1"/>
    <col min="3672" max="3916" width="9.140625" style="579"/>
    <col min="3917" max="3924" width="12" style="579" customWidth="1"/>
    <col min="3925" max="3926" width="9.140625" style="579"/>
    <col min="3927" max="3927" width="8.28515625" style="579" bestFit="1" customWidth="1"/>
    <col min="3928" max="4172" width="9.140625" style="579"/>
    <col min="4173" max="4180" width="12" style="579" customWidth="1"/>
    <col min="4181" max="4182" width="9.140625" style="579"/>
    <col min="4183" max="4183" width="8.28515625" style="579" bestFit="1" customWidth="1"/>
    <col min="4184" max="4428" width="9.140625" style="579"/>
    <col min="4429" max="4436" width="12" style="579" customWidth="1"/>
    <col min="4437" max="4438" width="9.140625" style="579"/>
    <col min="4439" max="4439" width="8.28515625" style="579" bestFit="1" customWidth="1"/>
    <col min="4440" max="4684" width="9.140625" style="579"/>
    <col min="4685" max="4692" width="12" style="579" customWidth="1"/>
    <col min="4693" max="4694" width="9.140625" style="579"/>
    <col min="4695" max="4695" width="8.28515625" style="579" bestFit="1" customWidth="1"/>
    <col min="4696" max="4940" width="9.140625" style="579"/>
    <col min="4941" max="4948" width="12" style="579" customWidth="1"/>
    <col min="4949" max="4950" width="9.140625" style="579"/>
    <col min="4951" max="4951" width="8.28515625" style="579" bestFit="1" customWidth="1"/>
    <col min="4952" max="5196" width="9.140625" style="579"/>
    <col min="5197" max="5204" width="12" style="579" customWidth="1"/>
    <col min="5205" max="5206" width="9.140625" style="579"/>
    <col min="5207" max="5207" width="8.28515625" style="579" bestFit="1" customWidth="1"/>
    <col min="5208" max="5452" width="9.140625" style="579"/>
    <col min="5453" max="5460" width="12" style="579" customWidth="1"/>
    <col min="5461" max="5462" width="9.140625" style="579"/>
    <col min="5463" max="5463" width="8.28515625" style="579" bestFit="1" customWidth="1"/>
    <col min="5464" max="5708" width="9.140625" style="579"/>
    <col min="5709" max="5716" width="12" style="579" customWidth="1"/>
    <col min="5717" max="5718" width="9.140625" style="579"/>
    <col min="5719" max="5719" width="8.28515625" style="579" bestFit="1" customWidth="1"/>
    <col min="5720" max="5964" width="9.140625" style="579"/>
    <col min="5965" max="5972" width="12" style="579" customWidth="1"/>
    <col min="5973" max="5974" width="9.140625" style="579"/>
    <col min="5975" max="5975" width="8.28515625" style="579" bestFit="1" customWidth="1"/>
    <col min="5976" max="6220" width="9.140625" style="579"/>
    <col min="6221" max="6228" width="12" style="579" customWidth="1"/>
    <col min="6229" max="6230" width="9.140625" style="579"/>
    <col min="6231" max="6231" width="8.28515625" style="579" bestFit="1" customWidth="1"/>
    <col min="6232" max="6476" width="9.140625" style="579"/>
    <col min="6477" max="6484" width="12" style="579" customWidth="1"/>
    <col min="6485" max="6486" width="9.140625" style="579"/>
    <col min="6487" max="6487" width="8.28515625" style="579" bestFit="1" customWidth="1"/>
    <col min="6488" max="6732" width="9.140625" style="579"/>
    <col min="6733" max="6740" width="12" style="579" customWidth="1"/>
    <col min="6741" max="6742" width="9.140625" style="579"/>
    <col min="6743" max="6743" width="8.28515625" style="579" bestFit="1" customWidth="1"/>
    <col min="6744" max="6988" width="9.140625" style="579"/>
    <col min="6989" max="6996" width="12" style="579" customWidth="1"/>
    <col min="6997" max="6998" width="9.140625" style="579"/>
    <col min="6999" max="6999" width="8.28515625" style="579" bestFit="1" customWidth="1"/>
    <col min="7000" max="7244" width="9.140625" style="579"/>
    <col min="7245" max="7252" width="12" style="579" customWidth="1"/>
    <col min="7253" max="7254" width="9.140625" style="579"/>
    <col min="7255" max="7255" width="8.28515625" style="579" bestFit="1" customWidth="1"/>
    <col min="7256" max="7500" width="9.140625" style="579"/>
    <col min="7501" max="7508" width="12" style="579" customWidth="1"/>
    <col min="7509" max="7510" width="9.140625" style="579"/>
    <col min="7511" max="7511" width="8.28515625" style="579" bestFit="1" customWidth="1"/>
    <col min="7512" max="7756" width="9.140625" style="579"/>
    <col min="7757" max="7764" width="12" style="579" customWidth="1"/>
    <col min="7765" max="7766" width="9.140625" style="579"/>
    <col min="7767" max="7767" width="8.28515625" style="579" bestFit="1" customWidth="1"/>
    <col min="7768" max="8012" width="9.140625" style="579"/>
    <col min="8013" max="8020" width="12" style="579" customWidth="1"/>
    <col min="8021" max="8022" width="9.140625" style="579"/>
    <col min="8023" max="8023" width="8.28515625" style="579" bestFit="1" customWidth="1"/>
    <col min="8024" max="8268" width="9.140625" style="579"/>
    <col min="8269" max="8276" width="12" style="579" customWidth="1"/>
    <col min="8277" max="8278" width="9.140625" style="579"/>
    <col min="8279" max="8279" width="8.28515625" style="579" bestFit="1" customWidth="1"/>
    <col min="8280" max="8524" width="9.140625" style="579"/>
    <col min="8525" max="8532" width="12" style="579" customWidth="1"/>
    <col min="8533" max="8534" width="9.140625" style="579"/>
    <col min="8535" max="8535" width="8.28515625" style="579" bestFit="1" customWidth="1"/>
    <col min="8536" max="8780" width="9.140625" style="579"/>
    <col min="8781" max="8788" width="12" style="579" customWidth="1"/>
    <col min="8789" max="8790" width="9.140625" style="579"/>
    <col min="8791" max="8791" width="8.28515625" style="579" bestFit="1" customWidth="1"/>
    <col min="8792" max="9036" width="9.140625" style="579"/>
    <col min="9037" max="9044" width="12" style="579" customWidth="1"/>
    <col min="9045" max="9046" width="9.140625" style="579"/>
    <col min="9047" max="9047" width="8.28515625" style="579" bestFit="1" customWidth="1"/>
    <col min="9048" max="9292" width="9.140625" style="579"/>
    <col min="9293" max="9300" width="12" style="579" customWidth="1"/>
    <col min="9301" max="9302" width="9.140625" style="579"/>
    <col min="9303" max="9303" width="8.28515625" style="579" bestFit="1" customWidth="1"/>
    <col min="9304" max="9548" width="9.140625" style="579"/>
    <col min="9549" max="9556" width="12" style="579" customWidth="1"/>
    <col min="9557" max="9558" width="9.140625" style="579"/>
    <col min="9559" max="9559" width="8.28515625" style="579" bestFit="1" customWidth="1"/>
    <col min="9560" max="9804" width="9.140625" style="579"/>
    <col min="9805" max="9812" width="12" style="579" customWidth="1"/>
    <col min="9813" max="9814" width="9.140625" style="579"/>
    <col min="9815" max="9815" width="8.28515625" style="579" bestFit="1" customWidth="1"/>
    <col min="9816" max="10060" width="9.140625" style="579"/>
    <col min="10061" max="10068" width="12" style="579" customWidth="1"/>
    <col min="10069" max="10070" width="9.140625" style="579"/>
    <col min="10071" max="10071" width="8.28515625" style="579" bestFit="1" customWidth="1"/>
    <col min="10072" max="10316" width="9.140625" style="579"/>
    <col min="10317" max="10324" width="12" style="579" customWidth="1"/>
    <col min="10325" max="10326" width="9.140625" style="579"/>
    <col min="10327" max="10327" width="8.28515625" style="579" bestFit="1" customWidth="1"/>
    <col min="10328" max="10572" width="9.140625" style="579"/>
    <col min="10573" max="10580" width="12" style="579" customWidth="1"/>
    <col min="10581" max="10582" width="9.140625" style="579"/>
    <col min="10583" max="10583" width="8.28515625" style="579" bestFit="1" customWidth="1"/>
    <col min="10584" max="10828" width="9.140625" style="579"/>
    <col min="10829" max="10836" width="12" style="579" customWidth="1"/>
    <col min="10837" max="10838" width="9.140625" style="579"/>
    <col min="10839" max="10839" width="8.28515625" style="579" bestFit="1" customWidth="1"/>
    <col min="10840" max="11084" width="9.140625" style="579"/>
    <col min="11085" max="11092" width="12" style="579" customWidth="1"/>
    <col min="11093" max="11094" width="9.140625" style="579"/>
    <col min="11095" max="11095" width="8.28515625" style="579" bestFit="1" customWidth="1"/>
    <col min="11096" max="11340" width="9.140625" style="579"/>
    <col min="11341" max="11348" width="12" style="579" customWidth="1"/>
    <col min="11349" max="11350" width="9.140625" style="579"/>
    <col min="11351" max="11351" width="8.28515625" style="579" bestFit="1" customWidth="1"/>
    <col min="11352" max="11596" width="9.140625" style="579"/>
    <col min="11597" max="11604" width="12" style="579" customWidth="1"/>
    <col min="11605" max="11606" width="9.140625" style="579"/>
    <col min="11607" max="11607" width="8.28515625" style="579" bestFit="1" customWidth="1"/>
    <col min="11608" max="11852" width="9.140625" style="579"/>
    <col min="11853" max="11860" width="12" style="579" customWidth="1"/>
    <col min="11861" max="11862" width="9.140625" style="579"/>
    <col min="11863" max="11863" width="8.28515625" style="579" bestFit="1" customWidth="1"/>
    <col min="11864" max="12108" width="9.140625" style="579"/>
    <col min="12109" max="12116" width="12" style="579" customWidth="1"/>
    <col min="12117" max="12118" width="9.140625" style="579"/>
    <col min="12119" max="12119" width="8.28515625" style="579" bestFit="1" customWidth="1"/>
    <col min="12120" max="12364" width="9.140625" style="579"/>
    <col min="12365" max="12372" width="12" style="579" customWidth="1"/>
    <col min="12373" max="12374" width="9.140625" style="579"/>
    <col min="12375" max="12375" width="8.28515625" style="579" bestFit="1" customWidth="1"/>
    <col min="12376" max="12620" width="9.140625" style="579"/>
    <col min="12621" max="12628" width="12" style="579" customWidth="1"/>
    <col min="12629" max="12630" width="9.140625" style="579"/>
    <col min="12631" max="12631" width="8.28515625" style="579" bestFit="1" customWidth="1"/>
    <col min="12632" max="12876" width="9.140625" style="579"/>
    <col min="12877" max="12884" width="12" style="579" customWidth="1"/>
    <col min="12885" max="12886" width="9.140625" style="579"/>
    <col min="12887" max="12887" width="8.28515625" style="579" bestFit="1" customWidth="1"/>
    <col min="12888" max="13132" width="9.140625" style="579"/>
    <col min="13133" max="13140" width="12" style="579" customWidth="1"/>
    <col min="13141" max="13142" width="9.140625" style="579"/>
    <col min="13143" max="13143" width="8.28515625" style="579" bestFit="1" customWidth="1"/>
    <col min="13144" max="13388" width="9.140625" style="579"/>
    <col min="13389" max="13396" width="12" style="579" customWidth="1"/>
    <col min="13397" max="13398" width="9.140625" style="579"/>
    <col min="13399" max="13399" width="8.28515625" style="579" bestFit="1" customWidth="1"/>
    <col min="13400" max="13644" width="9.140625" style="579"/>
    <col min="13645" max="13652" width="12" style="579" customWidth="1"/>
    <col min="13653" max="13654" width="9.140625" style="579"/>
    <col min="13655" max="13655" width="8.28515625" style="579" bestFit="1" customWidth="1"/>
    <col min="13656" max="13900" width="9.140625" style="579"/>
    <col min="13901" max="13908" width="12" style="579" customWidth="1"/>
    <col min="13909" max="13910" width="9.140625" style="579"/>
    <col min="13911" max="13911" width="8.28515625" style="579" bestFit="1" customWidth="1"/>
    <col min="13912" max="14156" width="9.140625" style="579"/>
    <col min="14157" max="14164" width="12" style="579" customWidth="1"/>
    <col min="14165" max="14166" width="9.140625" style="579"/>
    <col min="14167" max="14167" width="8.28515625" style="579" bestFit="1" customWidth="1"/>
    <col min="14168" max="14412" width="9.140625" style="579"/>
    <col min="14413" max="14420" width="12" style="579" customWidth="1"/>
    <col min="14421" max="14422" width="9.140625" style="579"/>
    <col min="14423" max="14423" width="8.28515625" style="579" bestFit="1" customWidth="1"/>
    <col min="14424" max="14668" width="9.140625" style="579"/>
    <col min="14669" max="14676" width="12" style="579" customWidth="1"/>
    <col min="14677" max="14678" width="9.140625" style="579"/>
    <col min="14679" max="14679" width="8.28515625" style="579" bestFit="1" customWidth="1"/>
    <col min="14680" max="14924" width="9.140625" style="579"/>
    <col min="14925" max="14932" width="12" style="579" customWidth="1"/>
    <col min="14933" max="14934" width="9.140625" style="579"/>
    <col min="14935" max="14935" width="8.28515625" style="579" bestFit="1" customWidth="1"/>
    <col min="14936" max="15180" width="9.140625" style="579"/>
    <col min="15181" max="15188" width="12" style="579" customWidth="1"/>
    <col min="15189" max="15190" width="9.140625" style="579"/>
    <col min="15191" max="15191" width="8.28515625" style="579" bestFit="1" customWidth="1"/>
    <col min="15192" max="15436" width="9.140625" style="579"/>
    <col min="15437" max="15444" width="12" style="579" customWidth="1"/>
    <col min="15445" max="15446" width="9.140625" style="579"/>
    <col min="15447" max="15447" width="8.28515625" style="579" bestFit="1" customWidth="1"/>
    <col min="15448" max="15692" width="9.140625" style="579"/>
    <col min="15693" max="15700" width="12" style="579" customWidth="1"/>
    <col min="15701" max="15702" width="9.140625" style="579"/>
    <col min="15703" max="15703" width="8.28515625" style="579" bestFit="1" customWidth="1"/>
    <col min="15704" max="15948" width="9.140625" style="579"/>
    <col min="15949" max="15956" width="12" style="579" customWidth="1"/>
    <col min="15957" max="15958" width="9.140625" style="579"/>
    <col min="15959" max="15959" width="8.28515625" style="579" bestFit="1" customWidth="1"/>
    <col min="15960" max="16204" width="9.140625" style="579"/>
    <col min="16205" max="16384" width="9" style="579" customWidth="1"/>
  </cols>
  <sheetData>
    <row r="1" spans="1:8" ht="33" customHeight="1">
      <c r="A1" s="988" t="s">
        <v>1343</v>
      </c>
      <c r="B1" s="988"/>
      <c r="C1" s="988"/>
      <c r="D1" s="988"/>
      <c r="E1" s="988"/>
      <c r="F1" s="988"/>
      <c r="G1" s="988"/>
      <c r="H1" s="988"/>
    </row>
    <row r="2" spans="1:8" ht="33" customHeight="1">
      <c r="A2" s="989" t="s">
        <v>1344</v>
      </c>
      <c r="B2" s="989"/>
      <c r="C2" s="989"/>
      <c r="D2" s="989"/>
      <c r="E2" s="989"/>
      <c r="F2" s="989"/>
      <c r="G2" s="989"/>
      <c r="H2" s="989"/>
    </row>
    <row r="3" spans="1:8" ht="14.25" customHeight="1">
      <c r="A3" s="963" t="s">
        <v>307</v>
      </c>
      <c r="B3" s="963"/>
      <c r="C3" s="963"/>
      <c r="D3" s="958"/>
      <c r="E3" s="960" t="s">
        <v>308</v>
      </c>
      <c r="F3" s="960"/>
      <c r="G3" s="960"/>
      <c r="H3" s="961"/>
    </row>
    <row r="4" spans="1:8" ht="50.25" customHeight="1">
      <c r="A4" s="954" t="s">
        <v>763</v>
      </c>
      <c r="B4" s="860" t="s">
        <v>75</v>
      </c>
      <c r="C4" s="860" t="s">
        <v>298</v>
      </c>
      <c r="D4" s="860" t="s">
        <v>299</v>
      </c>
      <c r="E4" s="860" t="s">
        <v>300</v>
      </c>
      <c r="F4" s="860" t="s">
        <v>301</v>
      </c>
      <c r="G4" s="860" t="s">
        <v>93</v>
      </c>
      <c r="H4" s="954" t="s">
        <v>767</v>
      </c>
    </row>
    <row r="5" spans="1:8" ht="33" customHeight="1">
      <c r="A5" s="954"/>
      <c r="B5" s="860" t="s">
        <v>215</v>
      </c>
      <c r="C5" s="860" t="s">
        <v>1239</v>
      </c>
      <c r="D5" s="860" t="s">
        <v>1240</v>
      </c>
      <c r="E5" s="860" t="s">
        <v>1241</v>
      </c>
      <c r="F5" s="860" t="s">
        <v>302</v>
      </c>
      <c r="G5" s="860" t="s">
        <v>303</v>
      </c>
      <c r="H5" s="954"/>
    </row>
    <row r="6" spans="1:8" ht="33" customHeight="1">
      <c r="A6" s="635" t="s">
        <v>101</v>
      </c>
      <c r="B6" s="642">
        <v>174788</v>
      </c>
      <c r="C6" s="642">
        <v>27991</v>
      </c>
      <c r="D6" s="642">
        <v>21197</v>
      </c>
      <c r="E6" s="642">
        <f>C6+D6</f>
        <v>49188</v>
      </c>
      <c r="F6" s="664">
        <f>E6+B6</f>
        <v>223976</v>
      </c>
      <c r="G6" s="639">
        <f>B6/F6</f>
        <v>0.78038718434117937</v>
      </c>
      <c r="H6" s="635" t="s">
        <v>2</v>
      </c>
    </row>
    <row r="7" spans="1:8" ht="33" customHeight="1">
      <c r="A7" s="635" t="s">
        <v>702</v>
      </c>
      <c r="B7" s="633">
        <v>62707</v>
      </c>
      <c r="C7" s="633">
        <v>15212</v>
      </c>
      <c r="D7" s="633">
        <v>8279</v>
      </c>
      <c r="E7" s="633">
        <f t="shared" ref="E7:E25" si="0">C7+D7</f>
        <v>23491</v>
      </c>
      <c r="F7" s="664">
        <f t="shared" ref="F7:F25" si="1">E7+B7</f>
        <v>86198</v>
      </c>
      <c r="G7" s="640">
        <f t="shared" ref="G7:G26" si="2">B7/F7</f>
        <v>0.72747627555163696</v>
      </c>
      <c r="H7" s="635" t="s">
        <v>967</v>
      </c>
    </row>
    <row r="8" spans="1:8" ht="33" customHeight="1">
      <c r="A8" s="635" t="s">
        <v>102</v>
      </c>
      <c r="B8" s="642">
        <v>63662</v>
      </c>
      <c r="C8" s="642">
        <v>11842</v>
      </c>
      <c r="D8" s="642">
        <v>4832</v>
      </c>
      <c r="E8" s="642">
        <f t="shared" si="0"/>
        <v>16674</v>
      </c>
      <c r="F8" s="664">
        <f t="shared" si="1"/>
        <v>80336</v>
      </c>
      <c r="G8" s="639">
        <f t="shared" si="2"/>
        <v>0.79244672376020708</v>
      </c>
      <c r="H8" s="635" t="s">
        <v>5</v>
      </c>
    </row>
    <row r="9" spans="1:8" ht="33" customHeight="1">
      <c r="A9" s="635" t="s">
        <v>103</v>
      </c>
      <c r="B9" s="633">
        <v>59775</v>
      </c>
      <c r="C9" s="633">
        <v>7043</v>
      </c>
      <c r="D9" s="633">
        <v>1748</v>
      </c>
      <c r="E9" s="633">
        <f t="shared" si="0"/>
        <v>8791</v>
      </c>
      <c r="F9" s="664">
        <f t="shared" si="1"/>
        <v>68566</v>
      </c>
      <c r="G9" s="640">
        <f t="shared" si="2"/>
        <v>0.87178776653151713</v>
      </c>
      <c r="H9" s="635" t="s">
        <v>7</v>
      </c>
    </row>
    <row r="10" spans="1:8" ht="33" customHeight="1">
      <c r="A10" s="635" t="s">
        <v>104</v>
      </c>
      <c r="B10" s="642">
        <v>89239</v>
      </c>
      <c r="C10" s="642">
        <v>11767</v>
      </c>
      <c r="D10" s="642">
        <v>3083</v>
      </c>
      <c r="E10" s="642">
        <f t="shared" si="0"/>
        <v>14850</v>
      </c>
      <c r="F10" s="664">
        <f t="shared" si="1"/>
        <v>104089</v>
      </c>
      <c r="G10" s="639">
        <f t="shared" si="2"/>
        <v>0.85733362795300172</v>
      </c>
      <c r="H10" s="635" t="s">
        <v>8</v>
      </c>
    </row>
    <row r="11" spans="1:8" ht="33" customHeight="1">
      <c r="A11" s="635" t="s">
        <v>105</v>
      </c>
      <c r="B11" s="633">
        <v>111940</v>
      </c>
      <c r="C11" s="633">
        <v>8791</v>
      </c>
      <c r="D11" s="633">
        <v>4260</v>
      </c>
      <c r="E11" s="633">
        <f t="shared" si="0"/>
        <v>13051</v>
      </c>
      <c r="F11" s="664">
        <f t="shared" si="1"/>
        <v>124991</v>
      </c>
      <c r="G11" s="640">
        <f t="shared" si="2"/>
        <v>0.89558448208270991</v>
      </c>
      <c r="H11" s="635" t="s">
        <v>10</v>
      </c>
    </row>
    <row r="12" spans="1:8" ht="33" customHeight="1">
      <c r="A12" s="635" t="s">
        <v>107</v>
      </c>
      <c r="B12" s="642">
        <v>74792</v>
      </c>
      <c r="C12" s="642">
        <v>8343</v>
      </c>
      <c r="D12" s="642">
        <v>3701</v>
      </c>
      <c r="E12" s="642">
        <f t="shared" si="0"/>
        <v>12044</v>
      </c>
      <c r="F12" s="664">
        <f t="shared" si="1"/>
        <v>86836</v>
      </c>
      <c r="G12" s="639">
        <f t="shared" si="2"/>
        <v>0.86130176424524396</v>
      </c>
      <c r="H12" s="635" t="s">
        <v>11</v>
      </c>
    </row>
    <row r="13" spans="1:8" s="581" customFormat="1" ht="33" customHeight="1">
      <c r="A13" s="710" t="s">
        <v>108</v>
      </c>
      <c r="B13" s="633">
        <v>47716</v>
      </c>
      <c r="C13" s="633">
        <v>2673</v>
      </c>
      <c r="D13" s="633">
        <v>875</v>
      </c>
      <c r="E13" s="633">
        <f t="shared" si="0"/>
        <v>3548</v>
      </c>
      <c r="F13" s="664">
        <f t="shared" si="1"/>
        <v>51264</v>
      </c>
      <c r="G13" s="640">
        <f t="shared" si="2"/>
        <v>0.93078963795255931</v>
      </c>
      <c r="H13" s="710" t="s">
        <v>13</v>
      </c>
    </row>
    <row r="14" spans="1:8" ht="33" customHeight="1">
      <c r="A14" s="635" t="s">
        <v>121</v>
      </c>
      <c r="B14" s="642">
        <v>31674</v>
      </c>
      <c r="C14" s="642">
        <v>4248</v>
      </c>
      <c r="D14" s="642">
        <v>1313</v>
      </c>
      <c r="E14" s="642">
        <f t="shared" si="0"/>
        <v>5561</v>
      </c>
      <c r="F14" s="664">
        <f t="shared" si="1"/>
        <v>37235</v>
      </c>
      <c r="G14" s="639">
        <f t="shared" si="2"/>
        <v>0.85065126896736942</v>
      </c>
      <c r="H14" s="635" t="s">
        <v>15</v>
      </c>
    </row>
    <row r="15" spans="1:8" ht="33" customHeight="1">
      <c r="A15" s="635" t="s">
        <v>109</v>
      </c>
      <c r="B15" s="633">
        <v>97389</v>
      </c>
      <c r="C15" s="633">
        <v>5550</v>
      </c>
      <c r="D15" s="633">
        <v>4646</v>
      </c>
      <c r="E15" s="633">
        <f t="shared" si="0"/>
        <v>10196</v>
      </c>
      <c r="F15" s="664">
        <f t="shared" si="1"/>
        <v>107585</v>
      </c>
      <c r="G15" s="640">
        <f t="shared" si="2"/>
        <v>0.90522842403680814</v>
      </c>
      <c r="H15" s="635" t="s">
        <v>17</v>
      </c>
    </row>
    <row r="16" spans="1:8" ht="33" customHeight="1">
      <c r="A16" s="635" t="s">
        <v>40</v>
      </c>
      <c r="B16" s="642">
        <v>25949</v>
      </c>
      <c r="C16" s="642">
        <v>2138</v>
      </c>
      <c r="D16" s="642">
        <v>604</v>
      </c>
      <c r="E16" s="642">
        <f t="shared" si="0"/>
        <v>2742</v>
      </c>
      <c r="F16" s="664">
        <f t="shared" si="1"/>
        <v>28691</v>
      </c>
      <c r="G16" s="639">
        <f t="shared" si="2"/>
        <v>0.90442996061482694</v>
      </c>
      <c r="H16" s="635" t="s">
        <v>18</v>
      </c>
    </row>
    <row r="17" spans="1:8" ht="33" customHeight="1">
      <c r="A17" s="635" t="s">
        <v>110</v>
      </c>
      <c r="B17" s="633">
        <v>44785</v>
      </c>
      <c r="C17" s="633">
        <v>3386</v>
      </c>
      <c r="D17" s="633">
        <v>2622</v>
      </c>
      <c r="E17" s="633">
        <f t="shared" si="0"/>
        <v>6008</v>
      </c>
      <c r="F17" s="664">
        <f>E17+B17</f>
        <v>50793</v>
      </c>
      <c r="G17" s="640">
        <f t="shared" si="2"/>
        <v>0.88171598448605126</v>
      </c>
      <c r="H17" s="635" t="s">
        <v>20</v>
      </c>
    </row>
    <row r="18" spans="1:8" ht="33" customHeight="1">
      <c r="A18" s="635" t="s">
        <v>21</v>
      </c>
      <c r="B18" s="642">
        <v>39365</v>
      </c>
      <c r="C18" s="642">
        <v>1815</v>
      </c>
      <c r="D18" s="642">
        <v>1791</v>
      </c>
      <c r="E18" s="642">
        <f t="shared" si="0"/>
        <v>3606</v>
      </c>
      <c r="F18" s="664">
        <f t="shared" si="1"/>
        <v>42971</v>
      </c>
      <c r="G18" s="639">
        <f t="shared" si="2"/>
        <v>0.91608293965697796</v>
      </c>
      <c r="H18" s="635" t="s">
        <v>22</v>
      </c>
    </row>
    <row r="19" spans="1:8" ht="33" customHeight="1">
      <c r="A19" s="635" t="s">
        <v>112</v>
      </c>
      <c r="B19" s="633">
        <v>23832</v>
      </c>
      <c r="C19" s="633">
        <v>1986</v>
      </c>
      <c r="D19" s="633">
        <v>726</v>
      </c>
      <c r="E19" s="633">
        <f>C19+D19</f>
        <v>2712</v>
      </c>
      <c r="F19" s="664">
        <f t="shared" si="1"/>
        <v>26544</v>
      </c>
      <c r="G19" s="640">
        <f t="shared" si="2"/>
        <v>0.89783001808318263</v>
      </c>
      <c r="H19" s="635" t="s">
        <v>23</v>
      </c>
    </row>
    <row r="20" spans="1:8" ht="33" customHeight="1">
      <c r="A20" s="635" t="s">
        <v>24</v>
      </c>
      <c r="B20" s="642">
        <v>52504</v>
      </c>
      <c r="C20" s="642">
        <v>5044</v>
      </c>
      <c r="D20" s="642">
        <v>2705</v>
      </c>
      <c r="E20" s="642">
        <f t="shared" si="0"/>
        <v>7749</v>
      </c>
      <c r="F20" s="664">
        <f t="shared" si="1"/>
        <v>60253</v>
      </c>
      <c r="G20" s="639">
        <f t="shared" si="2"/>
        <v>0.87139229581929534</v>
      </c>
      <c r="H20" s="635" t="s">
        <v>25</v>
      </c>
    </row>
    <row r="21" spans="1:8" ht="33" customHeight="1">
      <c r="A21" s="635" t="s">
        <v>113</v>
      </c>
      <c r="B21" s="633">
        <v>56669</v>
      </c>
      <c r="C21" s="633">
        <v>9439</v>
      </c>
      <c r="D21" s="633">
        <v>5288</v>
      </c>
      <c r="E21" s="633">
        <f t="shared" si="0"/>
        <v>14727</v>
      </c>
      <c r="F21" s="664">
        <f t="shared" si="1"/>
        <v>71396</v>
      </c>
      <c r="G21" s="640">
        <f t="shared" si="2"/>
        <v>0.79372793994061297</v>
      </c>
      <c r="H21" s="635" t="s">
        <v>114</v>
      </c>
    </row>
    <row r="22" spans="1:8" ht="33" customHeight="1">
      <c r="A22" s="635" t="s">
        <v>115</v>
      </c>
      <c r="B22" s="642">
        <v>38907</v>
      </c>
      <c r="C22" s="642">
        <v>4940</v>
      </c>
      <c r="D22" s="642">
        <v>8478</v>
      </c>
      <c r="E22" s="642">
        <f t="shared" si="0"/>
        <v>13418</v>
      </c>
      <c r="F22" s="664">
        <f t="shared" si="1"/>
        <v>52325</v>
      </c>
      <c r="G22" s="639">
        <f t="shared" si="2"/>
        <v>0.74356426182513136</v>
      </c>
      <c r="H22" s="635" t="s">
        <v>145</v>
      </c>
    </row>
    <row r="23" spans="1:8" ht="33" customHeight="1">
      <c r="A23" s="635" t="s">
        <v>123</v>
      </c>
      <c r="B23" s="633">
        <v>41199</v>
      </c>
      <c r="C23" s="633">
        <v>2816</v>
      </c>
      <c r="D23" s="633">
        <v>1801</v>
      </c>
      <c r="E23" s="633">
        <f t="shared" si="0"/>
        <v>4617</v>
      </c>
      <c r="F23" s="664">
        <f t="shared" si="1"/>
        <v>45816</v>
      </c>
      <c r="G23" s="640">
        <f t="shared" si="2"/>
        <v>0.89922734415924566</v>
      </c>
      <c r="H23" s="635" t="s">
        <v>30</v>
      </c>
    </row>
    <row r="24" spans="1:8" ht="33" customHeight="1">
      <c r="A24" s="635" t="s">
        <v>31</v>
      </c>
      <c r="B24" s="642">
        <v>19705</v>
      </c>
      <c r="C24" s="642">
        <v>1079</v>
      </c>
      <c r="D24" s="642">
        <v>547</v>
      </c>
      <c r="E24" s="642">
        <f t="shared" si="0"/>
        <v>1626</v>
      </c>
      <c r="F24" s="664">
        <f t="shared" si="1"/>
        <v>21331</v>
      </c>
      <c r="G24" s="639">
        <f t="shared" si="2"/>
        <v>0.92377291266232242</v>
      </c>
      <c r="H24" s="635" t="s">
        <v>32</v>
      </c>
    </row>
    <row r="25" spans="1:8" ht="33" customHeight="1">
      <c r="A25" s="635" t="s">
        <v>33</v>
      </c>
      <c r="B25" s="633">
        <v>17750</v>
      </c>
      <c r="C25" s="633">
        <v>643</v>
      </c>
      <c r="D25" s="633">
        <v>361</v>
      </c>
      <c r="E25" s="633">
        <f t="shared" si="0"/>
        <v>1004</v>
      </c>
      <c r="F25" s="664">
        <f t="shared" si="1"/>
        <v>18754</v>
      </c>
      <c r="G25" s="640">
        <f t="shared" si="2"/>
        <v>0.94646475418577369</v>
      </c>
      <c r="H25" s="635" t="s">
        <v>34</v>
      </c>
    </row>
    <row r="26" spans="1:8" ht="33" customHeight="1">
      <c r="A26" s="638" t="s">
        <v>57</v>
      </c>
      <c r="B26" s="663">
        <f>SUM(B6:B25)</f>
        <v>1174347</v>
      </c>
      <c r="C26" s="663">
        <f>SUM(C6:C25)</f>
        <v>136746</v>
      </c>
      <c r="D26" s="663">
        <f>SUM(D6:D25)</f>
        <v>78857</v>
      </c>
      <c r="E26" s="663">
        <f>SUM(E6:E25)</f>
        <v>215603</v>
      </c>
      <c r="F26" s="663">
        <f>SUM(F6:F25)</f>
        <v>1389950</v>
      </c>
      <c r="G26" s="641">
        <f t="shared" si="2"/>
        <v>0.84488434835785464</v>
      </c>
      <c r="H26" s="638" t="s">
        <v>36</v>
      </c>
    </row>
    <row r="27" spans="1:8" ht="33" customHeight="1">
      <c r="A27" s="1022" t="s">
        <v>305</v>
      </c>
      <c r="B27" s="1022"/>
      <c r="C27" s="1022"/>
      <c r="D27" s="1022"/>
      <c r="E27" s="1023" t="s">
        <v>306</v>
      </c>
      <c r="F27" s="1024"/>
      <c r="G27" s="1024"/>
      <c r="H27" s="1025"/>
    </row>
    <row r="28" spans="1:8">
      <c r="A28" s="662"/>
      <c r="B28" s="662"/>
      <c r="C28" s="662"/>
      <c r="D28" s="662"/>
      <c r="E28" s="662"/>
      <c r="F28" s="662"/>
      <c r="G28" s="662"/>
      <c r="H28" s="662"/>
    </row>
    <row r="29" spans="1:8" s="581" customFormat="1">
      <c r="A29" s="646"/>
      <c r="B29" s="646"/>
      <c r="C29" s="646"/>
      <c r="D29" s="646"/>
      <c r="E29" s="646"/>
      <c r="F29" s="646"/>
      <c r="G29" s="646"/>
      <c r="H29" s="646"/>
    </row>
    <row r="30" spans="1:8" s="581" customFormat="1">
      <c r="A30" s="646"/>
      <c r="B30" s="646"/>
      <c r="C30" s="646"/>
      <c r="D30" s="646"/>
      <c r="E30" s="646"/>
      <c r="F30" s="646"/>
      <c r="G30" s="646"/>
      <c r="H30" s="646"/>
    </row>
    <row r="31" spans="1:8" s="581" customFormat="1">
      <c r="A31" s="646"/>
      <c r="B31" s="646"/>
      <c r="C31" s="646"/>
      <c r="D31" s="646"/>
      <c r="E31" s="646"/>
      <c r="F31" s="646"/>
      <c r="G31" s="646"/>
      <c r="H31" s="646"/>
    </row>
    <row r="32" spans="1:8" s="581" customFormat="1">
      <c r="A32" s="646"/>
      <c r="B32" s="646"/>
      <c r="C32" s="646"/>
      <c r="D32" s="646"/>
      <c r="E32" s="646"/>
      <c r="F32" s="646"/>
      <c r="G32" s="646"/>
      <c r="H32" s="646"/>
    </row>
  </sheetData>
  <mergeCells count="8">
    <mergeCell ref="A27:D27"/>
    <mergeCell ref="E27:H27"/>
    <mergeCell ref="A1:H1"/>
    <mergeCell ref="A2:H2"/>
    <mergeCell ref="A3:D3"/>
    <mergeCell ref="E3:H3"/>
    <mergeCell ref="A4:A5"/>
    <mergeCell ref="H4:H5"/>
  </mergeCells>
  <pageMargins left="0.7" right="0.7" top="0.75" bottom="0.75" header="0.3" footer="0.3"/>
  <pageSetup paperSize="9" scale="1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8657"/>
    <pageSetUpPr fitToPage="1"/>
  </sheetPr>
  <dimension ref="A1:J28"/>
  <sheetViews>
    <sheetView rightToLeft="1" zoomScaleNormal="100" workbookViewId="0">
      <selection sqref="A1:J1"/>
    </sheetView>
  </sheetViews>
  <sheetFormatPr defaultColWidth="17.7109375" defaultRowHeight="15.75"/>
  <cols>
    <col min="1" max="1" width="25.7109375" style="247" customWidth="1"/>
    <col min="2" max="2" width="17.7109375" style="646" customWidth="1"/>
    <col min="3" max="4" width="17.7109375" style="247" customWidth="1"/>
    <col min="5" max="5" width="17.7109375" style="646" customWidth="1"/>
    <col min="6" max="9" width="17.7109375" style="247" customWidth="1"/>
    <col min="10" max="10" width="25.7109375" style="247" customWidth="1"/>
    <col min="11" max="11" width="30.140625" style="247" customWidth="1"/>
    <col min="12" max="12" width="32" style="247" customWidth="1"/>
    <col min="13" max="13" width="10.85546875" style="247" customWidth="1"/>
    <col min="14" max="16384" width="17.7109375" style="247"/>
  </cols>
  <sheetData>
    <row r="1" spans="1:10" ht="45" customHeight="1">
      <c r="A1" s="988" t="s">
        <v>1198</v>
      </c>
      <c r="B1" s="988"/>
      <c r="C1" s="988"/>
      <c r="D1" s="988"/>
      <c r="E1" s="988"/>
      <c r="F1" s="988"/>
      <c r="G1" s="988"/>
      <c r="H1" s="988"/>
      <c r="I1" s="988"/>
      <c r="J1" s="988"/>
    </row>
    <row r="2" spans="1:10" ht="45" customHeight="1">
      <c r="A2" s="989" t="s">
        <v>1199</v>
      </c>
      <c r="B2" s="989"/>
      <c r="C2" s="989"/>
      <c r="D2" s="989"/>
      <c r="E2" s="989"/>
      <c r="F2" s="989"/>
      <c r="G2" s="989"/>
      <c r="H2" s="989"/>
      <c r="I2" s="989"/>
      <c r="J2" s="989"/>
    </row>
    <row r="3" spans="1:10" ht="19.5" customHeight="1">
      <c r="A3" s="963" t="s">
        <v>1060</v>
      </c>
      <c r="B3" s="963"/>
      <c r="C3" s="963"/>
      <c r="D3" s="963"/>
      <c r="E3" s="958"/>
      <c r="F3" s="958"/>
      <c r="G3" s="960" t="s">
        <v>1061</v>
      </c>
      <c r="H3" s="960"/>
      <c r="I3" s="960"/>
      <c r="J3" s="961"/>
    </row>
    <row r="4" spans="1:10" ht="21" customHeight="1">
      <c r="A4" s="954" t="s">
        <v>763</v>
      </c>
      <c r="B4" s="698" t="s">
        <v>1086</v>
      </c>
      <c r="C4" s="1055" t="s">
        <v>1087</v>
      </c>
      <c r="D4" s="1056"/>
      <c r="E4" s="700" t="s">
        <v>1089</v>
      </c>
      <c r="F4" s="1057" t="s">
        <v>1088</v>
      </c>
      <c r="G4" s="1058"/>
      <c r="H4" s="1059" t="s">
        <v>1098</v>
      </c>
      <c r="I4" s="1059" t="s">
        <v>1097</v>
      </c>
      <c r="J4" s="954" t="s">
        <v>767</v>
      </c>
    </row>
    <row r="5" spans="1:10" s="646" customFormat="1" ht="21" customHeight="1">
      <c r="A5" s="954"/>
      <c r="B5" s="511" t="s">
        <v>900</v>
      </c>
      <c r="C5" s="511" t="s">
        <v>1092</v>
      </c>
      <c r="D5" s="511" t="s">
        <v>1093</v>
      </c>
      <c r="E5" s="511" t="s">
        <v>1094</v>
      </c>
      <c r="F5" s="511" t="s">
        <v>1091</v>
      </c>
      <c r="G5" s="511" t="s">
        <v>1093</v>
      </c>
      <c r="H5" s="1060"/>
      <c r="I5" s="1060"/>
      <c r="J5" s="954"/>
    </row>
    <row r="6" spans="1:10" ht="21" customHeight="1">
      <c r="A6" s="954"/>
      <c r="B6" s="511" t="s">
        <v>894</v>
      </c>
      <c r="C6" s="699" t="s">
        <v>1095</v>
      </c>
      <c r="D6" s="511" t="s">
        <v>248</v>
      </c>
      <c r="E6" s="511" t="s">
        <v>894</v>
      </c>
      <c r="F6" s="511" t="s">
        <v>1090</v>
      </c>
      <c r="G6" s="511" t="s">
        <v>248</v>
      </c>
      <c r="H6" s="511" t="s">
        <v>1096</v>
      </c>
      <c r="I6" s="511" t="s">
        <v>302</v>
      </c>
      <c r="J6" s="954"/>
    </row>
    <row r="7" spans="1:10" ht="24.95" customHeight="1">
      <c r="A7" s="224" t="s">
        <v>101</v>
      </c>
      <c r="B7" s="642">
        <v>1</v>
      </c>
      <c r="C7" s="642">
        <v>95</v>
      </c>
      <c r="D7" s="642">
        <v>159</v>
      </c>
      <c r="E7" s="642">
        <v>17</v>
      </c>
      <c r="F7" s="642">
        <v>80</v>
      </c>
      <c r="G7" s="642">
        <v>151</v>
      </c>
      <c r="H7" s="754">
        <f>C7+F7</f>
        <v>175</v>
      </c>
      <c r="I7" s="754">
        <f>D7+G7</f>
        <v>310</v>
      </c>
      <c r="J7" s="224" t="s">
        <v>2</v>
      </c>
    </row>
    <row r="8" spans="1:10" ht="24.95" customHeight="1">
      <c r="A8" s="224" t="s">
        <v>702</v>
      </c>
      <c r="B8" s="633">
        <v>1</v>
      </c>
      <c r="C8" s="633">
        <v>100</v>
      </c>
      <c r="D8" s="633">
        <v>93</v>
      </c>
      <c r="E8" s="633">
        <v>0</v>
      </c>
      <c r="F8" s="633">
        <v>0</v>
      </c>
      <c r="G8" s="633">
        <v>0</v>
      </c>
      <c r="H8" s="754">
        <f t="shared" ref="H8:H26" si="0">C8+F8</f>
        <v>100</v>
      </c>
      <c r="I8" s="754">
        <f t="shared" ref="I8:I26" si="1">D8+G8</f>
        <v>93</v>
      </c>
      <c r="J8" s="224" t="s">
        <v>967</v>
      </c>
    </row>
    <row r="9" spans="1:10" ht="24.95" customHeight="1">
      <c r="A9" s="224" t="s">
        <v>102</v>
      </c>
      <c r="B9" s="642">
        <v>0</v>
      </c>
      <c r="C9" s="642">
        <v>0</v>
      </c>
      <c r="D9" s="642">
        <v>0</v>
      </c>
      <c r="E9" s="642">
        <v>7</v>
      </c>
      <c r="F9" s="642">
        <v>21</v>
      </c>
      <c r="G9" s="642">
        <v>38</v>
      </c>
      <c r="H9" s="754">
        <f t="shared" si="0"/>
        <v>21</v>
      </c>
      <c r="I9" s="754">
        <f t="shared" si="1"/>
        <v>38</v>
      </c>
      <c r="J9" s="224" t="s">
        <v>5</v>
      </c>
    </row>
    <row r="10" spans="1:10" ht="24.95" customHeight="1">
      <c r="A10" s="224" t="s">
        <v>103</v>
      </c>
      <c r="B10" s="633">
        <v>0</v>
      </c>
      <c r="C10" s="633">
        <v>0</v>
      </c>
      <c r="D10" s="633">
        <v>0</v>
      </c>
      <c r="E10" s="633">
        <v>2</v>
      </c>
      <c r="F10" s="633">
        <v>10</v>
      </c>
      <c r="G10" s="633">
        <v>8</v>
      </c>
      <c r="H10" s="754">
        <f t="shared" si="0"/>
        <v>10</v>
      </c>
      <c r="I10" s="754">
        <f t="shared" si="1"/>
        <v>8</v>
      </c>
      <c r="J10" s="224" t="s">
        <v>7</v>
      </c>
    </row>
    <row r="11" spans="1:10" ht="24.95" customHeight="1">
      <c r="A11" s="224" t="s">
        <v>104</v>
      </c>
      <c r="B11" s="642">
        <v>0</v>
      </c>
      <c r="C11" s="642">
        <v>0</v>
      </c>
      <c r="D11" s="642">
        <v>0</v>
      </c>
      <c r="E11" s="642">
        <v>8</v>
      </c>
      <c r="F11" s="642">
        <v>35</v>
      </c>
      <c r="G11" s="642">
        <v>52</v>
      </c>
      <c r="H11" s="754">
        <f t="shared" si="0"/>
        <v>35</v>
      </c>
      <c r="I11" s="754">
        <f t="shared" si="1"/>
        <v>52</v>
      </c>
      <c r="J11" s="224" t="s">
        <v>8</v>
      </c>
    </row>
    <row r="12" spans="1:10" ht="24.95" customHeight="1">
      <c r="A12" s="224" t="s">
        <v>105</v>
      </c>
      <c r="B12" s="633">
        <v>1</v>
      </c>
      <c r="C12" s="633">
        <v>50</v>
      </c>
      <c r="D12" s="633">
        <v>38</v>
      </c>
      <c r="E12" s="633">
        <v>1</v>
      </c>
      <c r="F12" s="633">
        <v>12</v>
      </c>
      <c r="G12" s="633">
        <v>6</v>
      </c>
      <c r="H12" s="754">
        <f t="shared" si="0"/>
        <v>62</v>
      </c>
      <c r="I12" s="754">
        <f t="shared" si="1"/>
        <v>44</v>
      </c>
      <c r="J12" s="224" t="s">
        <v>10</v>
      </c>
    </row>
    <row r="13" spans="1:10" ht="24.95" customHeight="1">
      <c r="A13" s="224" t="s">
        <v>107</v>
      </c>
      <c r="B13" s="642">
        <v>1</v>
      </c>
      <c r="C13" s="642">
        <v>60</v>
      </c>
      <c r="D13" s="642">
        <v>173</v>
      </c>
      <c r="E13" s="642">
        <v>0</v>
      </c>
      <c r="F13" s="642">
        <v>0</v>
      </c>
      <c r="G13" s="642">
        <v>0</v>
      </c>
      <c r="H13" s="754">
        <f t="shared" si="0"/>
        <v>60</v>
      </c>
      <c r="I13" s="754">
        <f t="shared" si="1"/>
        <v>173</v>
      </c>
      <c r="J13" s="224" t="s">
        <v>11</v>
      </c>
    </row>
    <row r="14" spans="1:10" ht="24.95" customHeight="1">
      <c r="A14" s="668" t="s">
        <v>108</v>
      </c>
      <c r="B14" s="633">
        <v>0</v>
      </c>
      <c r="C14" s="633">
        <v>0</v>
      </c>
      <c r="D14" s="633">
        <v>0</v>
      </c>
      <c r="E14" s="633">
        <v>5</v>
      </c>
      <c r="F14" s="633">
        <v>58</v>
      </c>
      <c r="G14" s="633">
        <v>76</v>
      </c>
      <c r="H14" s="754">
        <f t="shared" si="0"/>
        <v>58</v>
      </c>
      <c r="I14" s="754">
        <f t="shared" si="1"/>
        <v>76</v>
      </c>
      <c r="J14" s="224" t="s">
        <v>13</v>
      </c>
    </row>
    <row r="15" spans="1:10" ht="24.95" customHeight="1">
      <c r="A15" s="224" t="s">
        <v>121</v>
      </c>
      <c r="B15" s="642">
        <v>1</v>
      </c>
      <c r="C15" s="642">
        <v>44</v>
      </c>
      <c r="D15" s="642">
        <v>25</v>
      </c>
      <c r="E15" s="642">
        <v>1</v>
      </c>
      <c r="F15" s="642">
        <v>7</v>
      </c>
      <c r="G15" s="642">
        <v>0</v>
      </c>
      <c r="H15" s="754">
        <f t="shared" si="0"/>
        <v>51</v>
      </c>
      <c r="I15" s="754">
        <f t="shared" si="1"/>
        <v>25</v>
      </c>
      <c r="J15" s="224" t="s">
        <v>15</v>
      </c>
    </row>
    <row r="16" spans="1:10" ht="24.95" customHeight="1">
      <c r="A16" s="224" t="s">
        <v>109</v>
      </c>
      <c r="B16" s="633">
        <v>0</v>
      </c>
      <c r="C16" s="633">
        <v>0</v>
      </c>
      <c r="D16" s="633">
        <v>0</v>
      </c>
      <c r="E16" s="633">
        <v>3</v>
      </c>
      <c r="F16" s="633">
        <v>15</v>
      </c>
      <c r="G16" s="633">
        <v>26</v>
      </c>
      <c r="H16" s="754">
        <f t="shared" si="0"/>
        <v>15</v>
      </c>
      <c r="I16" s="754">
        <f t="shared" si="1"/>
        <v>26</v>
      </c>
      <c r="J16" s="224" t="s">
        <v>17</v>
      </c>
    </row>
    <row r="17" spans="1:10" ht="24.95" customHeight="1">
      <c r="A17" s="224" t="s">
        <v>40</v>
      </c>
      <c r="B17" s="642">
        <v>1</v>
      </c>
      <c r="C17" s="642">
        <v>50</v>
      </c>
      <c r="D17" s="642">
        <v>36</v>
      </c>
      <c r="E17" s="642">
        <v>1</v>
      </c>
      <c r="F17" s="642">
        <v>5</v>
      </c>
      <c r="G17" s="642">
        <v>2</v>
      </c>
      <c r="H17" s="754">
        <f t="shared" si="0"/>
        <v>55</v>
      </c>
      <c r="I17" s="754">
        <f t="shared" si="1"/>
        <v>38</v>
      </c>
      <c r="J17" s="224" t="s">
        <v>18</v>
      </c>
    </row>
    <row r="18" spans="1:10" ht="24.95" customHeight="1">
      <c r="A18" s="224" t="s">
        <v>110</v>
      </c>
      <c r="B18" s="633">
        <v>0</v>
      </c>
      <c r="C18" s="633">
        <v>0</v>
      </c>
      <c r="D18" s="633">
        <v>0</v>
      </c>
      <c r="E18" s="633">
        <v>2</v>
      </c>
      <c r="F18" s="633">
        <v>8</v>
      </c>
      <c r="G18" s="633">
        <v>13</v>
      </c>
      <c r="H18" s="754">
        <f t="shared" si="0"/>
        <v>8</v>
      </c>
      <c r="I18" s="754">
        <f t="shared" si="1"/>
        <v>13</v>
      </c>
      <c r="J18" s="224" t="s">
        <v>20</v>
      </c>
    </row>
    <row r="19" spans="1:10" ht="24.95" customHeight="1">
      <c r="A19" s="224" t="s">
        <v>21</v>
      </c>
      <c r="B19" s="642">
        <v>1</v>
      </c>
      <c r="C19" s="642">
        <v>44</v>
      </c>
      <c r="D19" s="642">
        <v>58</v>
      </c>
      <c r="E19" s="642">
        <v>0</v>
      </c>
      <c r="F19" s="642">
        <v>0</v>
      </c>
      <c r="G19" s="642">
        <v>0</v>
      </c>
      <c r="H19" s="754">
        <f t="shared" si="0"/>
        <v>44</v>
      </c>
      <c r="I19" s="754">
        <f t="shared" si="1"/>
        <v>58</v>
      </c>
      <c r="J19" s="224" t="s">
        <v>22</v>
      </c>
    </row>
    <row r="20" spans="1:10" ht="24.95" customHeight="1">
      <c r="A20" s="224" t="s">
        <v>112</v>
      </c>
      <c r="B20" s="633">
        <v>1</v>
      </c>
      <c r="C20" s="633">
        <v>38</v>
      </c>
      <c r="D20" s="633">
        <v>37</v>
      </c>
      <c r="E20" s="633">
        <v>1</v>
      </c>
      <c r="F20" s="633">
        <v>5</v>
      </c>
      <c r="G20" s="633">
        <v>0</v>
      </c>
      <c r="H20" s="754">
        <f t="shared" si="0"/>
        <v>43</v>
      </c>
      <c r="I20" s="754">
        <f t="shared" si="1"/>
        <v>37</v>
      </c>
      <c r="J20" s="224" t="s">
        <v>23</v>
      </c>
    </row>
    <row r="21" spans="1:10" ht="24.95" customHeight="1">
      <c r="A21" s="224" t="s">
        <v>24</v>
      </c>
      <c r="B21" s="642">
        <v>0</v>
      </c>
      <c r="C21" s="642">
        <v>0</v>
      </c>
      <c r="D21" s="642">
        <v>0</v>
      </c>
      <c r="E21" s="642">
        <v>3</v>
      </c>
      <c r="F21" s="642">
        <v>18</v>
      </c>
      <c r="G21" s="642">
        <v>38</v>
      </c>
      <c r="H21" s="754">
        <f t="shared" si="0"/>
        <v>18</v>
      </c>
      <c r="I21" s="754">
        <f t="shared" si="1"/>
        <v>38</v>
      </c>
      <c r="J21" s="224" t="s">
        <v>25</v>
      </c>
    </row>
    <row r="22" spans="1:10" ht="24.95" customHeight="1">
      <c r="A22" s="224" t="s">
        <v>113</v>
      </c>
      <c r="B22" s="633">
        <v>0</v>
      </c>
      <c r="C22" s="633">
        <v>0</v>
      </c>
      <c r="D22" s="633">
        <v>0</v>
      </c>
      <c r="E22" s="633">
        <v>3</v>
      </c>
      <c r="F22" s="633">
        <v>16</v>
      </c>
      <c r="G22" s="633">
        <v>14</v>
      </c>
      <c r="H22" s="754">
        <f t="shared" si="0"/>
        <v>16</v>
      </c>
      <c r="I22" s="754">
        <f t="shared" si="1"/>
        <v>14</v>
      </c>
      <c r="J22" s="224" t="s">
        <v>114</v>
      </c>
    </row>
    <row r="23" spans="1:10" ht="24.95" customHeight="1">
      <c r="A23" s="224" t="s">
        <v>115</v>
      </c>
      <c r="B23" s="642">
        <v>1</v>
      </c>
      <c r="C23" s="642">
        <v>45</v>
      </c>
      <c r="D23" s="642">
        <v>48</v>
      </c>
      <c r="E23" s="642">
        <v>0</v>
      </c>
      <c r="F23" s="642">
        <v>0</v>
      </c>
      <c r="G23" s="642">
        <v>0</v>
      </c>
      <c r="H23" s="754">
        <f t="shared" si="0"/>
        <v>45</v>
      </c>
      <c r="I23" s="754">
        <f t="shared" si="1"/>
        <v>48</v>
      </c>
      <c r="J23" s="224" t="s">
        <v>145</v>
      </c>
    </row>
    <row r="24" spans="1:10" ht="24.95" customHeight="1">
      <c r="A24" s="224" t="s">
        <v>123</v>
      </c>
      <c r="B24" s="633">
        <v>0</v>
      </c>
      <c r="C24" s="633">
        <v>0</v>
      </c>
      <c r="D24" s="633">
        <v>0</v>
      </c>
      <c r="E24" s="633">
        <v>1</v>
      </c>
      <c r="F24" s="633">
        <v>5</v>
      </c>
      <c r="G24" s="633">
        <v>5</v>
      </c>
      <c r="H24" s="754">
        <f t="shared" si="0"/>
        <v>5</v>
      </c>
      <c r="I24" s="754">
        <f t="shared" si="1"/>
        <v>5</v>
      </c>
      <c r="J24" s="224" t="s">
        <v>30</v>
      </c>
    </row>
    <row r="25" spans="1:10" ht="24.95" customHeight="1">
      <c r="A25" s="224" t="s">
        <v>31</v>
      </c>
      <c r="B25" s="642">
        <v>0</v>
      </c>
      <c r="C25" s="642">
        <v>0</v>
      </c>
      <c r="D25" s="642">
        <v>0</v>
      </c>
      <c r="E25" s="642">
        <v>1</v>
      </c>
      <c r="F25" s="642">
        <v>10</v>
      </c>
      <c r="G25" s="642">
        <v>9</v>
      </c>
      <c r="H25" s="754">
        <f t="shared" si="0"/>
        <v>10</v>
      </c>
      <c r="I25" s="754">
        <f t="shared" si="1"/>
        <v>9</v>
      </c>
      <c r="J25" s="224" t="s">
        <v>304</v>
      </c>
    </row>
    <row r="26" spans="1:10" ht="24.95" customHeight="1">
      <c r="A26" s="224" t="s">
        <v>33</v>
      </c>
      <c r="B26" s="633">
        <v>0</v>
      </c>
      <c r="C26" s="633">
        <v>0</v>
      </c>
      <c r="D26" s="633">
        <v>0</v>
      </c>
      <c r="E26" s="633">
        <v>1</v>
      </c>
      <c r="F26" s="633">
        <v>5</v>
      </c>
      <c r="G26" s="633">
        <v>3</v>
      </c>
      <c r="H26" s="754">
        <f t="shared" si="0"/>
        <v>5</v>
      </c>
      <c r="I26" s="754">
        <f t="shared" si="1"/>
        <v>3</v>
      </c>
      <c r="J26" s="224" t="s">
        <v>34</v>
      </c>
    </row>
    <row r="27" spans="1:10" ht="24.95" customHeight="1">
      <c r="A27" s="199" t="s">
        <v>57</v>
      </c>
      <c r="B27" s="289">
        <f>SUM(B7:B26)</f>
        <v>9</v>
      </c>
      <c r="C27" s="199">
        <f t="shared" ref="C27:I27" si="2">SUM(C7:C26)</f>
        <v>526</v>
      </c>
      <c r="D27" s="199">
        <f t="shared" si="2"/>
        <v>667</v>
      </c>
      <c r="E27" s="638">
        <f>SUM(E7:E26)</f>
        <v>57</v>
      </c>
      <c r="F27" s="199">
        <f t="shared" si="2"/>
        <v>310</v>
      </c>
      <c r="G27" s="199">
        <f t="shared" si="2"/>
        <v>441</v>
      </c>
      <c r="H27" s="199">
        <f t="shared" si="2"/>
        <v>836</v>
      </c>
      <c r="I27" s="199">
        <f t="shared" si="2"/>
        <v>1108</v>
      </c>
      <c r="J27" s="199" t="s">
        <v>36</v>
      </c>
    </row>
    <row r="28" spans="1:10">
      <c r="A28" s="1052"/>
      <c r="B28" s="1053"/>
      <c r="C28" s="1053"/>
      <c r="D28" s="1054"/>
      <c r="E28" s="679"/>
      <c r="F28" s="646"/>
      <c r="G28" s="399"/>
      <c r="H28" s="399"/>
      <c r="I28" s="400"/>
      <c r="J28" s="400"/>
    </row>
  </sheetData>
  <mergeCells count="11">
    <mergeCell ref="A28:D28"/>
    <mergeCell ref="A4:A6"/>
    <mergeCell ref="J4:J6"/>
    <mergeCell ref="A1:J1"/>
    <mergeCell ref="A2:J2"/>
    <mergeCell ref="A3:F3"/>
    <mergeCell ref="G3:J3"/>
    <mergeCell ref="C4:D4"/>
    <mergeCell ref="F4:G4"/>
    <mergeCell ref="H4:H5"/>
    <mergeCell ref="I4:I5"/>
  </mergeCells>
  <pageMargins left="0.7" right="0.7" top="0.75" bottom="0.75" header="0.3" footer="0.3"/>
  <pageSetup paperSize="9" scale="4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8657"/>
    <pageSetUpPr fitToPage="1"/>
  </sheetPr>
  <dimension ref="A1:W28"/>
  <sheetViews>
    <sheetView rightToLeft="1" zoomScaleNormal="100" workbookViewId="0">
      <selection sqref="A1:H1"/>
    </sheetView>
  </sheetViews>
  <sheetFormatPr defaultColWidth="8.85546875" defaultRowHeight="15.75"/>
  <cols>
    <col min="1" max="1" width="27.7109375" style="248" customWidth="1"/>
    <col min="2" max="7" width="15.85546875" style="248" customWidth="1"/>
    <col min="8" max="8" width="27.7109375" style="248" customWidth="1"/>
    <col min="9" max="205" width="8.85546875" style="248"/>
    <col min="206" max="206" width="19" style="248" customWidth="1"/>
    <col min="207" max="207" width="18" style="248" customWidth="1"/>
    <col min="208" max="213" width="15.85546875" style="248" customWidth="1"/>
    <col min="214" max="215" width="8.85546875" style="248"/>
    <col min="216" max="220" width="9.140625" style="248" customWidth="1"/>
    <col min="221" max="461" width="8.85546875" style="248"/>
    <col min="462" max="462" width="19" style="248" customWidth="1"/>
    <col min="463" max="463" width="18" style="248" customWidth="1"/>
    <col min="464" max="469" width="15.85546875" style="248" customWidth="1"/>
    <col min="470" max="471" width="8.85546875" style="248"/>
    <col min="472" max="476" width="9.140625" style="248" customWidth="1"/>
    <col min="477" max="717" width="8.85546875" style="248"/>
    <col min="718" max="718" width="19" style="248" customWidth="1"/>
    <col min="719" max="719" width="18" style="248" customWidth="1"/>
    <col min="720" max="725" width="15.85546875" style="248" customWidth="1"/>
    <col min="726" max="727" width="8.85546875" style="248"/>
    <col min="728" max="732" width="9.140625" style="248" customWidth="1"/>
    <col min="733" max="973" width="8.85546875" style="248"/>
    <col min="974" max="974" width="19" style="248" customWidth="1"/>
    <col min="975" max="975" width="18" style="248" customWidth="1"/>
    <col min="976" max="981" width="15.85546875" style="248" customWidth="1"/>
    <col min="982" max="983" width="8.85546875" style="248"/>
    <col min="984" max="988" width="9.140625" style="248" customWidth="1"/>
    <col min="989" max="1229" width="8.85546875" style="248"/>
    <col min="1230" max="1230" width="19" style="248" customWidth="1"/>
    <col min="1231" max="1231" width="18" style="248" customWidth="1"/>
    <col min="1232" max="1237" width="15.85546875" style="248" customWidth="1"/>
    <col min="1238" max="1239" width="8.85546875" style="248"/>
    <col min="1240" max="1244" width="9.140625" style="248" customWidth="1"/>
    <col min="1245" max="1485" width="8.85546875" style="248"/>
    <col min="1486" max="1486" width="19" style="248" customWidth="1"/>
    <col min="1487" max="1487" width="18" style="248" customWidth="1"/>
    <col min="1488" max="1493" width="15.85546875" style="248" customWidth="1"/>
    <col min="1494" max="1495" width="8.85546875" style="248"/>
    <col min="1496" max="1500" width="9.140625" style="248" customWidth="1"/>
    <col min="1501" max="1741" width="8.85546875" style="248"/>
    <col min="1742" max="1742" width="19" style="248" customWidth="1"/>
    <col min="1743" max="1743" width="18" style="248" customWidth="1"/>
    <col min="1744" max="1749" width="15.85546875" style="248" customWidth="1"/>
    <col min="1750" max="1751" width="8.85546875" style="248"/>
    <col min="1752" max="1756" width="9.140625" style="248" customWidth="1"/>
    <col min="1757" max="1997" width="8.85546875" style="248"/>
    <col min="1998" max="1998" width="19" style="248" customWidth="1"/>
    <col min="1999" max="1999" width="18" style="248" customWidth="1"/>
    <col min="2000" max="2005" width="15.85546875" style="248" customWidth="1"/>
    <col min="2006" max="2007" width="8.85546875" style="248"/>
    <col min="2008" max="2012" width="9.140625" style="248" customWidth="1"/>
    <col min="2013" max="2253" width="8.85546875" style="248"/>
    <col min="2254" max="2254" width="19" style="248" customWidth="1"/>
    <col min="2255" max="2255" width="18" style="248" customWidth="1"/>
    <col min="2256" max="2261" width="15.85546875" style="248" customWidth="1"/>
    <col min="2262" max="2263" width="8.85546875" style="248"/>
    <col min="2264" max="2268" width="9.140625" style="248" customWidth="1"/>
    <col min="2269" max="2509" width="8.85546875" style="248"/>
    <col min="2510" max="2510" width="19" style="248" customWidth="1"/>
    <col min="2511" max="2511" width="18" style="248" customWidth="1"/>
    <col min="2512" max="2517" width="15.85546875" style="248" customWidth="1"/>
    <col min="2518" max="2519" width="8.85546875" style="248"/>
    <col min="2520" max="2524" width="9.140625" style="248" customWidth="1"/>
    <col min="2525" max="2765" width="8.85546875" style="248"/>
    <col min="2766" max="2766" width="19" style="248" customWidth="1"/>
    <col min="2767" max="2767" width="18" style="248" customWidth="1"/>
    <col min="2768" max="2773" width="15.85546875" style="248" customWidth="1"/>
    <col min="2774" max="2775" width="8.85546875" style="248"/>
    <col min="2776" max="2780" width="9.140625" style="248" customWidth="1"/>
    <col min="2781" max="3021" width="8.85546875" style="248"/>
    <col min="3022" max="3022" width="19" style="248" customWidth="1"/>
    <col min="3023" max="3023" width="18" style="248" customWidth="1"/>
    <col min="3024" max="3029" width="15.85546875" style="248" customWidth="1"/>
    <col min="3030" max="3031" width="8.85546875" style="248"/>
    <col min="3032" max="3036" width="9.140625" style="248" customWidth="1"/>
    <col min="3037" max="3277" width="8.85546875" style="248"/>
    <col min="3278" max="3278" width="19" style="248" customWidth="1"/>
    <col min="3279" max="3279" width="18" style="248" customWidth="1"/>
    <col min="3280" max="3285" width="15.85546875" style="248" customWidth="1"/>
    <col min="3286" max="3287" width="8.85546875" style="248"/>
    <col min="3288" max="3292" width="9.140625" style="248" customWidth="1"/>
    <col min="3293" max="3533" width="8.85546875" style="248"/>
    <col min="3534" max="3534" width="19" style="248" customWidth="1"/>
    <col min="3535" max="3535" width="18" style="248" customWidth="1"/>
    <col min="3536" max="3541" width="15.85546875" style="248" customWidth="1"/>
    <col min="3542" max="3543" width="8.85546875" style="248"/>
    <col min="3544" max="3548" width="9.140625" style="248" customWidth="1"/>
    <col min="3549" max="3789" width="8.85546875" style="248"/>
    <col min="3790" max="3790" width="19" style="248" customWidth="1"/>
    <col min="3791" max="3791" width="18" style="248" customWidth="1"/>
    <col min="3792" max="3797" width="15.85546875" style="248" customWidth="1"/>
    <col min="3798" max="3799" width="8.85546875" style="248"/>
    <col min="3800" max="3804" width="9.140625" style="248" customWidth="1"/>
    <col min="3805" max="4045" width="8.85546875" style="248"/>
    <col min="4046" max="4046" width="19" style="248" customWidth="1"/>
    <col min="4047" max="4047" width="18" style="248" customWidth="1"/>
    <col min="4048" max="4053" width="15.85546875" style="248" customWidth="1"/>
    <col min="4054" max="4055" width="8.85546875" style="248"/>
    <col min="4056" max="4060" width="9.140625" style="248" customWidth="1"/>
    <col min="4061" max="4301" width="8.85546875" style="248"/>
    <col min="4302" max="4302" width="19" style="248" customWidth="1"/>
    <col min="4303" max="4303" width="18" style="248" customWidth="1"/>
    <col min="4304" max="4309" width="15.85546875" style="248" customWidth="1"/>
    <col min="4310" max="4311" width="8.85546875" style="248"/>
    <col min="4312" max="4316" width="9.140625" style="248" customWidth="1"/>
    <col min="4317" max="4557" width="8.85546875" style="248"/>
    <col min="4558" max="4558" width="19" style="248" customWidth="1"/>
    <col min="4559" max="4559" width="18" style="248" customWidth="1"/>
    <col min="4560" max="4565" width="15.85546875" style="248" customWidth="1"/>
    <col min="4566" max="4567" width="8.85546875" style="248"/>
    <col min="4568" max="4572" width="9.140625" style="248" customWidth="1"/>
    <col min="4573" max="4813" width="8.85546875" style="248"/>
    <col min="4814" max="4814" width="19" style="248" customWidth="1"/>
    <col min="4815" max="4815" width="18" style="248" customWidth="1"/>
    <col min="4816" max="4821" width="15.85546875" style="248" customWidth="1"/>
    <col min="4822" max="4823" width="8.85546875" style="248"/>
    <col min="4824" max="4828" width="9.140625" style="248" customWidth="1"/>
    <col min="4829" max="5069" width="8.85546875" style="248"/>
    <col min="5070" max="5070" width="19" style="248" customWidth="1"/>
    <col min="5071" max="5071" width="18" style="248" customWidth="1"/>
    <col min="5072" max="5077" width="15.85546875" style="248" customWidth="1"/>
    <col min="5078" max="5079" width="8.85546875" style="248"/>
    <col min="5080" max="5084" width="9.140625" style="248" customWidth="1"/>
    <col min="5085" max="5325" width="8.85546875" style="248"/>
    <col min="5326" max="5326" width="19" style="248" customWidth="1"/>
    <col min="5327" max="5327" width="18" style="248" customWidth="1"/>
    <col min="5328" max="5333" width="15.85546875" style="248" customWidth="1"/>
    <col min="5334" max="5335" width="8.85546875" style="248"/>
    <col min="5336" max="5340" width="9.140625" style="248" customWidth="1"/>
    <col min="5341" max="5581" width="8.85546875" style="248"/>
    <col min="5582" max="5582" width="19" style="248" customWidth="1"/>
    <col min="5583" max="5583" width="18" style="248" customWidth="1"/>
    <col min="5584" max="5589" width="15.85546875" style="248" customWidth="1"/>
    <col min="5590" max="5591" width="8.85546875" style="248"/>
    <col min="5592" max="5596" width="9.140625" style="248" customWidth="1"/>
    <col min="5597" max="5837" width="8.85546875" style="248"/>
    <col min="5838" max="5838" width="19" style="248" customWidth="1"/>
    <col min="5839" max="5839" width="18" style="248" customWidth="1"/>
    <col min="5840" max="5845" width="15.85546875" style="248" customWidth="1"/>
    <col min="5846" max="5847" width="8.85546875" style="248"/>
    <col min="5848" max="5852" width="9.140625" style="248" customWidth="1"/>
    <col min="5853" max="6093" width="8.85546875" style="248"/>
    <col min="6094" max="6094" width="19" style="248" customWidth="1"/>
    <col min="6095" max="6095" width="18" style="248" customWidth="1"/>
    <col min="6096" max="6101" width="15.85546875" style="248" customWidth="1"/>
    <col min="6102" max="6103" width="8.85546875" style="248"/>
    <col min="6104" max="6108" width="9.140625" style="248" customWidth="1"/>
    <col min="6109" max="6349" width="8.85546875" style="248"/>
    <col min="6350" max="6350" width="19" style="248" customWidth="1"/>
    <col min="6351" max="6351" width="18" style="248" customWidth="1"/>
    <col min="6352" max="6357" width="15.85546875" style="248" customWidth="1"/>
    <col min="6358" max="6359" width="8.85546875" style="248"/>
    <col min="6360" max="6364" width="9.140625" style="248" customWidth="1"/>
    <col min="6365" max="6605" width="8.85546875" style="248"/>
    <col min="6606" max="6606" width="19" style="248" customWidth="1"/>
    <col min="6607" max="6607" width="18" style="248" customWidth="1"/>
    <col min="6608" max="6613" width="15.85546875" style="248" customWidth="1"/>
    <col min="6614" max="6615" width="8.85546875" style="248"/>
    <col min="6616" max="6620" width="9.140625" style="248" customWidth="1"/>
    <col min="6621" max="6861" width="8.85546875" style="248"/>
    <col min="6862" max="6862" width="19" style="248" customWidth="1"/>
    <col min="6863" max="6863" width="18" style="248" customWidth="1"/>
    <col min="6864" max="6869" width="15.85546875" style="248" customWidth="1"/>
    <col min="6870" max="6871" width="8.85546875" style="248"/>
    <col min="6872" max="6876" width="9.140625" style="248" customWidth="1"/>
    <col min="6877" max="7117" width="8.85546875" style="248"/>
    <col min="7118" max="7118" width="19" style="248" customWidth="1"/>
    <col min="7119" max="7119" width="18" style="248" customWidth="1"/>
    <col min="7120" max="7125" width="15.85546875" style="248" customWidth="1"/>
    <col min="7126" max="7127" width="8.85546875" style="248"/>
    <col min="7128" max="7132" width="9.140625" style="248" customWidth="1"/>
    <col min="7133" max="7373" width="8.85546875" style="248"/>
    <col min="7374" max="7374" width="19" style="248" customWidth="1"/>
    <col min="7375" max="7375" width="18" style="248" customWidth="1"/>
    <col min="7376" max="7381" width="15.85546875" style="248" customWidth="1"/>
    <col min="7382" max="7383" width="8.85546875" style="248"/>
    <col min="7384" max="7388" width="9.140625" style="248" customWidth="1"/>
    <col min="7389" max="7629" width="8.85546875" style="248"/>
    <col min="7630" max="7630" width="19" style="248" customWidth="1"/>
    <col min="7631" max="7631" width="18" style="248" customWidth="1"/>
    <col min="7632" max="7637" width="15.85546875" style="248" customWidth="1"/>
    <col min="7638" max="7639" width="8.85546875" style="248"/>
    <col min="7640" max="7644" width="9.140625" style="248" customWidth="1"/>
    <col min="7645" max="7885" width="8.85546875" style="248"/>
    <col min="7886" max="7886" width="19" style="248" customWidth="1"/>
    <col min="7887" max="7887" width="18" style="248" customWidth="1"/>
    <col min="7888" max="7893" width="15.85546875" style="248" customWidth="1"/>
    <col min="7894" max="7895" width="8.85546875" style="248"/>
    <col min="7896" max="7900" width="9.140625" style="248" customWidth="1"/>
    <col min="7901" max="8141" width="8.85546875" style="248"/>
    <col min="8142" max="8142" width="19" style="248" customWidth="1"/>
    <col min="8143" max="8143" width="18" style="248" customWidth="1"/>
    <col min="8144" max="8149" width="15.85546875" style="248" customWidth="1"/>
    <col min="8150" max="8151" width="8.85546875" style="248"/>
    <col min="8152" max="8156" width="9.140625" style="248" customWidth="1"/>
    <col min="8157" max="8397" width="8.85546875" style="248"/>
    <col min="8398" max="8398" width="19" style="248" customWidth="1"/>
    <col min="8399" max="8399" width="18" style="248" customWidth="1"/>
    <col min="8400" max="8405" width="15.85546875" style="248" customWidth="1"/>
    <col min="8406" max="8407" width="8.85546875" style="248"/>
    <col min="8408" max="8412" width="9.140625" style="248" customWidth="1"/>
    <col min="8413" max="8653" width="8.85546875" style="248"/>
    <col min="8654" max="8654" width="19" style="248" customWidth="1"/>
    <col min="8655" max="8655" width="18" style="248" customWidth="1"/>
    <col min="8656" max="8661" width="15.85546875" style="248" customWidth="1"/>
    <col min="8662" max="8663" width="8.85546875" style="248"/>
    <col min="8664" max="8668" width="9.140625" style="248" customWidth="1"/>
    <col min="8669" max="8909" width="8.85546875" style="248"/>
    <col min="8910" max="8910" width="19" style="248" customWidth="1"/>
    <col min="8911" max="8911" width="18" style="248" customWidth="1"/>
    <col min="8912" max="8917" width="15.85546875" style="248" customWidth="1"/>
    <col min="8918" max="8919" width="8.85546875" style="248"/>
    <col min="8920" max="8924" width="9.140625" style="248" customWidth="1"/>
    <col min="8925" max="9165" width="8.85546875" style="248"/>
    <col min="9166" max="9166" width="19" style="248" customWidth="1"/>
    <col min="9167" max="9167" width="18" style="248" customWidth="1"/>
    <col min="9168" max="9173" width="15.85546875" style="248" customWidth="1"/>
    <col min="9174" max="9175" width="8.85546875" style="248"/>
    <col min="9176" max="9180" width="9.140625" style="248" customWidth="1"/>
    <col min="9181" max="9421" width="8.85546875" style="248"/>
    <col min="9422" max="9422" width="19" style="248" customWidth="1"/>
    <col min="9423" max="9423" width="18" style="248" customWidth="1"/>
    <col min="9424" max="9429" width="15.85546875" style="248" customWidth="1"/>
    <col min="9430" max="9431" width="8.85546875" style="248"/>
    <col min="9432" max="9436" width="9.140625" style="248" customWidth="1"/>
    <col min="9437" max="9677" width="8.85546875" style="248"/>
    <col min="9678" max="9678" width="19" style="248" customWidth="1"/>
    <col min="9679" max="9679" width="18" style="248" customWidth="1"/>
    <col min="9680" max="9685" width="15.85546875" style="248" customWidth="1"/>
    <col min="9686" max="9687" width="8.85546875" style="248"/>
    <col min="9688" max="9692" width="9.140625" style="248" customWidth="1"/>
    <col min="9693" max="9933" width="8.85546875" style="248"/>
    <col min="9934" max="9934" width="19" style="248" customWidth="1"/>
    <col min="9935" max="9935" width="18" style="248" customWidth="1"/>
    <col min="9936" max="9941" width="15.85546875" style="248" customWidth="1"/>
    <col min="9942" max="9943" width="8.85546875" style="248"/>
    <col min="9944" max="9948" width="9.140625" style="248" customWidth="1"/>
    <col min="9949" max="10189" width="8.85546875" style="248"/>
    <col min="10190" max="10190" width="19" style="248" customWidth="1"/>
    <col min="10191" max="10191" width="18" style="248" customWidth="1"/>
    <col min="10192" max="10197" width="15.85546875" style="248" customWidth="1"/>
    <col min="10198" max="10199" width="8.85546875" style="248"/>
    <col min="10200" max="10204" width="9.140625" style="248" customWidth="1"/>
    <col min="10205" max="10445" width="8.85546875" style="248"/>
    <col min="10446" max="10446" width="19" style="248" customWidth="1"/>
    <col min="10447" max="10447" width="18" style="248" customWidth="1"/>
    <col min="10448" max="10453" width="15.85546875" style="248" customWidth="1"/>
    <col min="10454" max="10455" width="8.85546875" style="248"/>
    <col min="10456" max="10460" width="9.140625" style="248" customWidth="1"/>
    <col min="10461" max="10701" width="8.85546875" style="248"/>
    <col min="10702" max="10702" width="19" style="248" customWidth="1"/>
    <col min="10703" max="10703" width="18" style="248" customWidth="1"/>
    <col min="10704" max="10709" width="15.85546875" style="248" customWidth="1"/>
    <col min="10710" max="10711" width="8.85546875" style="248"/>
    <col min="10712" max="10716" width="9.140625" style="248" customWidth="1"/>
    <col min="10717" max="10957" width="8.85546875" style="248"/>
    <col min="10958" max="10958" width="19" style="248" customWidth="1"/>
    <col min="10959" max="10959" width="18" style="248" customWidth="1"/>
    <col min="10960" max="10965" width="15.85546875" style="248" customWidth="1"/>
    <col min="10966" max="10967" width="8.85546875" style="248"/>
    <col min="10968" max="10972" width="9.140625" style="248" customWidth="1"/>
    <col min="10973" max="11213" width="8.85546875" style="248"/>
    <col min="11214" max="11214" width="19" style="248" customWidth="1"/>
    <col min="11215" max="11215" width="18" style="248" customWidth="1"/>
    <col min="11216" max="11221" width="15.85546875" style="248" customWidth="1"/>
    <col min="11222" max="11223" width="8.85546875" style="248"/>
    <col min="11224" max="11228" width="9.140625" style="248" customWidth="1"/>
    <col min="11229" max="11469" width="8.85546875" style="248"/>
    <col min="11470" max="11470" width="19" style="248" customWidth="1"/>
    <col min="11471" max="11471" width="18" style="248" customWidth="1"/>
    <col min="11472" max="11477" width="15.85546875" style="248" customWidth="1"/>
    <col min="11478" max="11479" width="8.85546875" style="248"/>
    <col min="11480" max="11484" width="9.140625" style="248" customWidth="1"/>
    <col min="11485" max="11725" width="8.85546875" style="248"/>
    <col min="11726" max="11726" width="19" style="248" customWidth="1"/>
    <col min="11727" max="11727" width="18" style="248" customWidth="1"/>
    <col min="11728" max="11733" width="15.85546875" style="248" customWidth="1"/>
    <col min="11734" max="11735" width="8.85546875" style="248"/>
    <col min="11736" max="11740" width="9.140625" style="248" customWidth="1"/>
    <col min="11741" max="11981" width="8.85546875" style="248"/>
    <col min="11982" max="11982" width="19" style="248" customWidth="1"/>
    <col min="11983" max="11983" width="18" style="248" customWidth="1"/>
    <col min="11984" max="11989" width="15.85546875" style="248" customWidth="1"/>
    <col min="11990" max="11991" width="8.85546875" style="248"/>
    <col min="11992" max="11996" width="9.140625" style="248" customWidth="1"/>
    <col min="11997" max="12237" width="8.85546875" style="248"/>
    <col min="12238" max="12238" width="19" style="248" customWidth="1"/>
    <col min="12239" max="12239" width="18" style="248" customWidth="1"/>
    <col min="12240" max="12245" width="15.85546875" style="248" customWidth="1"/>
    <col min="12246" max="12247" width="8.85546875" style="248"/>
    <col min="12248" max="12252" width="9.140625" style="248" customWidth="1"/>
    <col min="12253" max="12493" width="8.85546875" style="248"/>
    <col min="12494" max="12494" width="19" style="248" customWidth="1"/>
    <col min="12495" max="12495" width="18" style="248" customWidth="1"/>
    <col min="12496" max="12501" width="15.85546875" style="248" customWidth="1"/>
    <col min="12502" max="12503" width="8.85546875" style="248"/>
    <col min="12504" max="12508" width="9.140625" style="248" customWidth="1"/>
    <col min="12509" max="12749" width="8.85546875" style="248"/>
    <col min="12750" max="12750" width="19" style="248" customWidth="1"/>
    <col min="12751" max="12751" width="18" style="248" customWidth="1"/>
    <col min="12752" max="12757" width="15.85546875" style="248" customWidth="1"/>
    <col min="12758" max="12759" width="8.85546875" style="248"/>
    <col min="12760" max="12764" width="9.140625" style="248" customWidth="1"/>
    <col min="12765" max="13005" width="8.85546875" style="248"/>
    <col min="13006" max="13006" width="19" style="248" customWidth="1"/>
    <col min="13007" max="13007" width="18" style="248" customWidth="1"/>
    <col min="13008" max="13013" width="15.85546875" style="248" customWidth="1"/>
    <col min="13014" max="13015" width="8.85546875" style="248"/>
    <col min="13016" max="13020" width="9.140625" style="248" customWidth="1"/>
    <col min="13021" max="13261" width="8.85546875" style="248"/>
    <col min="13262" max="13262" width="19" style="248" customWidth="1"/>
    <col min="13263" max="13263" width="18" style="248" customWidth="1"/>
    <col min="13264" max="13269" width="15.85546875" style="248" customWidth="1"/>
    <col min="13270" max="13271" width="8.85546875" style="248"/>
    <col min="13272" max="13276" width="9.140625" style="248" customWidth="1"/>
    <col min="13277" max="13517" width="8.85546875" style="248"/>
    <col min="13518" max="13518" width="19" style="248" customWidth="1"/>
    <col min="13519" max="13519" width="18" style="248" customWidth="1"/>
    <col min="13520" max="13525" width="15.85546875" style="248" customWidth="1"/>
    <col min="13526" max="13527" width="8.85546875" style="248"/>
    <col min="13528" max="13532" width="9.140625" style="248" customWidth="1"/>
    <col min="13533" max="13773" width="8.85546875" style="248"/>
    <col min="13774" max="13774" width="19" style="248" customWidth="1"/>
    <col min="13775" max="13775" width="18" style="248" customWidth="1"/>
    <col min="13776" max="13781" width="15.85546875" style="248" customWidth="1"/>
    <col min="13782" max="13783" width="8.85546875" style="248"/>
    <col min="13784" max="13788" width="9.140625" style="248" customWidth="1"/>
    <col min="13789" max="14029" width="8.85546875" style="248"/>
    <col min="14030" max="14030" width="19" style="248" customWidth="1"/>
    <col min="14031" max="14031" width="18" style="248" customWidth="1"/>
    <col min="14032" max="14037" width="15.85546875" style="248" customWidth="1"/>
    <col min="14038" max="14039" width="8.85546875" style="248"/>
    <col min="14040" max="14044" width="9.140625" style="248" customWidth="1"/>
    <col min="14045" max="14285" width="8.85546875" style="248"/>
    <col min="14286" max="14286" width="19" style="248" customWidth="1"/>
    <col min="14287" max="14287" width="18" style="248" customWidth="1"/>
    <col min="14288" max="14293" width="15.85546875" style="248" customWidth="1"/>
    <col min="14294" max="14295" width="8.85546875" style="248"/>
    <col min="14296" max="14300" width="9.140625" style="248" customWidth="1"/>
    <col min="14301" max="14541" width="8.85546875" style="248"/>
    <col min="14542" max="14542" width="19" style="248" customWidth="1"/>
    <col min="14543" max="14543" width="18" style="248" customWidth="1"/>
    <col min="14544" max="14549" width="15.85546875" style="248" customWidth="1"/>
    <col min="14550" max="14551" width="8.85546875" style="248"/>
    <col min="14552" max="14556" width="9.140625" style="248" customWidth="1"/>
    <col min="14557" max="14797" width="8.85546875" style="248"/>
    <col min="14798" max="14798" width="19" style="248" customWidth="1"/>
    <col min="14799" max="14799" width="18" style="248" customWidth="1"/>
    <col min="14800" max="14805" width="15.85546875" style="248" customWidth="1"/>
    <col min="14806" max="14807" width="8.85546875" style="248"/>
    <col min="14808" max="14812" width="9.140625" style="248" customWidth="1"/>
    <col min="14813" max="15053" width="8.85546875" style="248"/>
    <col min="15054" max="15054" width="19" style="248" customWidth="1"/>
    <col min="15055" max="15055" width="18" style="248" customWidth="1"/>
    <col min="15056" max="15061" width="15.85546875" style="248" customWidth="1"/>
    <col min="15062" max="15063" width="8.85546875" style="248"/>
    <col min="15064" max="15068" width="9.140625" style="248" customWidth="1"/>
    <col min="15069" max="15309" width="8.85546875" style="248"/>
    <col min="15310" max="15310" width="19" style="248" customWidth="1"/>
    <col min="15311" max="15311" width="18" style="248" customWidth="1"/>
    <col min="15312" max="15317" width="15.85546875" style="248" customWidth="1"/>
    <col min="15318" max="15319" width="8.85546875" style="248"/>
    <col min="15320" max="15324" width="9.140625" style="248" customWidth="1"/>
    <col min="15325" max="15565" width="8.85546875" style="248"/>
    <col min="15566" max="15566" width="19" style="248" customWidth="1"/>
    <col min="15567" max="15567" width="18" style="248" customWidth="1"/>
    <col min="15568" max="15573" width="15.85546875" style="248" customWidth="1"/>
    <col min="15574" max="15575" width="8.85546875" style="248"/>
    <col min="15576" max="15580" width="9.140625" style="248" customWidth="1"/>
    <col min="15581" max="15821" width="8.85546875" style="248"/>
    <col min="15822" max="15822" width="19" style="248" customWidth="1"/>
    <col min="15823" max="15823" width="18" style="248" customWidth="1"/>
    <col min="15824" max="15829" width="15.85546875" style="248" customWidth="1"/>
    <col min="15830" max="15831" width="8.85546875" style="248"/>
    <col min="15832" max="15836" width="9.140625" style="248" customWidth="1"/>
    <col min="15837" max="16077" width="8.85546875" style="248"/>
    <col min="16078" max="16078" width="19" style="248" customWidth="1"/>
    <col min="16079" max="16079" width="18" style="248" customWidth="1"/>
    <col min="16080" max="16085" width="15.85546875" style="248" customWidth="1"/>
    <col min="16086" max="16087" width="8.85546875" style="248"/>
    <col min="16088" max="16092" width="9.140625" style="248" customWidth="1"/>
    <col min="16093" max="16335" width="8.85546875" style="248"/>
    <col min="16336" max="16384" width="9" style="248" customWidth="1"/>
  </cols>
  <sheetData>
    <row r="1" spans="1:23" ht="33" customHeight="1">
      <c r="A1" s="988" t="s">
        <v>1341</v>
      </c>
      <c r="B1" s="988"/>
      <c r="C1" s="988"/>
      <c r="D1" s="988"/>
      <c r="E1" s="988"/>
      <c r="F1" s="988"/>
      <c r="G1" s="988"/>
      <c r="H1" s="988"/>
      <c r="I1" s="396"/>
    </row>
    <row r="2" spans="1:23" ht="33" customHeight="1">
      <c r="A2" s="989" t="s">
        <v>1342</v>
      </c>
      <c r="B2" s="989"/>
      <c r="C2" s="989"/>
      <c r="D2" s="989"/>
      <c r="E2" s="989"/>
      <c r="F2" s="989"/>
      <c r="G2" s="989"/>
      <c r="H2" s="989"/>
      <c r="I2" s="396"/>
    </row>
    <row r="3" spans="1:23" s="247" customFormat="1" ht="18" customHeight="1">
      <c r="A3" s="963" t="s">
        <v>1062</v>
      </c>
      <c r="B3" s="963"/>
      <c r="C3" s="963"/>
      <c r="D3" s="958"/>
      <c r="E3" s="960" t="s">
        <v>1063</v>
      </c>
      <c r="F3" s="960"/>
      <c r="G3" s="960"/>
      <c r="H3" s="961"/>
      <c r="I3" s="397"/>
    </row>
    <row r="4" spans="1:23" s="247" customFormat="1" ht="41.1" customHeight="1">
      <c r="A4" s="954" t="s">
        <v>763</v>
      </c>
      <c r="B4" s="860" t="s">
        <v>1002</v>
      </c>
      <c r="C4" s="1062" t="s">
        <v>1004</v>
      </c>
      <c r="D4" s="1062"/>
      <c r="E4" s="1062"/>
      <c r="F4" s="860" t="s">
        <v>310</v>
      </c>
      <c r="G4" s="860" t="s">
        <v>311</v>
      </c>
      <c r="H4" s="954" t="s">
        <v>767</v>
      </c>
      <c r="I4" s="397"/>
    </row>
    <row r="5" spans="1:23" s="247" customFormat="1" ht="72.75" customHeight="1">
      <c r="A5" s="954"/>
      <c r="B5" s="860" t="s">
        <v>1003</v>
      </c>
      <c r="C5" s="860" t="s">
        <v>312</v>
      </c>
      <c r="D5" s="860" t="s">
        <v>313</v>
      </c>
      <c r="E5" s="860" t="s">
        <v>314</v>
      </c>
      <c r="F5" s="860" t="s">
        <v>315</v>
      </c>
      <c r="G5" s="860" t="s">
        <v>316</v>
      </c>
      <c r="H5" s="954"/>
      <c r="I5" s="397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</row>
    <row r="6" spans="1:23" ht="33" customHeight="1">
      <c r="A6" s="224" t="s">
        <v>101</v>
      </c>
      <c r="B6" s="201">
        <v>47.14</v>
      </c>
      <c r="C6" s="201">
        <v>48.62</v>
      </c>
      <c r="D6" s="201">
        <v>37.909999999999997</v>
      </c>
      <c r="E6" s="201">
        <v>56.77</v>
      </c>
      <c r="F6" s="201">
        <v>3.42</v>
      </c>
      <c r="G6" s="201">
        <v>4.72</v>
      </c>
      <c r="H6" s="224" t="s">
        <v>2</v>
      </c>
      <c r="I6" s="396"/>
    </row>
    <row r="7" spans="1:23" ht="33" customHeight="1">
      <c r="A7" s="224" t="s">
        <v>702</v>
      </c>
      <c r="B7" s="202">
        <v>72.263561055866788</v>
      </c>
      <c r="C7" s="202">
        <v>94.192257429893175</v>
      </c>
      <c r="D7" s="202">
        <v>63.6580319316406</v>
      </c>
      <c r="E7" s="202">
        <v>73.285422941801372</v>
      </c>
      <c r="F7" s="202">
        <v>3.8509688004556275</v>
      </c>
      <c r="G7" s="202">
        <v>6.0781514187798962</v>
      </c>
      <c r="H7" s="224" t="s">
        <v>967</v>
      </c>
      <c r="I7" s="396"/>
    </row>
    <row r="8" spans="1:23" ht="33" customHeight="1">
      <c r="A8" s="224" t="s">
        <v>102</v>
      </c>
      <c r="B8" s="201">
        <v>65.683225398429087</v>
      </c>
      <c r="C8" s="201">
        <v>72.232903881562422</v>
      </c>
      <c r="D8" s="201">
        <v>87.748434940448021</v>
      </c>
      <c r="E8" s="201">
        <v>81.164831548629436</v>
      </c>
      <c r="F8" s="201">
        <v>3.1652608874723938</v>
      </c>
      <c r="G8" s="201">
        <v>6.6171224342730648</v>
      </c>
      <c r="H8" s="224" t="s">
        <v>5</v>
      </c>
      <c r="I8" s="396"/>
    </row>
    <row r="9" spans="1:23" ht="33" customHeight="1">
      <c r="A9" s="224" t="s">
        <v>103</v>
      </c>
      <c r="B9" s="202">
        <v>59.888025095630674</v>
      </c>
      <c r="C9" s="202">
        <v>84.276784578208719</v>
      </c>
      <c r="D9" s="202">
        <v>54.552953542406264</v>
      </c>
      <c r="E9" s="202">
        <v>61.807625021359449</v>
      </c>
      <c r="F9" s="202">
        <v>3.4233085188600807</v>
      </c>
      <c r="G9" s="202">
        <v>5.4300974899652461</v>
      </c>
      <c r="H9" s="224" t="s">
        <v>7</v>
      </c>
      <c r="I9" s="396"/>
    </row>
    <row r="10" spans="1:23" ht="33" customHeight="1">
      <c r="A10" s="224" t="s">
        <v>104</v>
      </c>
      <c r="B10" s="201">
        <v>68.919194107722944</v>
      </c>
      <c r="C10" s="201">
        <v>100.30043810937009</v>
      </c>
      <c r="D10" s="201">
        <v>87.103019204851364</v>
      </c>
      <c r="E10" s="201">
        <v>77.727097250672429</v>
      </c>
      <c r="F10" s="201">
        <v>4.8057696961250036</v>
      </c>
      <c r="G10" s="201">
        <v>4.4104797420290724</v>
      </c>
      <c r="H10" s="224" t="s">
        <v>8</v>
      </c>
      <c r="I10" s="396"/>
    </row>
    <row r="11" spans="1:23" ht="33" customHeight="1">
      <c r="A11" s="224" t="s">
        <v>105</v>
      </c>
      <c r="B11" s="202">
        <v>58.161084086815983</v>
      </c>
      <c r="C11" s="202">
        <v>66.72275042534946</v>
      </c>
      <c r="D11" s="202">
        <v>68.824820788835112</v>
      </c>
      <c r="E11" s="202">
        <v>80.574364379165118</v>
      </c>
      <c r="F11" s="202">
        <v>4.7066973603609084</v>
      </c>
      <c r="G11" s="202">
        <v>4.0737738424223204</v>
      </c>
      <c r="H11" s="224" t="s">
        <v>10</v>
      </c>
      <c r="I11" s="396"/>
    </row>
    <row r="12" spans="1:23" ht="33" customHeight="1">
      <c r="A12" s="224" t="s">
        <v>107</v>
      </c>
      <c r="B12" s="201">
        <v>59.396312604327214</v>
      </c>
      <c r="C12" s="201">
        <v>66.120938613768686</v>
      </c>
      <c r="D12" s="201">
        <v>51.212482235467057</v>
      </c>
      <c r="E12" s="201">
        <v>50.615301544297189</v>
      </c>
      <c r="F12" s="201">
        <v>3.6483224230230902</v>
      </c>
      <c r="G12" s="201">
        <v>5.1344175950664237</v>
      </c>
      <c r="H12" s="224" t="s">
        <v>11</v>
      </c>
      <c r="I12" s="396"/>
    </row>
    <row r="13" spans="1:23" ht="33" customHeight="1">
      <c r="A13" s="710" t="s">
        <v>108</v>
      </c>
      <c r="B13" s="202">
        <v>49.521453373035705</v>
      </c>
      <c r="C13" s="202">
        <v>55.757643972692598</v>
      </c>
      <c r="D13" s="202">
        <v>66.214858963868835</v>
      </c>
      <c r="E13" s="202">
        <v>57.420358801305305</v>
      </c>
      <c r="F13" s="202">
        <v>3.724758235566902</v>
      </c>
      <c r="G13" s="202">
        <v>4.032276017468436</v>
      </c>
      <c r="H13" s="710" t="s">
        <v>13</v>
      </c>
      <c r="I13" s="859"/>
    </row>
    <row r="14" spans="1:23" ht="33" customHeight="1">
      <c r="A14" s="224" t="s">
        <v>121</v>
      </c>
      <c r="B14" s="201">
        <v>40.87443937202152</v>
      </c>
      <c r="C14" s="201">
        <v>86.460573476263434</v>
      </c>
      <c r="D14" s="201">
        <v>66.645161290403223</v>
      </c>
      <c r="E14" s="201">
        <v>38.832116682741884</v>
      </c>
      <c r="F14" s="201">
        <v>3.9329109669388091</v>
      </c>
      <c r="G14" s="201">
        <v>3.2781150600376452</v>
      </c>
      <c r="H14" s="224" t="s">
        <v>15</v>
      </c>
      <c r="I14" s="396"/>
    </row>
    <row r="15" spans="1:23" ht="33" customHeight="1">
      <c r="A15" s="224" t="s">
        <v>109</v>
      </c>
      <c r="B15" s="202">
        <v>66.312676364273429</v>
      </c>
      <c r="C15" s="202">
        <v>79.316688742729852</v>
      </c>
      <c r="D15" s="202">
        <v>80.543824097772259</v>
      </c>
      <c r="E15" s="202">
        <v>73.393041258667793</v>
      </c>
      <c r="F15" s="202">
        <v>5.0352874967834307</v>
      </c>
      <c r="G15" s="202">
        <v>4.2418142491726325</v>
      </c>
      <c r="H15" s="224" t="s">
        <v>17</v>
      </c>
      <c r="I15" s="396"/>
    </row>
    <row r="16" spans="1:23" ht="33" customHeight="1">
      <c r="A16" s="224" t="s">
        <v>40</v>
      </c>
      <c r="B16" s="201">
        <v>55.162768372156656</v>
      </c>
      <c r="C16" s="201">
        <v>45.763499000273193</v>
      </c>
      <c r="D16" s="201">
        <v>4.6082949308755756</v>
      </c>
      <c r="E16" s="201">
        <v>74.013185638144108</v>
      </c>
      <c r="F16" s="201">
        <v>4.3337489177753374</v>
      </c>
      <c r="G16" s="201">
        <v>3.9245920065022943</v>
      </c>
      <c r="H16" s="224" t="s">
        <v>18</v>
      </c>
      <c r="I16" s="396"/>
    </row>
    <row r="17" spans="1:9" ht="33" customHeight="1">
      <c r="A17" s="224" t="s">
        <v>110</v>
      </c>
      <c r="B17" s="202">
        <v>47.387535567282015</v>
      </c>
      <c r="C17" s="202">
        <v>47.753346003979679</v>
      </c>
      <c r="D17" s="202">
        <v>52.179311752085333</v>
      </c>
      <c r="E17" s="202">
        <v>56.190386568013118</v>
      </c>
      <c r="F17" s="202">
        <v>3.3456812617573299</v>
      </c>
      <c r="G17" s="202">
        <v>4.6970754349029322</v>
      </c>
      <c r="H17" s="224" t="s">
        <v>20</v>
      </c>
      <c r="I17" s="396"/>
    </row>
    <row r="18" spans="1:9" ht="33" customHeight="1">
      <c r="A18" s="224" t="s">
        <v>21</v>
      </c>
      <c r="B18" s="201">
        <v>63.703030840242967</v>
      </c>
      <c r="C18" s="201">
        <v>71.123480599690282</v>
      </c>
      <c r="D18" s="201">
        <v>80.996629117644659</v>
      </c>
      <c r="E18" s="201">
        <v>71.083799361089618</v>
      </c>
      <c r="F18" s="201">
        <v>4.5528790553158158</v>
      </c>
      <c r="G18" s="201">
        <v>4.582574131458351</v>
      </c>
      <c r="H18" s="224" t="s">
        <v>22</v>
      </c>
      <c r="I18" s="396"/>
    </row>
    <row r="19" spans="1:9" ht="33" customHeight="1">
      <c r="A19" s="224" t="s">
        <v>112</v>
      </c>
      <c r="B19" s="202">
        <v>33.85416268883899</v>
      </c>
      <c r="C19" s="202">
        <v>42.263102349223416</v>
      </c>
      <c r="D19" s="202">
        <v>44.80913978467742</v>
      </c>
      <c r="E19" s="202">
        <v>46.639138615452232</v>
      </c>
      <c r="F19" s="202">
        <v>1.4807092532388875</v>
      </c>
      <c r="G19" s="202">
        <v>5.4517465506509977</v>
      </c>
      <c r="H19" s="224" t="s">
        <v>23</v>
      </c>
      <c r="I19" s="396"/>
    </row>
    <row r="20" spans="1:9" ht="33" customHeight="1">
      <c r="A20" s="224" t="s">
        <v>24</v>
      </c>
      <c r="B20" s="201">
        <v>56.257350947784481</v>
      </c>
      <c r="C20" s="201">
        <v>68.782392270616583</v>
      </c>
      <c r="D20" s="201">
        <v>71.727302867930106</v>
      </c>
      <c r="E20" s="201">
        <v>75.366892717358255</v>
      </c>
      <c r="F20" s="201">
        <v>4.4429224912921068</v>
      </c>
      <c r="G20" s="201">
        <v>3.9473829153415916</v>
      </c>
      <c r="H20" s="224" t="s">
        <v>25</v>
      </c>
      <c r="I20" s="396"/>
    </row>
    <row r="21" spans="1:9" ht="33" customHeight="1">
      <c r="A21" s="224" t="s">
        <v>113</v>
      </c>
      <c r="B21" s="202">
        <v>79.378121535359227</v>
      </c>
      <c r="C21" s="202">
        <v>70.881527277195374</v>
      </c>
      <c r="D21" s="202">
        <v>49.197085293467751</v>
      </c>
      <c r="E21" s="202">
        <v>77.057008856294303</v>
      </c>
      <c r="F21" s="202">
        <v>4.566884532717788</v>
      </c>
      <c r="G21" s="202">
        <v>5.5427443485494292</v>
      </c>
      <c r="H21" s="224" t="s">
        <v>114</v>
      </c>
      <c r="I21" s="396"/>
    </row>
    <row r="22" spans="1:9" ht="33" customHeight="1">
      <c r="A22" s="224" t="s">
        <v>115</v>
      </c>
      <c r="B22" s="201">
        <v>82.317809086414243</v>
      </c>
      <c r="C22" s="201">
        <v>109.28453716499534</v>
      </c>
      <c r="D22" s="201">
        <v>89.569504180197143</v>
      </c>
      <c r="E22" s="201">
        <v>71.022492312499239</v>
      </c>
      <c r="F22" s="201">
        <v>5.4730231257672353</v>
      </c>
      <c r="G22" s="201">
        <v>4.9213342632737396</v>
      </c>
      <c r="H22" s="224" t="s">
        <v>145</v>
      </c>
      <c r="I22" s="396"/>
    </row>
    <row r="23" spans="1:9" ht="33" customHeight="1">
      <c r="A23" s="224" t="s">
        <v>123</v>
      </c>
      <c r="B23" s="202">
        <v>42.006480415565569</v>
      </c>
      <c r="C23" s="202">
        <v>53.241413358236152</v>
      </c>
      <c r="D23" s="202">
        <v>68.983240281073208</v>
      </c>
      <c r="E23" s="202">
        <v>35.367108672955617</v>
      </c>
      <c r="F23" s="202">
        <v>4.1510709393931231</v>
      </c>
      <c r="G23" s="202">
        <v>3.3196347859555231</v>
      </c>
      <c r="H23" s="224" t="s">
        <v>30</v>
      </c>
      <c r="I23" s="396"/>
    </row>
    <row r="24" spans="1:9" ht="33" customHeight="1">
      <c r="A24" s="224" t="s">
        <v>31</v>
      </c>
      <c r="B24" s="201">
        <v>73.478886357979732</v>
      </c>
      <c r="C24" s="201">
        <v>80.929235687335321</v>
      </c>
      <c r="D24" s="201">
        <v>81.260936491396478</v>
      </c>
      <c r="E24" s="201">
        <v>57.530636454916305</v>
      </c>
      <c r="F24" s="201">
        <v>8.0651499450970157</v>
      </c>
      <c r="G24" s="201">
        <v>2.8980025564383265</v>
      </c>
      <c r="H24" s="224" t="s">
        <v>32</v>
      </c>
      <c r="I24" s="396"/>
    </row>
    <row r="25" spans="1:9" ht="33" customHeight="1">
      <c r="A25" s="224" t="s">
        <v>33</v>
      </c>
      <c r="B25" s="202">
        <v>63.593521607280316</v>
      </c>
      <c r="C25" s="202">
        <v>53.582753531247619</v>
      </c>
      <c r="D25" s="202">
        <v>0</v>
      </c>
      <c r="E25" s="202">
        <v>38.535779058561474</v>
      </c>
      <c r="F25" s="202">
        <v>5.591120411727883</v>
      </c>
      <c r="G25" s="202">
        <v>3.6597609223314893</v>
      </c>
      <c r="H25" s="224" t="s">
        <v>34</v>
      </c>
      <c r="I25" s="396"/>
    </row>
    <row r="26" spans="1:9" ht="33" customHeight="1">
      <c r="A26" s="199" t="s">
        <v>593</v>
      </c>
      <c r="B26" s="228">
        <v>60.154022797137991</v>
      </c>
      <c r="C26" s="228">
        <v>69.073397897211635</v>
      </c>
      <c r="D26" s="228">
        <v>63.306509775936235</v>
      </c>
      <c r="E26" s="228">
        <v>65.498689105849635</v>
      </c>
      <c r="F26" s="228">
        <v>3.9772230224243614</v>
      </c>
      <c r="G26" s="228">
        <v>4.9411736295541457</v>
      </c>
      <c r="H26" s="205" t="s">
        <v>594</v>
      </c>
      <c r="I26" s="396"/>
    </row>
    <row r="27" spans="1:9" s="247" customFormat="1" ht="16.5" customHeight="1">
      <c r="A27" s="1061" t="s">
        <v>305</v>
      </c>
      <c r="B27" s="1061"/>
      <c r="C27" s="1061"/>
      <c r="D27" s="1061"/>
      <c r="E27" s="1013" t="s">
        <v>306</v>
      </c>
      <c r="F27" s="1014"/>
      <c r="G27" s="1014"/>
      <c r="H27" s="1015"/>
      <c r="I27" s="396"/>
    </row>
    <row r="28" spans="1:9">
      <c r="A28" s="398"/>
      <c r="B28" s="398"/>
      <c r="C28" s="398"/>
      <c r="D28" s="398"/>
      <c r="E28" s="398"/>
      <c r="F28" s="398"/>
      <c r="G28" s="398"/>
      <c r="H28" s="398"/>
    </row>
  </sheetData>
  <mergeCells count="9">
    <mergeCell ref="A1:H1"/>
    <mergeCell ref="A2:H2"/>
    <mergeCell ref="A3:D3"/>
    <mergeCell ref="A27:D27"/>
    <mergeCell ref="H4:H5"/>
    <mergeCell ref="A4:A5"/>
    <mergeCell ref="C4:E4"/>
    <mergeCell ref="E3:H3"/>
    <mergeCell ref="E27:H27"/>
  </mergeCells>
  <pageMargins left="0.7" right="0.7" top="0.75" bottom="0.75" header="0.3" footer="0.3"/>
  <pageSetup paperSize="9" scale="3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8657"/>
    <pageSetUpPr fitToPage="1"/>
  </sheetPr>
  <dimension ref="A1:Q28"/>
  <sheetViews>
    <sheetView rightToLeft="1" zoomScaleNormal="100" workbookViewId="0">
      <selection sqref="A1:H1"/>
    </sheetView>
  </sheetViews>
  <sheetFormatPr defaultColWidth="8.85546875" defaultRowHeight="15.75"/>
  <cols>
    <col min="1" max="1" width="27.7109375" style="248" customWidth="1"/>
    <col min="2" max="7" width="15.85546875" style="248" customWidth="1"/>
    <col min="8" max="8" width="27.7109375" style="248" customWidth="1"/>
    <col min="9" max="9" width="29" style="248" customWidth="1"/>
    <col min="10" max="239" width="8.85546875" style="248"/>
    <col min="240" max="240" width="19" style="248" customWidth="1"/>
    <col min="241" max="241" width="18" style="248" customWidth="1"/>
    <col min="242" max="247" width="15.85546875" style="248" customWidth="1"/>
    <col min="248" max="249" width="8.85546875" style="248"/>
    <col min="250" max="254" width="9.140625" style="248" customWidth="1"/>
    <col min="255" max="495" width="8.85546875" style="248"/>
    <col min="496" max="496" width="19" style="248" customWidth="1"/>
    <col min="497" max="497" width="18" style="248" customWidth="1"/>
    <col min="498" max="503" width="15.85546875" style="248" customWidth="1"/>
    <col min="504" max="505" width="8.85546875" style="248"/>
    <col min="506" max="510" width="9.140625" style="248" customWidth="1"/>
    <col min="511" max="751" width="8.85546875" style="248"/>
    <col min="752" max="752" width="19" style="248" customWidth="1"/>
    <col min="753" max="753" width="18" style="248" customWidth="1"/>
    <col min="754" max="759" width="15.85546875" style="248" customWidth="1"/>
    <col min="760" max="761" width="8.85546875" style="248"/>
    <col min="762" max="766" width="9.140625" style="248" customWidth="1"/>
    <col min="767" max="1007" width="8.85546875" style="248"/>
    <col min="1008" max="1008" width="19" style="248" customWidth="1"/>
    <col min="1009" max="1009" width="18" style="248" customWidth="1"/>
    <col min="1010" max="1015" width="15.85546875" style="248" customWidth="1"/>
    <col min="1016" max="1017" width="8.85546875" style="248"/>
    <col min="1018" max="1022" width="9.140625" style="248" customWidth="1"/>
    <col min="1023" max="1263" width="8.85546875" style="248"/>
    <col min="1264" max="1264" width="19" style="248" customWidth="1"/>
    <col min="1265" max="1265" width="18" style="248" customWidth="1"/>
    <col min="1266" max="1271" width="15.85546875" style="248" customWidth="1"/>
    <col min="1272" max="1273" width="8.85546875" style="248"/>
    <col min="1274" max="1278" width="9.140625" style="248" customWidth="1"/>
    <col min="1279" max="1519" width="8.85546875" style="248"/>
    <col min="1520" max="1520" width="19" style="248" customWidth="1"/>
    <col min="1521" max="1521" width="18" style="248" customWidth="1"/>
    <col min="1522" max="1527" width="15.85546875" style="248" customWidth="1"/>
    <col min="1528" max="1529" width="8.85546875" style="248"/>
    <col min="1530" max="1534" width="9.140625" style="248" customWidth="1"/>
    <col min="1535" max="1775" width="8.85546875" style="248"/>
    <col min="1776" max="1776" width="19" style="248" customWidth="1"/>
    <col min="1777" max="1777" width="18" style="248" customWidth="1"/>
    <col min="1778" max="1783" width="15.85546875" style="248" customWidth="1"/>
    <col min="1784" max="1785" width="8.85546875" style="248"/>
    <col min="1786" max="1790" width="9.140625" style="248" customWidth="1"/>
    <col min="1791" max="2031" width="8.85546875" style="248"/>
    <col min="2032" max="2032" width="19" style="248" customWidth="1"/>
    <col min="2033" max="2033" width="18" style="248" customWidth="1"/>
    <col min="2034" max="2039" width="15.85546875" style="248" customWidth="1"/>
    <col min="2040" max="2041" width="8.85546875" style="248"/>
    <col min="2042" max="2046" width="9.140625" style="248" customWidth="1"/>
    <col min="2047" max="2287" width="8.85546875" style="248"/>
    <col min="2288" max="2288" width="19" style="248" customWidth="1"/>
    <col min="2289" max="2289" width="18" style="248" customWidth="1"/>
    <col min="2290" max="2295" width="15.85546875" style="248" customWidth="1"/>
    <col min="2296" max="2297" width="8.85546875" style="248"/>
    <col min="2298" max="2302" width="9.140625" style="248" customWidth="1"/>
    <col min="2303" max="2543" width="8.85546875" style="248"/>
    <col min="2544" max="2544" width="19" style="248" customWidth="1"/>
    <col min="2545" max="2545" width="18" style="248" customWidth="1"/>
    <col min="2546" max="2551" width="15.85546875" style="248" customWidth="1"/>
    <col min="2552" max="2553" width="8.85546875" style="248"/>
    <col min="2554" max="2558" width="9.140625" style="248" customWidth="1"/>
    <col min="2559" max="2799" width="8.85546875" style="248"/>
    <col min="2800" max="2800" width="19" style="248" customWidth="1"/>
    <col min="2801" max="2801" width="18" style="248" customWidth="1"/>
    <col min="2802" max="2807" width="15.85546875" style="248" customWidth="1"/>
    <col min="2808" max="2809" width="8.85546875" style="248"/>
    <col min="2810" max="2814" width="9.140625" style="248" customWidth="1"/>
    <col min="2815" max="3055" width="8.85546875" style="248"/>
    <col min="3056" max="3056" width="19" style="248" customWidth="1"/>
    <col min="3057" max="3057" width="18" style="248" customWidth="1"/>
    <col min="3058" max="3063" width="15.85546875" style="248" customWidth="1"/>
    <col min="3064" max="3065" width="8.85546875" style="248"/>
    <col min="3066" max="3070" width="9.140625" style="248" customWidth="1"/>
    <col min="3071" max="3311" width="8.85546875" style="248"/>
    <col min="3312" max="3312" width="19" style="248" customWidth="1"/>
    <col min="3313" max="3313" width="18" style="248" customWidth="1"/>
    <col min="3314" max="3319" width="15.85546875" style="248" customWidth="1"/>
    <col min="3320" max="3321" width="8.85546875" style="248"/>
    <col min="3322" max="3326" width="9.140625" style="248" customWidth="1"/>
    <col min="3327" max="3567" width="8.85546875" style="248"/>
    <col min="3568" max="3568" width="19" style="248" customWidth="1"/>
    <col min="3569" max="3569" width="18" style="248" customWidth="1"/>
    <col min="3570" max="3575" width="15.85546875" style="248" customWidth="1"/>
    <col min="3576" max="3577" width="8.85546875" style="248"/>
    <col min="3578" max="3582" width="9.140625" style="248" customWidth="1"/>
    <col min="3583" max="3823" width="8.85546875" style="248"/>
    <col min="3824" max="3824" width="19" style="248" customWidth="1"/>
    <col min="3825" max="3825" width="18" style="248" customWidth="1"/>
    <col min="3826" max="3831" width="15.85546875" style="248" customWidth="1"/>
    <col min="3832" max="3833" width="8.85546875" style="248"/>
    <col min="3834" max="3838" width="9.140625" style="248" customWidth="1"/>
    <col min="3839" max="4079" width="8.85546875" style="248"/>
    <col min="4080" max="4080" width="19" style="248" customWidth="1"/>
    <col min="4081" max="4081" width="18" style="248" customWidth="1"/>
    <col min="4082" max="4087" width="15.85546875" style="248" customWidth="1"/>
    <col min="4088" max="4089" width="8.85546875" style="248"/>
    <col min="4090" max="4094" width="9.140625" style="248" customWidth="1"/>
    <col min="4095" max="4335" width="8.85546875" style="248"/>
    <col min="4336" max="4336" width="19" style="248" customWidth="1"/>
    <col min="4337" max="4337" width="18" style="248" customWidth="1"/>
    <col min="4338" max="4343" width="15.85546875" style="248" customWidth="1"/>
    <col min="4344" max="4345" width="8.85546875" style="248"/>
    <col min="4346" max="4350" width="9.140625" style="248" customWidth="1"/>
    <col min="4351" max="4591" width="8.85546875" style="248"/>
    <col min="4592" max="4592" width="19" style="248" customWidth="1"/>
    <col min="4593" max="4593" width="18" style="248" customWidth="1"/>
    <col min="4594" max="4599" width="15.85546875" style="248" customWidth="1"/>
    <col min="4600" max="4601" width="8.85546875" style="248"/>
    <col min="4602" max="4606" width="9.140625" style="248" customWidth="1"/>
    <col min="4607" max="4847" width="8.85546875" style="248"/>
    <col min="4848" max="4848" width="19" style="248" customWidth="1"/>
    <col min="4849" max="4849" width="18" style="248" customWidth="1"/>
    <col min="4850" max="4855" width="15.85546875" style="248" customWidth="1"/>
    <col min="4856" max="4857" width="8.85546875" style="248"/>
    <col min="4858" max="4862" width="9.140625" style="248" customWidth="1"/>
    <col min="4863" max="5103" width="8.85546875" style="248"/>
    <col min="5104" max="5104" width="19" style="248" customWidth="1"/>
    <col min="5105" max="5105" width="18" style="248" customWidth="1"/>
    <col min="5106" max="5111" width="15.85546875" style="248" customWidth="1"/>
    <col min="5112" max="5113" width="8.85546875" style="248"/>
    <col min="5114" max="5118" width="9.140625" style="248" customWidth="1"/>
    <col min="5119" max="5359" width="8.85546875" style="248"/>
    <col min="5360" max="5360" width="19" style="248" customWidth="1"/>
    <col min="5361" max="5361" width="18" style="248" customWidth="1"/>
    <col min="5362" max="5367" width="15.85546875" style="248" customWidth="1"/>
    <col min="5368" max="5369" width="8.85546875" style="248"/>
    <col min="5370" max="5374" width="9.140625" style="248" customWidth="1"/>
    <col min="5375" max="5615" width="8.85546875" style="248"/>
    <col min="5616" max="5616" width="19" style="248" customWidth="1"/>
    <col min="5617" max="5617" width="18" style="248" customWidth="1"/>
    <col min="5618" max="5623" width="15.85546875" style="248" customWidth="1"/>
    <col min="5624" max="5625" width="8.85546875" style="248"/>
    <col min="5626" max="5630" width="9.140625" style="248" customWidth="1"/>
    <col min="5631" max="5871" width="8.85546875" style="248"/>
    <col min="5872" max="5872" width="19" style="248" customWidth="1"/>
    <col min="5873" max="5873" width="18" style="248" customWidth="1"/>
    <col min="5874" max="5879" width="15.85546875" style="248" customWidth="1"/>
    <col min="5880" max="5881" width="8.85546875" style="248"/>
    <col min="5882" max="5886" width="9.140625" style="248" customWidth="1"/>
    <col min="5887" max="6127" width="8.85546875" style="248"/>
    <col min="6128" max="6128" width="19" style="248" customWidth="1"/>
    <col min="6129" max="6129" width="18" style="248" customWidth="1"/>
    <col min="6130" max="6135" width="15.85546875" style="248" customWidth="1"/>
    <col min="6136" max="6137" width="8.85546875" style="248"/>
    <col min="6138" max="6142" width="9.140625" style="248" customWidth="1"/>
    <col min="6143" max="6383" width="8.85546875" style="248"/>
    <col min="6384" max="6384" width="19" style="248" customWidth="1"/>
    <col min="6385" max="6385" width="18" style="248" customWidth="1"/>
    <col min="6386" max="6391" width="15.85546875" style="248" customWidth="1"/>
    <col min="6392" max="6393" width="8.85546875" style="248"/>
    <col min="6394" max="6398" width="9.140625" style="248" customWidth="1"/>
    <col min="6399" max="6639" width="8.85546875" style="248"/>
    <col min="6640" max="6640" width="19" style="248" customWidth="1"/>
    <col min="6641" max="6641" width="18" style="248" customWidth="1"/>
    <col min="6642" max="6647" width="15.85546875" style="248" customWidth="1"/>
    <col min="6648" max="6649" width="8.85546875" style="248"/>
    <col min="6650" max="6654" width="9.140625" style="248" customWidth="1"/>
    <col min="6655" max="6895" width="8.85546875" style="248"/>
    <col min="6896" max="6896" width="19" style="248" customWidth="1"/>
    <col min="6897" max="6897" width="18" style="248" customWidth="1"/>
    <col min="6898" max="6903" width="15.85546875" style="248" customWidth="1"/>
    <col min="6904" max="6905" width="8.85546875" style="248"/>
    <col min="6906" max="6910" width="9.140625" style="248" customWidth="1"/>
    <col min="6911" max="7151" width="8.85546875" style="248"/>
    <col min="7152" max="7152" width="19" style="248" customWidth="1"/>
    <col min="7153" max="7153" width="18" style="248" customWidth="1"/>
    <col min="7154" max="7159" width="15.85546875" style="248" customWidth="1"/>
    <col min="7160" max="7161" width="8.85546875" style="248"/>
    <col min="7162" max="7166" width="9.140625" style="248" customWidth="1"/>
    <col min="7167" max="7407" width="8.85546875" style="248"/>
    <col min="7408" max="7408" width="19" style="248" customWidth="1"/>
    <col min="7409" max="7409" width="18" style="248" customWidth="1"/>
    <col min="7410" max="7415" width="15.85546875" style="248" customWidth="1"/>
    <col min="7416" max="7417" width="8.85546875" style="248"/>
    <col min="7418" max="7422" width="9.140625" style="248" customWidth="1"/>
    <col min="7423" max="7663" width="8.85546875" style="248"/>
    <col min="7664" max="7664" width="19" style="248" customWidth="1"/>
    <col min="7665" max="7665" width="18" style="248" customWidth="1"/>
    <col min="7666" max="7671" width="15.85546875" style="248" customWidth="1"/>
    <col min="7672" max="7673" width="8.85546875" style="248"/>
    <col min="7674" max="7678" width="9.140625" style="248" customWidth="1"/>
    <col min="7679" max="7919" width="8.85546875" style="248"/>
    <col min="7920" max="7920" width="19" style="248" customWidth="1"/>
    <col min="7921" max="7921" width="18" style="248" customWidth="1"/>
    <col min="7922" max="7927" width="15.85546875" style="248" customWidth="1"/>
    <col min="7928" max="7929" width="8.85546875" style="248"/>
    <col min="7930" max="7934" width="9.140625" style="248" customWidth="1"/>
    <col min="7935" max="8175" width="8.85546875" style="248"/>
    <col min="8176" max="8176" width="19" style="248" customWidth="1"/>
    <col min="8177" max="8177" width="18" style="248" customWidth="1"/>
    <col min="8178" max="8183" width="15.85546875" style="248" customWidth="1"/>
    <col min="8184" max="8185" width="8.85546875" style="248"/>
    <col min="8186" max="8190" width="9.140625" style="248" customWidth="1"/>
    <col min="8191" max="8431" width="8.85546875" style="248"/>
    <col min="8432" max="8432" width="19" style="248" customWidth="1"/>
    <col min="8433" max="8433" width="18" style="248" customWidth="1"/>
    <col min="8434" max="8439" width="15.85546875" style="248" customWidth="1"/>
    <col min="8440" max="8441" width="8.85546875" style="248"/>
    <col min="8442" max="8446" width="9.140625" style="248" customWidth="1"/>
    <col min="8447" max="8687" width="8.85546875" style="248"/>
    <col min="8688" max="8688" width="19" style="248" customWidth="1"/>
    <col min="8689" max="8689" width="18" style="248" customWidth="1"/>
    <col min="8690" max="8695" width="15.85546875" style="248" customWidth="1"/>
    <col min="8696" max="8697" width="8.85546875" style="248"/>
    <col min="8698" max="8702" width="9.140625" style="248" customWidth="1"/>
    <col min="8703" max="8943" width="8.85546875" style="248"/>
    <col min="8944" max="8944" width="19" style="248" customWidth="1"/>
    <col min="8945" max="8945" width="18" style="248" customWidth="1"/>
    <col min="8946" max="8951" width="15.85546875" style="248" customWidth="1"/>
    <col min="8952" max="8953" width="8.85546875" style="248"/>
    <col min="8954" max="8958" width="9.140625" style="248" customWidth="1"/>
    <col min="8959" max="9199" width="8.85546875" style="248"/>
    <col min="9200" max="9200" width="19" style="248" customWidth="1"/>
    <col min="9201" max="9201" width="18" style="248" customWidth="1"/>
    <col min="9202" max="9207" width="15.85546875" style="248" customWidth="1"/>
    <col min="9208" max="9209" width="8.85546875" style="248"/>
    <col min="9210" max="9214" width="9.140625" style="248" customWidth="1"/>
    <col min="9215" max="9455" width="8.85546875" style="248"/>
    <col min="9456" max="9456" width="19" style="248" customWidth="1"/>
    <col min="9457" max="9457" width="18" style="248" customWidth="1"/>
    <col min="9458" max="9463" width="15.85546875" style="248" customWidth="1"/>
    <col min="9464" max="9465" width="8.85546875" style="248"/>
    <col min="9466" max="9470" width="9.140625" style="248" customWidth="1"/>
    <col min="9471" max="9711" width="8.85546875" style="248"/>
    <col min="9712" max="9712" width="19" style="248" customWidth="1"/>
    <col min="9713" max="9713" width="18" style="248" customWidth="1"/>
    <col min="9714" max="9719" width="15.85546875" style="248" customWidth="1"/>
    <col min="9720" max="9721" width="8.85546875" style="248"/>
    <col min="9722" max="9726" width="9.140625" style="248" customWidth="1"/>
    <col min="9727" max="9967" width="8.85546875" style="248"/>
    <col min="9968" max="9968" width="19" style="248" customWidth="1"/>
    <col min="9969" max="9969" width="18" style="248" customWidth="1"/>
    <col min="9970" max="9975" width="15.85546875" style="248" customWidth="1"/>
    <col min="9976" max="9977" width="8.85546875" style="248"/>
    <col min="9978" max="9982" width="9.140625" style="248" customWidth="1"/>
    <col min="9983" max="10223" width="8.85546875" style="248"/>
    <col min="10224" max="10224" width="19" style="248" customWidth="1"/>
    <col min="10225" max="10225" width="18" style="248" customWidth="1"/>
    <col min="10226" max="10231" width="15.85546875" style="248" customWidth="1"/>
    <col min="10232" max="10233" width="8.85546875" style="248"/>
    <col min="10234" max="10238" width="9.140625" style="248" customWidth="1"/>
    <col min="10239" max="10479" width="8.85546875" style="248"/>
    <col min="10480" max="10480" width="19" style="248" customWidth="1"/>
    <col min="10481" max="10481" width="18" style="248" customWidth="1"/>
    <col min="10482" max="10487" width="15.85546875" style="248" customWidth="1"/>
    <col min="10488" max="10489" width="8.85546875" style="248"/>
    <col min="10490" max="10494" width="9.140625" style="248" customWidth="1"/>
    <col min="10495" max="10735" width="8.85546875" style="248"/>
    <col min="10736" max="10736" width="19" style="248" customWidth="1"/>
    <col min="10737" max="10737" width="18" style="248" customWidth="1"/>
    <col min="10738" max="10743" width="15.85546875" style="248" customWidth="1"/>
    <col min="10744" max="10745" width="8.85546875" style="248"/>
    <col min="10746" max="10750" width="9.140625" style="248" customWidth="1"/>
    <col min="10751" max="10991" width="8.85546875" style="248"/>
    <col min="10992" max="10992" width="19" style="248" customWidth="1"/>
    <col min="10993" max="10993" width="18" style="248" customWidth="1"/>
    <col min="10994" max="10999" width="15.85546875" style="248" customWidth="1"/>
    <col min="11000" max="11001" width="8.85546875" style="248"/>
    <col min="11002" max="11006" width="9.140625" style="248" customWidth="1"/>
    <col min="11007" max="11247" width="8.85546875" style="248"/>
    <col min="11248" max="11248" width="19" style="248" customWidth="1"/>
    <col min="11249" max="11249" width="18" style="248" customWidth="1"/>
    <col min="11250" max="11255" width="15.85546875" style="248" customWidth="1"/>
    <col min="11256" max="11257" width="8.85546875" style="248"/>
    <col min="11258" max="11262" width="9.140625" style="248" customWidth="1"/>
    <col min="11263" max="11503" width="8.85546875" style="248"/>
    <col min="11504" max="11504" width="19" style="248" customWidth="1"/>
    <col min="11505" max="11505" width="18" style="248" customWidth="1"/>
    <col min="11506" max="11511" width="15.85546875" style="248" customWidth="1"/>
    <col min="11512" max="11513" width="8.85546875" style="248"/>
    <col min="11514" max="11518" width="9.140625" style="248" customWidth="1"/>
    <col min="11519" max="11759" width="8.85546875" style="248"/>
    <col min="11760" max="11760" width="19" style="248" customWidth="1"/>
    <col min="11761" max="11761" width="18" style="248" customWidth="1"/>
    <col min="11762" max="11767" width="15.85546875" style="248" customWidth="1"/>
    <col min="11768" max="11769" width="8.85546875" style="248"/>
    <col min="11770" max="11774" width="9.140625" style="248" customWidth="1"/>
    <col min="11775" max="12015" width="8.85546875" style="248"/>
    <col min="12016" max="12016" width="19" style="248" customWidth="1"/>
    <col min="12017" max="12017" width="18" style="248" customWidth="1"/>
    <col min="12018" max="12023" width="15.85546875" style="248" customWidth="1"/>
    <col min="12024" max="12025" width="8.85546875" style="248"/>
    <col min="12026" max="12030" width="9.140625" style="248" customWidth="1"/>
    <col min="12031" max="12271" width="8.85546875" style="248"/>
    <col min="12272" max="12272" width="19" style="248" customWidth="1"/>
    <col min="12273" max="12273" width="18" style="248" customWidth="1"/>
    <col min="12274" max="12279" width="15.85546875" style="248" customWidth="1"/>
    <col min="12280" max="12281" width="8.85546875" style="248"/>
    <col min="12282" max="12286" width="9.140625" style="248" customWidth="1"/>
    <col min="12287" max="12527" width="8.85546875" style="248"/>
    <col min="12528" max="12528" width="19" style="248" customWidth="1"/>
    <col min="12529" max="12529" width="18" style="248" customWidth="1"/>
    <col min="12530" max="12535" width="15.85546875" style="248" customWidth="1"/>
    <col min="12536" max="12537" width="8.85546875" style="248"/>
    <col min="12538" max="12542" width="9.140625" style="248" customWidth="1"/>
    <col min="12543" max="12783" width="8.85546875" style="248"/>
    <col min="12784" max="12784" width="19" style="248" customWidth="1"/>
    <col min="12785" max="12785" width="18" style="248" customWidth="1"/>
    <col min="12786" max="12791" width="15.85546875" style="248" customWidth="1"/>
    <col min="12792" max="12793" width="8.85546875" style="248"/>
    <col min="12794" max="12798" width="9.140625" style="248" customWidth="1"/>
    <col min="12799" max="13039" width="8.85546875" style="248"/>
    <col min="13040" max="13040" width="19" style="248" customWidth="1"/>
    <col min="13041" max="13041" width="18" style="248" customWidth="1"/>
    <col min="13042" max="13047" width="15.85546875" style="248" customWidth="1"/>
    <col min="13048" max="13049" width="8.85546875" style="248"/>
    <col min="13050" max="13054" width="9.140625" style="248" customWidth="1"/>
    <col min="13055" max="13295" width="8.85546875" style="248"/>
    <col min="13296" max="13296" width="19" style="248" customWidth="1"/>
    <col min="13297" max="13297" width="18" style="248" customWidth="1"/>
    <col min="13298" max="13303" width="15.85546875" style="248" customWidth="1"/>
    <col min="13304" max="13305" width="8.85546875" style="248"/>
    <col min="13306" max="13310" width="9.140625" style="248" customWidth="1"/>
    <col min="13311" max="13551" width="8.85546875" style="248"/>
    <col min="13552" max="13552" width="19" style="248" customWidth="1"/>
    <col min="13553" max="13553" width="18" style="248" customWidth="1"/>
    <col min="13554" max="13559" width="15.85546875" style="248" customWidth="1"/>
    <col min="13560" max="13561" width="8.85546875" style="248"/>
    <col min="13562" max="13566" width="9.140625" style="248" customWidth="1"/>
    <col min="13567" max="13807" width="8.85546875" style="248"/>
    <col min="13808" max="13808" width="19" style="248" customWidth="1"/>
    <col min="13809" max="13809" width="18" style="248" customWidth="1"/>
    <col min="13810" max="13815" width="15.85546875" style="248" customWidth="1"/>
    <col min="13816" max="13817" width="8.85546875" style="248"/>
    <col min="13818" max="13822" width="9.140625" style="248" customWidth="1"/>
    <col min="13823" max="14063" width="8.85546875" style="248"/>
    <col min="14064" max="14064" width="19" style="248" customWidth="1"/>
    <col min="14065" max="14065" width="18" style="248" customWidth="1"/>
    <col min="14066" max="14071" width="15.85546875" style="248" customWidth="1"/>
    <col min="14072" max="14073" width="8.85546875" style="248"/>
    <col min="14074" max="14078" width="9.140625" style="248" customWidth="1"/>
    <col min="14079" max="14319" width="8.85546875" style="248"/>
    <col min="14320" max="14320" width="19" style="248" customWidth="1"/>
    <col min="14321" max="14321" width="18" style="248" customWidth="1"/>
    <col min="14322" max="14327" width="15.85546875" style="248" customWidth="1"/>
    <col min="14328" max="14329" width="8.85546875" style="248"/>
    <col min="14330" max="14334" width="9.140625" style="248" customWidth="1"/>
    <col min="14335" max="14575" width="8.85546875" style="248"/>
    <col min="14576" max="14576" width="19" style="248" customWidth="1"/>
    <col min="14577" max="14577" width="18" style="248" customWidth="1"/>
    <col min="14578" max="14583" width="15.85546875" style="248" customWidth="1"/>
    <col min="14584" max="14585" width="8.85546875" style="248"/>
    <col min="14586" max="14590" width="9.140625" style="248" customWidth="1"/>
    <col min="14591" max="14831" width="8.85546875" style="248"/>
    <col min="14832" max="14832" width="19" style="248" customWidth="1"/>
    <col min="14833" max="14833" width="18" style="248" customWidth="1"/>
    <col min="14834" max="14839" width="15.85546875" style="248" customWidth="1"/>
    <col min="14840" max="14841" width="8.85546875" style="248"/>
    <col min="14842" max="14846" width="9.140625" style="248" customWidth="1"/>
    <col min="14847" max="15087" width="8.85546875" style="248"/>
    <col min="15088" max="15088" width="19" style="248" customWidth="1"/>
    <col min="15089" max="15089" width="18" style="248" customWidth="1"/>
    <col min="15090" max="15095" width="15.85546875" style="248" customWidth="1"/>
    <col min="15096" max="15097" width="8.85546875" style="248"/>
    <col min="15098" max="15102" width="9.140625" style="248" customWidth="1"/>
    <col min="15103" max="15343" width="8.85546875" style="248"/>
    <col min="15344" max="15344" width="19" style="248" customWidth="1"/>
    <col min="15345" max="15345" width="18" style="248" customWidth="1"/>
    <col min="15346" max="15351" width="15.85546875" style="248" customWidth="1"/>
    <col min="15352" max="15353" width="8.85546875" style="248"/>
    <col min="15354" max="15358" width="9.140625" style="248" customWidth="1"/>
    <col min="15359" max="15599" width="8.85546875" style="248"/>
    <col min="15600" max="15600" width="19" style="248" customWidth="1"/>
    <col min="15601" max="15601" width="18" style="248" customWidth="1"/>
    <col min="15602" max="15607" width="15.85546875" style="248" customWidth="1"/>
    <col min="15608" max="15609" width="8.85546875" style="248"/>
    <col min="15610" max="15614" width="9.140625" style="248" customWidth="1"/>
    <col min="15615" max="15855" width="8.85546875" style="248"/>
    <col min="15856" max="15856" width="19" style="248" customWidth="1"/>
    <col min="15857" max="15857" width="18" style="248" customWidth="1"/>
    <col min="15858" max="15863" width="15.85546875" style="248" customWidth="1"/>
    <col min="15864" max="15865" width="8.85546875" style="248"/>
    <col min="15866" max="15870" width="9.140625" style="248" customWidth="1"/>
    <col min="15871" max="16111" width="8.85546875" style="248"/>
    <col min="16112" max="16112" width="19" style="248" customWidth="1"/>
    <col min="16113" max="16113" width="18" style="248" customWidth="1"/>
    <col min="16114" max="16119" width="15.85546875" style="248" customWidth="1"/>
    <col min="16120" max="16121" width="8.85546875" style="248"/>
    <col min="16122" max="16126" width="9.140625" style="248" customWidth="1"/>
    <col min="16127" max="16384" width="8.85546875" style="248"/>
  </cols>
  <sheetData>
    <row r="1" spans="1:17" ht="33" customHeight="1">
      <c r="A1" s="988" t="s">
        <v>1339</v>
      </c>
      <c r="B1" s="988"/>
      <c r="C1" s="988"/>
      <c r="D1" s="988"/>
      <c r="E1" s="988"/>
      <c r="F1" s="988"/>
      <c r="G1" s="988"/>
      <c r="H1" s="988"/>
      <c r="I1" s="396"/>
    </row>
    <row r="2" spans="1:17" ht="33" customHeight="1">
      <c r="A2" s="989" t="s">
        <v>1340</v>
      </c>
      <c r="B2" s="989"/>
      <c r="C2" s="989"/>
      <c r="D2" s="989"/>
      <c r="E2" s="989"/>
      <c r="F2" s="989"/>
      <c r="G2" s="989"/>
      <c r="H2" s="989"/>
      <c r="I2" s="396"/>
      <c r="J2" s="580"/>
      <c r="K2" s="579"/>
      <c r="L2" s="579"/>
      <c r="M2" s="579"/>
      <c r="N2" s="579"/>
      <c r="O2" s="579"/>
      <c r="P2" s="579"/>
      <c r="Q2" s="579"/>
    </row>
    <row r="3" spans="1:17" s="247" customFormat="1" ht="18.75" customHeight="1">
      <c r="A3" s="963" t="s">
        <v>1064</v>
      </c>
      <c r="B3" s="963"/>
      <c r="C3" s="963"/>
      <c r="D3" s="958"/>
      <c r="E3" s="960" t="s">
        <v>1065</v>
      </c>
      <c r="F3" s="960"/>
      <c r="G3" s="960"/>
      <c r="H3" s="961"/>
      <c r="I3" s="397"/>
      <c r="J3" s="580"/>
      <c r="K3" s="579"/>
      <c r="L3" s="579"/>
      <c r="M3" s="579"/>
      <c r="N3" s="579"/>
      <c r="O3" s="579"/>
      <c r="P3" s="579"/>
      <c r="Q3" s="579"/>
    </row>
    <row r="4" spans="1:17" s="247" customFormat="1" ht="41.1" customHeight="1">
      <c r="A4" s="954" t="s">
        <v>763</v>
      </c>
      <c r="B4" s="225" t="s">
        <v>1002</v>
      </c>
      <c r="C4" s="1027" t="s">
        <v>1005</v>
      </c>
      <c r="D4" s="1027"/>
      <c r="E4" s="1027"/>
      <c r="F4" s="225" t="s">
        <v>310</v>
      </c>
      <c r="G4" s="225" t="s">
        <v>311</v>
      </c>
      <c r="H4" s="954" t="s">
        <v>767</v>
      </c>
      <c r="I4" s="397"/>
      <c r="J4" s="580"/>
      <c r="K4" s="579"/>
      <c r="L4" s="579"/>
      <c r="M4" s="579"/>
      <c r="N4" s="579"/>
      <c r="O4" s="579"/>
      <c r="P4" s="579"/>
      <c r="Q4" s="579"/>
    </row>
    <row r="5" spans="1:17" s="247" customFormat="1" ht="72.75" customHeight="1">
      <c r="A5" s="954"/>
      <c r="B5" s="225" t="s">
        <v>1003</v>
      </c>
      <c r="C5" s="225" t="s">
        <v>312</v>
      </c>
      <c r="D5" s="225" t="s">
        <v>313</v>
      </c>
      <c r="E5" s="225" t="s">
        <v>314</v>
      </c>
      <c r="F5" s="225" t="s">
        <v>315</v>
      </c>
      <c r="G5" s="225" t="s">
        <v>316</v>
      </c>
      <c r="H5" s="954"/>
      <c r="I5" s="397"/>
      <c r="J5" s="580"/>
      <c r="K5" s="579"/>
      <c r="L5" s="579"/>
      <c r="M5" s="579"/>
      <c r="N5" s="579"/>
      <c r="O5" s="579"/>
      <c r="P5" s="579"/>
      <c r="Q5" s="579"/>
    </row>
    <row r="6" spans="1:17" ht="33" customHeight="1">
      <c r="A6" s="224" t="s">
        <v>101</v>
      </c>
      <c r="B6" s="201">
        <v>23.6</v>
      </c>
      <c r="C6" s="201" t="s">
        <v>117</v>
      </c>
      <c r="D6" s="201" t="s">
        <v>117</v>
      </c>
      <c r="E6" s="201">
        <v>21.25</v>
      </c>
      <c r="F6" s="201">
        <v>1.22</v>
      </c>
      <c r="G6" s="201">
        <v>6.82</v>
      </c>
      <c r="H6" s="224" t="s">
        <v>2</v>
      </c>
      <c r="I6" s="396"/>
      <c r="J6" s="580"/>
      <c r="K6" s="579"/>
      <c r="L6" s="579"/>
      <c r="M6" s="579"/>
      <c r="N6" s="579"/>
      <c r="O6" s="579"/>
      <c r="P6" s="579"/>
      <c r="Q6" s="579"/>
    </row>
    <row r="7" spans="1:17" ht="33" customHeight="1">
      <c r="A7" s="224" t="s">
        <v>702</v>
      </c>
      <c r="B7" s="202">
        <v>24.053156437867102</v>
      </c>
      <c r="C7" s="202">
        <v>1.701740911438556</v>
      </c>
      <c r="D7" s="202" t="s">
        <v>117</v>
      </c>
      <c r="E7" s="202">
        <v>44.060509547288937</v>
      </c>
      <c r="F7" s="202">
        <v>1.6303923087162266</v>
      </c>
      <c r="G7" s="202">
        <v>4.5254211739984322</v>
      </c>
      <c r="H7" s="224" t="s">
        <v>967</v>
      </c>
      <c r="I7" s="396"/>
      <c r="J7" s="579"/>
      <c r="K7" s="579"/>
      <c r="L7" s="579"/>
      <c r="M7" s="579"/>
      <c r="N7" s="579"/>
      <c r="O7" s="579"/>
      <c r="P7" s="579"/>
      <c r="Q7" s="579"/>
    </row>
    <row r="8" spans="1:17" ht="33" customHeight="1">
      <c r="A8" s="224" t="s">
        <v>102</v>
      </c>
      <c r="B8" s="201">
        <v>55.050797491505371</v>
      </c>
      <c r="C8" s="201" t="s">
        <v>117</v>
      </c>
      <c r="D8" s="201" t="s">
        <v>117</v>
      </c>
      <c r="E8" s="201">
        <v>0</v>
      </c>
      <c r="F8" s="201">
        <v>3.7449999999999992</v>
      </c>
      <c r="G8" s="201">
        <v>4.6296342649371125</v>
      </c>
      <c r="H8" s="224" t="s">
        <v>5</v>
      </c>
      <c r="I8" s="396"/>
      <c r="J8" s="579"/>
      <c r="K8" s="579"/>
      <c r="L8" s="579"/>
      <c r="M8" s="579"/>
      <c r="N8" s="579"/>
      <c r="O8" s="579"/>
      <c r="P8" s="579"/>
      <c r="Q8" s="579"/>
    </row>
    <row r="9" spans="1:17" ht="33" customHeight="1">
      <c r="A9" s="224" t="s">
        <v>103</v>
      </c>
      <c r="B9" s="202">
        <v>31.308198837360354</v>
      </c>
      <c r="C9" s="202" t="s">
        <v>117</v>
      </c>
      <c r="D9" s="202" t="s">
        <v>117</v>
      </c>
      <c r="E9" s="202">
        <v>5.2483358932768818</v>
      </c>
      <c r="F9" s="202">
        <v>2.5872140256185463</v>
      </c>
      <c r="G9" s="202">
        <v>3.9057603777370353</v>
      </c>
      <c r="H9" s="224" t="s">
        <v>7</v>
      </c>
      <c r="I9" s="396"/>
      <c r="J9" s="580"/>
      <c r="K9" s="579"/>
      <c r="L9" s="579"/>
      <c r="M9" s="579"/>
      <c r="N9" s="579"/>
      <c r="O9" s="579"/>
      <c r="P9" s="579"/>
      <c r="Q9" s="579"/>
    </row>
    <row r="10" spans="1:17" ht="33" customHeight="1">
      <c r="A10" s="224" t="s">
        <v>104</v>
      </c>
      <c r="B10" s="201">
        <v>37.644103444077494</v>
      </c>
      <c r="C10" s="201">
        <v>25.534416394197606</v>
      </c>
      <c r="D10" s="201" t="s">
        <v>117</v>
      </c>
      <c r="E10" s="201">
        <v>58.91512470814272</v>
      </c>
      <c r="F10" s="201">
        <v>3.0860262491909705</v>
      </c>
      <c r="G10" s="201">
        <v>4.3941065028007014</v>
      </c>
      <c r="H10" s="224" t="s">
        <v>8</v>
      </c>
      <c r="I10" s="396"/>
      <c r="J10" s="580"/>
      <c r="K10" s="579"/>
      <c r="L10" s="579"/>
      <c r="M10" s="579"/>
      <c r="N10" s="579"/>
      <c r="O10" s="579"/>
      <c r="P10" s="579"/>
      <c r="Q10" s="579"/>
    </row>
    <row r="11" spans="1:17" ht="33" customHeight="1">
      <c r="A11" s="224" t="s">
        <v>105</v>
      </c>
      <c r="B11" s="202">
        <v>28.522602881594711</v>
      </c>
      <c r="C11" s="202">
        <v>18.2207287928405</v>
      </c>
      <c r="D11" s="202" t="s">
        <v>117</v>
      </c>
      <c r="E11" s="202">
        <v>16.576164875161293</v>
      </c>
      <c r="F11" s="202">
        <v>3.0996366811395717</v>
      </c>
      <c r="G11" s="202">
        <v>2.7820486655015859</v>
      </c>
      <c r="H11" s="224" t="s">
        <v>10</v>
      </c>
      <c r="I11" s="396"/>
      <c r="J11" s="580"/>
      <c r="K11" s="579"/>
      <c r="L11" s="579"/>
      <c r="M11" s="579"/>
      <c r="N11" s="579"/>
      <c r="O11" s="579"/>
      <c r="P11" s="579"/>
      <c r="Q11" s="579"/>
    </row>
    <row r="12" spans="1:17" ht="33" customHeight="1">
      <c r="A12" s="224" t="s">
        <v>107</v>
      </c>
      <c r="B12" s="201">
        <v>24.013843682591993</v>
      </c>
      <c r="C12" s="201">
        <v>5.576045400105734</v>
      </c>
      <c r="D12" s="201" t="s">
        <v>117</v>
      </c>
      <c r="E12" s="201">
        <v>28.010762119490355</v>
      </c>
      <c r="F12" s="201">
        <v>3.0541957960085129</v>
      </c>
      <c r="G12" s="201">
        <v>2.5660436093703241</v>
      </c>
      <c r="H12" s="224" t="s">
        <v>11</v>
      </c>
      <c r="I12" s="396"/>
      <c r="J12" s="580"/>
      <c r="K12" s="579"/>
      <c r="L12" s="579"/>
      <c r="M12" s="579"/>
      <c r="N12" s="579"/>
      <c r="O12" s="579"/>
      <c r="P12" s="579"/>
      <c r="Q12" s="579"/>
    </row>
    <row r="13" spans="1:17" ht="33" customHeight="1">
      <c r="A13" s="710" t="s">
        <v>108</v>
      </c>
      <c r="B13" s="202">
        <v>67.620095821541227</v>
      </c>
      <c r="C13" s="202" t="s">
        <v>117</v>
      </c>
      <c r="D13" s="202" t="s">
        <v>117</v>
      </c>
      <c r="E13" s="202">
        <v>0</v>
      </c>
      <c r="F13" s="202">
        <v>1.740414964129928</v>
      </c>
      <c r="G13" s="202">
        <v>12.298617278773975</v>
      </c>
      <c r="H13" s="710" t="s">
        <v>13</v>
      </c>
      <c r="I13" s="859"/>
      <c r="J13" s="580"/>
      <c r="K13" s="579"/>
      <c r="L13" s="579"/>
      <c r="M13" s="579"/>
      <c r="N13" s="579"/>
      <c r="O13" s="579"/>
      <c r="P13" s="579"/>
      <c r="Q13" s="579"/>
    </row>
    <row r="14" spans="1:17" ht="33" customHeight="1">
      <c r="A14" s="224" t="s">
        <v>121</v>
      </c>
      <c r="B14" s="201">
        <v>4.3073290022168456</v>
      </c>
      <c r="C14" s="201" t="s">
        <v>117</v>
      </c>
      <c r="D14" s="201" t="s">
        <v>117</v>
      </c>
      <c r="E14" s="201">
        <v>0</v>
      </c>
      <c r="F14" s="201">
        <v>0.2763058574384058</v>
      </c>
      <c r="G14" s="201">
        <v>1.5981199104236761</v>
      </c>
      <c r="H14" s="224" t="s">
        <v>15</v>
      </c>
      <c r="I14" s="396"/>
      <c r="J14" s="580"/>
      <c r="K14" s="579"/>
      <c r="L14" s="579"/>
      <c r="M14" s="579"/>
      <c r="N14" s="579"/>
      <c r="O14" s="579"/>
      <c r="P14" s="579"/>
      <c r="Q14" s="579"/>
    </row>
    <row r="15" spans="1:17" ht="33" customHeight="1">
      <c r="A15" s="224" t="s">
        <v>109</v>
      </c>
      <c r="B15" s="202">
        <v>22.872221639276962</v>
      </c>
      <c r="C15" s="202" t="s">
        <v>117</v>
      </c>
      <c r="D15" s="202" t="s">
        <v>117</v>
      </c>
      <c r="E15" s="202">
        <v>0</v>
      </c>
      <c r="F15" s="202">
        <v>3.322867156013265</v>
      </c>
      <c r="G15" s="202">
        <v>2.2564796514208529</v>
      </c>
      <c r="H15" s="224" t="s">
        <v>17</v>
      </c>
      <c r="I15" s="396"/>
      <c r="J15" s="580"/>
      <c r="K15" s="579"/>
      <c r="L15" s="579"/>
      <c r="M15" s="579"/>
      <c r="N15" s="579"/>
      <c r="O15" s="579"/>
      <c r="P15" s="579"/>
      <c r="Q15" s="579"/>
    </row>
    <row r="16" spans="1:17" ht="33" customHeight="1">
      <c r="A16" s="224" t="s">
        <v>40</v>
      </c>
      <c r="B16" s="201">
        <v>26.081245655764054</v>
      </c>
      <c r="C16" s="201" t="s">
        <v>117</v>
      </c>
      <c r="D16" s="201" t="s">
        <v>117</v>
      </c>
      <c r="E16" s="201">
        <v>0</v>
      </c>
      <c r="F16" s="201">
        <v>1.9034552132686462</v>
      </c>
      <c r="G16" s="201">
        <v>3.9560192790149844</v>
      </c>
      <c r="H16" s="224" t="s">
        <v>18</v>
      </c>
      <c r="I16" s="396"/>
      <c r="J16" s="581"/>
      <c r="K16" s="581"/>
      <c r="L16" s="581"/>
      <c r="M16" s="581"/>
      <c r="N16" s="581"/>
      <c r="O16" s="581"/>
      <c r="P16" s="581"/>
      <c r="Q16" s="581"/>
    </row>
    <row r="17" spans="1:17" ht="33" customHeight="1">
      <c r="A17" s="224" t="s">
        <v>110</v>
      </c>
      <c r="B17" s="202">
        <v>15.712522794487185</v>
      </c>
      <c r="C17" s="202" t="s">
        <v>117</v>
      </c>
      <c r="D17" s="202" t="s">
        <v>117</v>
      </c>
      <c r="E17" s="202">
        <v>0</v>
      </c>
      <c r="F17" s="202">
        <v>2.3496101364171538</v>
      </c>
      <c r="G17" s="202">
        <v>2.1385595556471526</v>
      </c>
      <c r="H17" s="224" t="s">
        <v>20</v>
      </c>
      <c r="I17" s="396"/>
      <c r="J17" s="580"/>
      <c r="K17" s="579"/>
      <c r="L17" s="579"/>
      <c r="M17" s="579"/>
      <c r="N17" s="579"/>
      <c r="O17" s="579"/>
      <c r="P17" s="579"/>
      <c r="Q17" s="579"/>
    </row>
    <row r="18" spans="1:17" ht="33" customHeight="1">
      <c r="A18" s="224" t="s">
        <v>21</v>
      </c>
      <c r="B18" s="201">
        <v>12.982749993037977</v>
      </c>
      <c r="C18" s="201" t="s">
        <v>117</v>
      </c>
      <c r="D18" s="201" t="s">
        <v>117</v>
      </c>
      <c r="E18" s="201">
        <v>0</v>
      </c>
      <c r="F18" s="201">
        <v>1.7696557944950619</v>
      </c>
      <c r="G18" s="201">
        <v>2.3573909061015512</v>
      </c>
      <c r="H18" s="224" t="s">
        <v>22</v>
      </c>
      <c r="I18" s="396"/>
      <c r="J18" s="580"/>
      <c r="K18" s="579"/>
      <c r="L18" s="579"/>
      <c r="M18" s="579"/>
      <c r="N18" s="579"/>
      <c r="O18" s="579"/>
      <c r="P18" s="579"/>
      <c r="Q18" s="579"/>
    </row>
    <row r="19" spans="1:17" ht="33" customHeight="1">
      <c r="A19" s="224" t="s">
        <v>112</v>
      </c>
      <c r="B19" s="202">
        <v>11.341530540069691</v>
      </c>
      <c r="C19" s="202" t="s">
        <v>117</v>
      </c>
      <c r="D19" s="202" t="s">
        <v>117</v>
      </c>
      <c r="E19" s="202">
        <v>13.415776845648111</v>
      </c>
      <c r="F19" s="202">
        <v>1.0407091690698185</v>
      </c>
      <c r="G19" s="202">
        <v>3.1926014997678185</v>
      </c>
      <c r="H19" s="224" t="s">
        <v>23</v>
      </c>
      <c r="I19" s="396"/>
      <c r="J19" s="580"/>
      <c r="K19" s="579"/>
      <c r="L19" s="579"/>
      <c r="M19" s="579"/>
      <c r="N19" s="579"/>
      <c r="O19" s="579"/>
      <c r="P19" s="579"/>
      <c r="Q19" s="579"/>
    </row>
    <row r="20" spans="1:17" ht="33" customHeight="1">
      <c r="A20" s="224" t="s">
        <v>24</v>
      </c>
      <c r="B20" s="201">
        <v>52.229157009895651</v>
      </c>
      <c r="C20" s="201">
        <v>32.326021594641297</v>
      </c>
      <c r="D20" s="201">
        <v>1</v>
      </c>
      <c r="E20" s="201">
        <v>36.920280600897335</v>
      </c>
      <c r="F20" s="201">
        <v>3.8926369297358572</v>
      </c>
      <c r="G20" s="201">
        <v>5.2621412119824038</v>
      </c>
      <c r="H20" s="224" t="s">
        <v>25</v>
      </c>
      <c r="I20" s="396"/>
      <c r="J20" s="580"/>
      <c r="K20" s="579"/>
      <c r="L20" s="579"/>
      <c r="M20" s="579"/>
      <c r="N20" s="579"/>
      <c r="O20" s="579"/>
      <c r="P20" s="579"/>
      <c r="Q20" s="579"/>
    </row>
    <row r="21" spans="1:17" ht="33" customHeight="1">
      <c r="A21" s="224" t="s">
        <v>113</v>
      </c>
      <c r="B21" s="202">
        <v>23.4091443092946</v>
      </c>
      <c r="C21" s="202">
        <v>2.5888590202685182</v>
      </c>
      <c r="D21" s="202">
        <v>1</v>
      </c>
      <c r="E21" s="202">
        <v>0.21505376341666668</v>
      </c>
      <c r="F21" s="202">
        <v>2.0325138355172809</v>
      </c>
      <c r="G21" s="202">
        <v>3.5515142604638896</v>
      </c>
      <c r="H21" s="224" t="s">
        <v>114</v>
      </c>
      <c r="I21" s="396"/>
      <c r="J21" s="775"/>
      <c r="K21" s="581"/>
      <c r="L21" s="581"/>
      <c r="M21" s="581"/>
      <c r="N21" s="581"/>
      <c r="O21" s="581"/>
      <c r="P21" s="581"/>
      <c r="Q21" s="581"/>
    </row>
    <row r="22" spans="1:17" ht="33" customHeight="1">
      <c r="A22" s="224" t="s">
        <v>115</v>
      </c>
      <c r="B22" s="201">
        <v>22.039752196508655</v>
      </c>
      <c r="C22" s="201" t="s">
        <v>117</v>
      </c>
      <c r="D22" s="201" t="s">
        <v>117</v>
      </c>
      <c r="E22" s="201">
        <v>0</v>
      </c>
      <c r="F22" s="201">
        <v>3.0371404399572755</v>
      </c>
      <c r="G22" s="201">
        <v>2.2526232910768531</v>
      </c>
      <c r="H22" s="224" t="s">
        <v>145</v>
      </c>
      <c r="I22" s="396"/>
      <c r="J22" s="580"/>
      <c r="K22" s="579"/>
      <c r="L22" s="579"/>
      <c r="M22" s="579"/>
      <c r="N22" s="579"/>
      <c r="O22" s="579"/>
      <c r="P22" s="579"/>
      <c r="Q22" s="579"/>
    </row>
    <row r="23" spans="1:17" ht="33" customHeight="1">
      <c r="A23" s="224" t="s">
        <v>123</v>
      </c>
      <c r="B23" s="202">
        <v>29.050949494797226</v>
      </c>
      <c r="C23" s="202">
        <v>17.387992831653225</v>
      </c>
      <c r="D23" s="202" t="s">
        <v>117</v>
      </c>
      <c r="E23" s="202">
        <v>24.837514935017921</v>
      </c>
      <c r="F23" s="202">
        <v>2.8056763132539935</v>
      </c>
      <c r="G23" s="202">
        <v>4.2120036061547825</v>
      </c>
      <c r="H23" s="224" t="s">
        <v>30</v>
      </c>
      <c r="I23" s="396"/>
      <c r="J23" s="580"/>
      <c r="K23" s="579"/>
      <c r="L23" s="579"/>
      <c r="M23" s="579"/>
      <c r="N23" s="579"/>
      <c r="O23" s="579"/>
      <c r="P23" s="579"/>
      <c r="Q23" s="579"/>
    </row>
    <row r="24" spans="1:17" ht="33" customHeight="1">
      <c r="A24" s="224" t="s">
        <v>31</v>
      </c>
      <c r="B24" s="201">
        <v>36.102150536989242</v>
      </c>
      <c r="C24" s="201" t="s">
        <v>117</v>
      </c>
      <c r="D24" s="201" t="s">
        <v>117</v>
      </c>
      <c r="E24" s="201">
        <v>0</v>
      </c>
      <c r="F24" s="201">
        <v>0.28750000000000003</v>
      </c>
      <c r="G24" s="201">
        <v>29.093434343712119</v>
      </c>
      <c r="H24" s="224" t="s">
        <v>32</v>
      </c>
      <c r="I24" s="396"/>
      <c r="J24" s="580"/>
      <c r="K24" s="579"/>
      <c r="L24" s="579"/>
      <c r="M24" s="579"/>
      <c r="N24" s="579"/>
      <c r="O24" s="579"/>
      <c r="P24" s="579"/>
      <c r="Q24" s="579"/>
    </row>
    <row r="25" spans="1:17" ht="33" customHeight="1">
      <c r="A25" s="224" t="s">
        <v>33</v>
      </c>
      <c r="B25" s="202">
        <v>37.30942140359447</v>
      </c>
      <c r="C25" s="202">
        <v>38.086618877060936</v>
      </c>
      <c r="D25" s="202">
        <v>7.3</v>
      </c>
      <c r="E25" s="202">
        <v>35.155615293019707</v>
      </c>
      <c r="F25" s="202">
        <v>4.2021825397023802</v>
      </c>
      <c r="G25" s="202">
        <v>2.7400902440247545</v>
      </c>
      <c r="H25" s="224" t="s">
        <v>34</v>
      </c>
      <c r="I25" s="396"/>
      <c r="J25" s="581"/>
      <c r="K25" s="581"/>
      <c r="L25" s="581"/>
      <c r="M25" s="581"/>
      <c r="N25" s="581"/>
      <c r="O25" s="581"/>
      <c r="P25" s="581"/>
      <c r="Q25" s="581"/>
    </row>
    <row r="26" spans="1:17" ht="33" customHeight="1">
      <c r="A26" s="199" t="s">
        <v>593</v>
      </c>
      <c r="B26" s="228">
        <v>29.447643714144832</v>
      </c>
      <c r="C26" s="228">
        <v>20.990957331654922</v>
      </c>
      <c r="D26" s="228">
        <v>1</v>
      </c>
      <c r="E26" s="228">
        <v>27.076348620407249</v>
      </c>
      <c r="F26" s="228">
        <v>2.5207746678055907</v>
      </c>
      <c r="G26" s="228">
        <v>4.2267101555250273</v>
      </c>
      <c r="H26" s="205" t="s">
        <v>594</v>
      </c>
      <c r="I26" s="396"/>
    </row>
    <row r="27" spans="1:17" s="247" customFormat="1" ht="19.5" customHeight="1">
      <c r="A27" s="1061" t="s">
        <v>305</v>
      </c>
      <c r="B27" s="1061"/>
      <c r="C27" s="1061"/>
      <c r="D27" s="1061"/>
      <c r="E27" s="1013" t="s">
        <v>306</v>
      </c>
      <c r="F27" s="1014"/>
      <c r="G27" s="1014"/>
      <c r="H27" s="1015"/>
      <c r="I27" s="396"/>
      <c r="J27" s="248"/>
      <c r="K27" s="248"/>
    </row>
    <row r="28" spans="1:17">
      <c r="A28" s="398"/>
      <c r="B28" s="398"/>
      <c r="C28" s="398"/>
      <c r="D28" s="398"/>
      <c r="E28" s="398"/>
      <c r="F28" s="398"/>
      <c r="G28" s="398"/>
      <c r="H28" s="398"/>
    </row>
  </sheetData>
  <mergeCells count="9">
    <mergeCell ref="A1:H1"/>
    <mergeCell ref="A2:H2"/>
    <mergeCell ref="A3:D3"/>
    <mergeCell ref="A27:D27"/>
    <mergeCell ref="H4:H5"/>
    <mergeCell ref="A4:A5"/>
    <mergeCell ref="C4:E4"/>
    <mergeCell ref="E3:H3"/>
    <mergeCell ref="E27:H27"/>
  </mergeCells>
  <pageMargins left="0.7" right="0.7" top="0.75" bottom="0.75" header="0.3" footer="0.3"/>
  <pageSetup paperSize="9" scale="3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8657"/>
    <pageSetUpPr fitToPage="1"/>
  </sheetPr>
  <dimension ref="A1:M37"/>
  <sheetViews>
    <sheetView rightToLeft="1" zoomScaleNormal="100" workbookViewId="0">
      <selection sqref="A1:E1"/>
    </sheetView>
  </sheetViews>
  <sheetFormatPr defaultColWidth="8.85546875" defaultRowHeight="15.75"/>
  <cols>
    <col min="1" max="1" width="25.7109375" style="249" customWidth="1"/>
    <col min="2" max="4" width="21.7109375" style="249" customWidth="1"/>
    <col min="5" max="5" width="25.7109375" style="249" customWidth="1"/>
    <col min="6" max="6" width="42.28515625" style="249" customWidth="1"/>
    <col min="7" max="8" width="9.140625" style="249" customWidth="1"/>
    <col min="9" max="9" width="13.140625" style="249" bestFit="1" customWidth="1"/>
    <col min="10" max="10" width="8.85546875" style="249"/>
    <col min="11" max="11" width="13.140625" style="249" bestFit="1" customWidth="1"/>
    <col min="12" max="250" width="8.85546875" style="249"/>
    <col min="251" max="251" width="19" style="249" customWidth="1"/>
    <col min="252" max="252" width="18" style="249" customWidth="1"/>
    <col min="253" max="253" width="15.85546875" style="249" customWidth="1"/>
    <col min="254" max="256" width="9.140625" style="249" customWidth="1"/>
    <col min="257" max="257" width="18.42578125" style="249" customWidth="1"/>
    <col min="258" max="258" width="15.85546875" style="249" customWidth="1"/>
    <col min="259" max="260" width="8.85546875" style="249"/>
    <col min="261" max="264" width="9.140625" style="249" customWidth="1"/>
    <col min="265" max="506" width="8.85546875" style="249"/>
    <col min="507" max="507" width="19" style="249" customWidth="1"/>
    <col min="508" max="508" width="18" style="249" customWidth="1"/>
    <col min="509" max="509" width="15.85546875" style="249" customWidth="1"/>
    <col min="510" max="512" width="9.140625" style="249" customWidth="1"/>
    <col min="513" max="513" width="18.42578125" style="249" customWidth="1"/>
    <col min="514" max="514" width="15.85546875" style="249" customWidth="1"/>
    <col min="515" max="516" width="8.85546875" style="249"/>
    <col min="517" max="520" width="9.140625" style="249" customWidth="1"/>
    <col min="521" max="762" width="8.85546875" style="249"/>
    <col min="763" max="763" width="19" style="249" customWidth="1"/>
    <col min="764" max="764" width="18" style="249" customWidth="1"/>
    <col min="765" max="765" width="15.85546875" style="249" customWidth="1"/>
    <col min="766" max="768" width="9.140625" style="249" customWidth="1"/>
    <col min="769" max="769" width="18.42578125" style="249" customWidth="1"/>
    <col min="770" max="770" width="15.85546875" style="249" customWidth="1"/>
    <col min="771" max="772" width="8.85546875" style="249"/>
    <col min="773" max="776" width="9.140625" style="249" customWidth="1"/>
    <col min="777" max="1018" width="8.85546875" style="249"/>
    <col min="1019" max="1019" width="19" style="249" customWidth="1"/>
    <col min="1020" max="1020" width="18" style="249" customWidth="1"/>
    <col min="1021" max="1021" width="15.85546875" style="249" customWidth="1"/>
    <col min="1022" max="1024" width="9.140625" style="249" customWidth="1"/>
    <col min="1025" max="1025" width="18.42578125" style="249" customWidth="1"/>
    <col min="1026" max="1026" width="15.85546875" style="249" customWidth="1"/>
    <col min="1027" max="1028" width="8.85546875" style="249"/>
    <col min="1029" max="1032" width="9.140625" style="249" customWidth="1"/>
    <col min="1033" max="1274" width="8.85546875" style="249"/>
    <col min="1275" max="1275" width="19" style="249" customWidth="1"/>
    <col min="1276" max="1276" width="18" style="249" customWidth="1"/>
    <col min="1277" max="1277" width="15.85546875" style="249" customWidth="1"/>
    <col min="1278" max="1280" width="9.140625" style="249" customWidth="1"/>
    <col min="1281" max="1281" width="18.42578125" style="249" customWidth="1"/>
    <col min="1282" max="1282" width="15.85546875" style="249" customWidth="1"/>
    <col min="1283" max="1284" width="8.85546875" style="249"/>
    <col min="1285" max="1288" width="9.140625" style="249" customWidth="1"/>
    <col min="1289" max="1530" width="8.85546875" style="249"/>
    <col min="1531" max="1531" width="19" style="249" customWidth="1"/>
    <col min="1532" max="1532" width="18" style="249" customWidth="1"/>
    <col min="1533" max="1533" width="15.85546875" style="249" customWidth="1"/>
    <col min="1534" max="1536" width="9.140625" style="249" customWidth="1"/>
    <col min="1537" max="1537" width="18.42578125" style="249" customWidth="1"/>
    <col min="1538" max="1538" width="15.85546875" style="249" customWidth="1"/>
    <col min="1539" max="1540" width="8.85546875" style="249"/>
    <col min="1541" max="1544" width="9.140625" style="249" customWidth="1"/>
    <col min="1545" max="1786" width="8.85546875" style="249"/>
    <col min="1787" max="1787" width="19" style="249" customWidth="1"/>
    <col min="1788" max="1788" width="18" style="249" customWidth="1"/>
    <col min="1789" max="1789" width="15.85546875" style="249" customWidth="1"/>
    <col min="1790" max="1792" width="9.140625" style="249" customWidth="1"/>
    <col min="1793" max="1793" width="18.42578125" style="249" customWidth="1"/>
    <col min="1794" max="1794" width="15.85546875" style="249" customWidth="1"/>
    <col min="1795" max="1796" width="8.85546875" style="249"/>
    <col min="1797" max="1800" width="9.140625" style="249" customWidth="1"/>
    <col min="1801" max="2042" width="8.85546875" style="249"/>
    <col min="2043" max="2043" width="19" style="249" customWidth="1"/>
    <col min="2044" max="2044" width="18" style="249" customWidth="1"/>
    <col min="2045" max="2045" width="15.85546875" style="249" customWidth="1"/>
    <col min="2046" max="2048" width="9.140625" style="249" customWidth="1"/>
    <col min="2049" max="2049" width="18.42578125" style="249" customWidth="1"/>
    <col min="2050" max="2050" width="15.85546875" style="249" customWidth="1"/>
    <col min="2051" max="2052" width="8.85546875" style="249"/>
    <col min="2053" max="2056" width="9.140625" style="249" customWidth="1"/>
    <col min="2057" max="2298" width="8.85546875" style="249"/>
    <col min="2299" max="2299" width="19" style="249" customWidth="1"/>
    <col min="2300" max="2300" width="18" style="249" customWidth="1"/>
    <col min="2301" max="2301" width="15.85546875" style="249" customWidth="1"/>
    <col min="2302" max="2304" width="9.140625" style="249" customWidth="1"/>
    <col min="2305" max="2305" width="18.42578125" style="249" customWidth="1"/>
    <col min="2306" max="2306" width="15.85546875" style="249" customWidth="1"/>
    <col min="2307" max="2308" width="8.85546875" style="249"/>
    <col min="2309" max="2312" width="9.140625" style="249" customWidth="1"/>
    <col min="2313" max="2554" width="8.85546875" style="249"/>
    <col min="2555" max="2555" width="19" style="249" customWidth="1"/>
    <col min="2556" max="2556" width="18" style="249" customWidth="1"/>
    <col min="2557" max="2557" width="15.85546875" style="249" customWidth="1"/>
    <col min="2558" max="2560" width="9.140625" style="249" customWidth="1"/>
    <col min="2561" max="2561" width="18.42578125" style="249" customWidth="1"/>
    <col min="2562" max="2562" width="15.85546875" style="249" customWidth="1"/>
    <col min="2563" max="2564" width="8.85546875" style="249"/>
    <col min="2565" max="2568" width="9.140625" style="249" customWidth="1"/>
    <col min="2569" max="2810" width="8.85546875" style="249"/>
    <col min="2811" max="2811" width="19" style="249" customWidth="1"/>
    <col min="2812" max="2812" width="18" style="249" customWidth="1"/>
    <col min="2813" max="2813" width="15.85546875" style="249" customWidth="1"/>
    <col min="2814" max="2816" width="9.140625" style="249" customWidth="1"/>
    <col min="2817" max="2817" width="18.42578125" style="249" customWidth="1"/>
    <col min="2818" max="2818" width="15.85546875" style="249" customWidth="1"/>
    <col min="2819" max="2820" width="8.85546875" style="249"/>
    <col min="2821" max="2824" width="9.140625" style="249" customWidth="1"/>
    <col min="2825" max="3066" width="8.85546875" style="249"/>
    <col min="3067" max="3067" width="19" style="249" customWidth="1"/>
    <col min="3068" max="3068" width="18" style="249" customWidth="1"/>
    <col min="3069" max="3069" width="15.85546875" style="249" customWidth="1"/>
    <col min="3070" max="3072" width="9.140625" style="249" customWidth="1"/>
    <col min="3073" max="3073" width="18.42578125" style="249" customWidth="1"/>
    <col min="3074" max="3074" width="15.85546875" style="249" customWidth="1"/>
    <col min="3075" max="3076" width="8.85546875" style="249"/>
    <col min="3077" max="3080" width="9.140625" style="249" customWidth="1"/>
    <col min="3081" max="3322" width="8.85546875" style="249"/>
    <col min="3323" max="3323" width="19" style="249" customWidth="1"/>
    <col min="3324" max="3324" width="18" style="249" customWidth="1"/>
    <col min="3325" max="3325" width="15.85546875" style="249" customWidth="1"/>
    <col min="3326" max="3328" width="9.140625" style="249" customWidth="1"/>
    <col min="3329" max="3329" width="18.42578125" style="249" customWidth="1"/>
    <col min="3330" max="3330" width="15.85546875" style="249" customWidth="1"/>
    <col min="3331" max="3332" width="8.85546875" style="249"/>
    <col min="3333" max="3336" width="9.140625" style="249" customWidth="1"/>
    <col min="3337" max="3578" width="8.85546875" style="249"/>
    <col min="3579" max="3579" width="19" style="249" customWidth="1"/>
    <col min="3580" max="3580" width="18" style="249" customWidth="1"/>
    <col min="3581" max="3581" width="15.85546875" style="249" customWidth="1"/>
    <col min="3582" max="3584" width="9.140625" style="249" customWidth="1"/>
    <col min="3585" max="3585" width="18.42578125" style="249" customWidth="1"/>
    <col min="3586" max="3586" width="15.85546875" style="249" customWidth="1"/>
    <col min="3587" max="3588" width="8.85546875" style="249"/>
    <col min="3589" max="3592" width="9.140625" style="249" customWidth="1"/>
    <col min="3593" max="3834" width="8.85546875" style="249"/>
    <col min="3835" max="3835" width="19" style="249" customWidth="1"/>
    <col min="3836" max="3836" width="18" style="249" customWidth="1"/>
    <col min="3837" max="3837" width="15.85546875" style="249" customWidth="1"/>
    <col min="3838" max="3840" width="9.140625" style="249" customWidth="1"/>
    <col min="3841" max="3841" width="18.42578125" style="249" customWidth="1"/>
    <col min="3842" max="3842" width="15.85546875" style="249" customWidth="1"/>
    <col min="3843" max="3844" width="8.85546875" style="249"/>
    <col min="3845" max="3848" width="9.140625" style="249" customWidth="1"/>
    <col min="3849" max="4090" width="8.85546875" style="249"/>
    <col min="4091" max="4091" width="19" style="249" customWidth="1"/>
    <col min="4092" max="4092" width="18" style="249" customWidth="1"/>
    <col min="4093" max="4093" width="15.85546875" style="249" customWidth="1"/>
    <col min="4094" max="4096" width="9.140625" style="249" customWidth="1"/>
    <col min="4097" max="4097" width="18.42578125" style="249" customWidth="1"/>
    <col min="4098" max="4098" width="15.85546875" style="249" customWidth="1"/>
    <col min="4099" max="4100" width="8.85546875" style="249"/>
    <col min="4101" max="4104" width="9.140625" style="249" customWidth="1"/>
    <col min="4105" max="4346" width="8.85546875" style="249"/>
    <col min="4347" max="4347" width="19" style="249" customWidth="1"/>
    <col min="4348" max="4348" width="18" style="249" customWidth="1"/>
    <col min="4349" max="4349" width="15.85546875" style="249" customWidth="1"/>
    <col min="4350" max="4352" width="9.140625" style="249" customWidth="1"/>
    <col min="4353" max="4353" width="18.42578125" style="249" customWidth="1"/>
    <col min="4354" max="4354" width="15.85546875" style="249" customWidth="1"/>
    <col min="4355" max="4356" width="8.85546875" style="249"/>
    <col min="4357" max="4360" width="9.140625" style="249" customWidth="1"/>
    <col min="4361" max="4602" width="8.85546875" style="249"/>
    <col min="4603" max="4603" width="19" style="249" customWidth="1"/>
    <col min="4604" max="4604" width="18" style="249" customWidth="1"/>
    <col min="4605" max="4605" width="15.85546875" style="249" customWidth="1"/>
    <col min="4606" max="4608" width="9.140625" style="249" customWidth="1"/>
    <col min="4609" max="4609" width="18.42578125" style="249" customWidth="1"/>
    <col min="4610" max="4610" width="15.85546875" style="249" customWidth="1"/>
    <col min="4611" max="4612" width="8.85546875" style="249"/>
    <col min="4613" max="4616" width="9.140625" style="249" customWidth="1"/>
    <col min="4617" max="4858" width="8.85546875" style="249"/>
    <col min="4859" max="4859" width="19" style="249" customWidth="1"/>
    <col min="4860" max="4860" width="18" style="249" customWidth="1"/>
    <col min="4861" max="4861" width="15.85546875" style="249" customWidth="1"/>
    <col min="4862" max="4864" width="9.140625" style="249" customWidth="1"/>
    <col min="4865" max="4865" width="18.42578125" style="249" customWidth="1"/>
    <col min="4866" max="4866" width="15.85546875" style="249" customWidth="1"/>
    <col min="4867" max="4868" width="8.85546875" style="249"/>
    <col min="4869" max="4872" width="9.140625" style="249" customWidth="1"/>
    <col min="4873" max="5114" width="8.85546875" style="249"/>
    <col min="5115" max="5115" width="19" style="249" customWidth="1"/>
    <col min="5116" max="5116" width="18" style="249" customWidth="1"/>
    <col min="5117" max="5117" width="15.85546875" style="249" customWidth="1"/>
    <col min="5118" max="5120" width="9.140625" style="249" customWidth="1"/>
    <col min="5121" max="5121" width="18.42578125" style="249" customWidth="1"/>
    <col min="5122" max="5122" width="15.85546875" style="249" customWidth="1"/>
    <col min="5123" max="5124" width="8.85546875" style="249"/>
    <col min="5125" max="5128" width="9.140625" style="249" customWidth="1"/>
    <col min="5129" max="5370" width="8.85546875" style="249"/>
    <col min="5371" max="5371" width="19" style="249" customWidth="1"/>
    <col min="5372" max="5372" width="18" style="249" customWidth="1"/>
    <col min="5373" max="5373" width="15.85546875" style="249" customWidth="1"/>
    <col min="5374" max="5376" width="9.140625" style="249" customWidth="1"/>
    <col min="5377" max="5377" width="18.42578125" style="249" customWidth="1"/>
    <col min="5378" max="5378" width="15.85546875" style="249" customWidth="1"/>
    <col min="5379" max="5380" width="8.85546875" style="249"/>
    <col min="5381" max="5384" width="9.140625" style="249" customWidth="1"/>
    <col min="5385" max="5626" width="8.85546875" style="249"/>
    <col min="5627" max="5627" width="19" style="249" customWidth="1"/>
    <col min="5628" max="5628" width="18" style="249" customWidth="1"/>
    <col min="5629" max="5629" width="15.85546875" style="249" customWidth="1"/>
    <col min="5630" max="5632" width="9.140625" style="249" customWidth="1"/>
    <col min="5633" max="5633" width="18.42578125" style="249" customWidth="1"/>
    <col min="5634" max="5634" width="15.85546875" style="249" customWidth="1"/>
    <col min="5635" max="5636" width="8.85546875" style="249"/>
    <col min="5637" max="5640" width="9.140625" style="249" customWidth="1"/>
    <col min="5641" max="5882" width="8.85546875" style="249"/>
    <col min="5883" max="5883" width="19" style="249" customWidth="1"/>
    <col min="5884" max="5884" width="18" style="249" customWidth="1"/>
    <col min="5885" max="5885" width="15.85546875" style="249" customWidth="1"/>
    <col min="5886" max="5888" width="9.140625" style="249" customWidth="1"/>
    <col min="5889" max="5889" width="18.42578125" style="249" customWidth="1"/>
    <col min="5890" max="5890" width="15.85546875" style="249" customWidth="1"/>
    <col min="5891" max="5892" width="8.85546875" style="249"/>
    <col min="5893" max="5896" width="9.140625" style="249" customWidth="1"/>
    <col min="5897" max="6138" width="8.85546875" style="249"/>
    <col min="6139" max="6139" width="19" style="249" customWidth="1"/>
    <col min="6140" max="6140" width="18" style="249" customWidth="1"/>
    <col min="6141" max="6141" width="15.85546875" style="249" customWidth="1"/>
    <col min="6142" max="6144" width="9.140625" style="249" customWidth="1"/>
    <col min="6145" max="6145" width="18.42578125" style="249" customWidth="1"/>
    <col min="6146" max="6146" width="15.85546875" style="249" customWidth="1"/>
    <col min="6147" max="6148" width="8.85546875" style="249"/>
    <col min="6149" max="6152" width="9.140625" style="249" customWidth="1"/>
    <col min="6153" max="6394" width="8.85546875" style="249"/>
    <col min="6395" max="6395" width="19" style="249" customWidth="1"/>
    <col min="6396" max="6396" width="18" style="249" customWidth="1"/>
    <col min="6397" max="6397" width="15.85546875" style="249" customWidth="1"/>
    <col min="6398" max="6400" width="9.140625" style="249" customWidth="1"/>
    <col min="6401" max="6401" width="18.42578125" style="249" customWidth="1"/>
    <col min="6402" max="6402" width="15.85546875" style="249" customWidth="1"/>
    <col min="6403" max="6404" width="8.85546875" style="249"/>
    <col min="6405" max="6408" width="9.140625" style="249" customWidth="1"/>
    <col min="6409" max="6650" width="8.85546875" style="249"/>
    <col min="6651" max="6651" width="19" style="249" customWidth="1"/>
    <col min="6652" max="6652" width="18" style="249" customWidth="1"/>
    <col min="6653" max="6653" width="15.85546875" style="249" customWidth="1"/>
    <col min="6654" max="6656" width="9.140625" style="249" customWidth="1"/>
    <col min="6657" max="6657" width="18.42578125" style="249" customWidth="1"/>
    <col min="6658" max="6658" width="15.85546875" style="249" customWidth="1"/>
    <col min="6659" max="6660" width="8.85546875" style="249"/>
    <col min="6661" max="6664" width="9.140625" style="249" customWidth="1"/>
    <col min="6665" max="6906" width="8.85546875" style="249"/>
    <col min="6907" max="6907" width="19" style="249" customWidth="1"/>
    <col min="6908" max="6908" width="18" style="249" customWidth="1"/>
    <col min="6909" max="6909" width="15.85546875" style="249" customWidth="1"/>
    <col min="6910" max="6912" width="9.140625" style="249" customWidth="1"/>
    <col min="6913" max="6913" width="18.42578125" style="249" customWidth="1"/>
    <col min="6914" max="6914" width="15.85546875" style="249" customWidth="1"/>
    <col min="6915" max="6916" width="8.85546875" style="249"/>
    <col min="6917" max="6920" width="9.140625" style="249" customWidth="1"/>
    <col min="6921" max="7162" width="8.85546875" style="249"/>
    <col min="7163" max="7163" width="19" style="249" customWidth="1"/>
    <col min="7164" max="7164" width="18" style="249" customWidth="1"/>
    <col min="7165" max="7165" width="15.85546875" style="249" customWidth="1"/>
    <col min="7166" max="7168" width="9.140625" style="249" customWidth="1"/>
    <col min="7169" max="7169" width="18.42578125" style="249" customWidth="1"/>
    <col min="7170" max="7170" width="15.85546875" style="249" customWidth="1"/>
    <col min="7171" max="7172" width="8.85546875" style="249"/>
    <col min="7173" max="7176" width="9.140625" style="249" customWidth="1"/>
    <col min="7177" max="7418" width="8.85546875" style="249"/>
    <col min="7419" max="7419" width="19" style="249" customWidth="1"/>
    <col min="7420" max="7420" width="18" style="249" customWidth="1"/>
    <col min="7421" max="7421" width="15.85546875" style="249" customWidth="1"/>
    <col min="7422" max="7424" width="9.140625" style="249" customWidth="1"/>
    <col min="7425" max="7425" width="18.42578125" style="249" customWidth="1"/>
    <col min="7426" max="7426" width="15.85546875" style="249" customWidth="1"/>
    <col min="7427" max="7428" width="8.85546875" style="249"/>
    <col min="7429" max="7432" width="9.140625" style="249" customWidth="1"/>
    <col min="7433" max="7674" width="8.85546875" style="249"/>
    <col min="7675" max="7675" width="19" style="249" customWidth="1"/>
    <col min="7676" max="7676" width="18" style="249" customWidth="1"/>
    <col min="7677" max="7677" width="15.85546875" style="249" customWidth="1"/>
    <col min="7678" max="7680" width="9.140625" style="249" customWidth="1"/>
    <col min="7681" max="7681" width="18.42578125" style="249" customWidth="1"/>
    <col min="7682" max="7682" width="15.85546875" style="249" customWidth="1"/>
    <col min="7683" max="7684" width="8.85546875" style="249"/>
    <col min="7685" max="7688" width="9.140625" style="249" customWidth="1"/>
    <col min="7689" max="7930" width="8.85546875" style="249"/>
    <col min="7931" max="7931" width="19" style="249" customWidth="1"/>
    <col min="7932" max="7932" width="18" style="249" customWidth="1"/>
    <col min="7933" max="7933" width="15.85546875" style="249" customWidth="1"/>
    <col min="7934" max="7936" width="9.140625" style="249" customWidth="1"/>
    <col min="7937" max="7937" width="18.42578125" style="249" customWidth="1"/>
    <col min="7938" max="7938" width="15.85546875" style="249" customWidth="1"/>
    <col min="7939" max="7940" width="8.85546875" style="249"/>
    <col min="7941" max="7944" width="9.140625" style="249" customWidth="1"/>
    <col min="7945" max="8186" width="8.85546875" style="249"/>
    <col min="8187" max="8187" width="19" style="249" customWidth="1"/>
    <col min="8188" max="8188" width="18" style="249" customWidth="1"/>
    <col min="8189" max="8189" width="15.85546875" style="249" customWidth="1"/>
    <col min="8190" max="8192" width="9.140625" style="249" customWidth="1"/>
    <col min="8193" max="8193" width="18.42578125" style="249" customWidth="1"/>
    <col min="8194" max="8194" width="15.85546875" style="249" customWidth="1"/>
    <col min="8195" max="8196" width="8.85546875" style="249"/>
    <col min="8197" max="8200" width="9.140625" style="249" customWidth="1"/>
    <col min="8201" max="8442" width="8.85546875" style="249"/>
    <col min="8443" max="8443" width="19" style="249" customWidth="1"/>
    <col min="8444" max="8444" width="18" style="249" customWidth="1"/>
    <col min="8445" max="8445" width="15.85546875" style="249" customWidth="1"/>
    <col min="8446" max="8448" width="9.140625" style="249" customWidth="1"/>
    <col min="8449" max="8449" width="18.42578125" style="249" customWidth="1"/>
    <col min="8450" max="8450" width="15.85546875" style="249" customWidth="1"/>
    <col min="8451" max="8452" width="8.85546875" style="249"/>
    <col min="8453" max="8456" width="9.140625" style="249" customWidth="1"/>
    <col min="8457" max="8698" width="8.85546875" style="249"/>
    <col min="8699" max="8699" width="19" style="249" customWidth="1"/>
    <col min="8700" max="8700" width="18" style="249" customWidth="1"/>
    <col min="8701" max="8701" width="15.85546875" style="249" customWidth="1"/>
    <col min="8702" max="8704" width="9.140625" style="249" customWidth="1"/>
    <col min="8705" max="8705" width="18.42578125" style="249" customWidth="1"/>
    <col min="8706" max="8706" width="15.85546875" style="249" customWidth="1"/>
    <col min="8707" max="8708" width="8.85546875" style="249"/>
    <col min="8709" max="8712" width="9.140625" style="249" customWidth="1"/>
    <col min="8713" max="8954" width="8.85546875" style="249"/>
    <col min="8955" max="8955" width="19" style="249" customWidth="1"/>
    <col min="8956" max="8956" width="18" style="249" customWidth="1"/>
    <col min="8957" max="8957" width="15.85546875" style="249" customWidth="1"/>
    <col min="8958" max="8960" width="9.140625" style="249" customWidth="1"/>
    <col min="8961" max="8961" width="18.42578125" style="249" customWidth="1"/>
    <col min="8962" max="8962" width="15.85546875" style="249" customWidth="1"/>
    <col min="8963" max="8964" width="8.85546875" style="249"/>
    <col min="8965" max="8968" width="9.140625" style="249" customWidth="1"/>
    <col min="8969" max="9210" width="8.85546875" style="249"/>
    <col min="9211" max="9211" width="19" style="249" customWidth="1"/>
    <col min="9212" max="9212" width="18" style="249" customWidth="1"/>
    <col min="9213" max="9213" width="15.85546875" style="249" customWidth="1"/>
    <col min="9214" max="9216" width="9.140625" style="249" customWidth="1"/>
    <col min="9217" max="9217" width="18.42578125" style="249" customWidth="1"/>
    <col min="9218" max="9218" width="15.85546875" style="249" customWidth="1"/>
    <col min="9219" max="9220" width="8.85546875" style="249"/>
    <col min="9221" max="9224" width="9.140625" style="249" customWidth="1"/>
    <col min="9225" max="9466" width="8.85546875" style="249"/>
    <col min="9467" max="9467" width="19" style="249" customWidth="1"/>
    <col min="9468" max="9468" width="18" style="249" customWidth="1"/>
    <col min="9469" max="9469" width="15.85546875" style="249" customWidth="1"/>
    <col min="9470" max="9472" width="9.140625" style="249" customWidth="1"/>
    <col min="9473" max="9473" width="18.42578125" style="249" customWidth="1"/>
    <col min="9474" max="9474" width="15.85546875" style="249" customWidth="1"/>
    <col min="9475" max="9476" width="8.85546875" style="249"/>
    <col min="9477" max="9480" width="9.140625" style="249" customWidth="1"/>
    <col min="9481" max="9722" width="8.85546875" style="249"/>
    <col min="9723" max="9723" width="19" style="249" customWidth="1"/>
    <col min="9724" max="9724" width="18" style="249" customWidth="1"/>
    <col min="9725" max="9725" width="15.85546875" style="249" customWidth="1"/>
    <col min="9726" max="9728" width="9.140625" style="249" customWidth="1"/>
    <col min="9729" max="9729" width="18.42578125" style="249" customWidth="1"/>
    <col min="9730" max="9730" width="15.85546875" style="249" customWidth="1"/>
    <col min="9731" max="9732" width="8.85546875" style="249"/>
    <col min="9733" max="9736" width="9.140625" style="249" customWidth="1"/>
    <col min="9737" max="9978" width="8.85546875" style="249"/>
    <col min="9979" max="9979" width="19" style="249" customWidth="1"/>
    <col min="9980" max="9980" width="18" style="249" customWidth="1"/>
    <col min="9981" max="9981" width="15.85546875" style="249" customWidth="1"/>
    <col min="9982" max="9984" width="9.140625" style="249" customWidth="1"/>
    <col min="9985" max="9985" width="18.42578125" style="249" customWidth="1"/>
    <col min="9986" max="9986" width="15.85546875" style="249" customWidth="1"/>
    <col min="9987" max="9988" width="8.85546875" style="249"/>
    <col min="9989" max="9992" width="9.140625" style="249" customWidth="1"/>
    <col min="9993" max="10234" width="8.85546875" style="249"/>
    <col min="10235" max="10235" width="19" style="249" customWidth="1"/>
    <col min="10236" max="10236" width="18" style="249" customWidth="1"/>
    <col min="10237" max="10237" width="15.85546875" style="249" customWidth="1"/>
    <col min="10238" max="10240" width="9.140625" style="249" customWidth="1"/>
    <col min="10241" max="10241" width="18.42578125" style="249" customWidth="1"/>
    <col min="10242" max="10242" width="15.85546875" style="249" customWidth="1"/>
    <col min="10243" max="10244" width="8.85546875" style="249"/>
    <col min="10245" max="10248" width="9.140625" style="249" customWidth="1"/>
    <col min="10249" max="10490" width="8.85546875" style="249"/>
    <col min="10491" max="10491" width="19" style="249" customWidth="1"/>
    <col min="10492" max="10492" width="18" style="249" customWidth="1"/>
    <col min="10493" max="10493" width="15.85546875" style="249" customWidth="1"/>
    <col min="10494" max="10496" width="9.140625" style="249" customWidth="1"/>
    <col min="10497" max="10497" width="18.42578125" style="249" customWidth="1"/>
    <col min="10498" max="10498" width="15.85546875" style="249" customWidth="1"/>
    <col min="10499" max="10500" width="8.85546875" style="249"/>
    <col min="10501" max="10504" width="9.140625" style="249" customWidth="1"/>
    <col min="10505" max="10746" width="8.85546875" style="249"/>
    <col min="10747" max="10747" width="19" style="249" customWidth="1"/>
    <col min="10748" max="10748" width="18" style="249" customWidth="1"/>
    <col min="10749" max="10749" width="15.85546875" style="249" customWidth="1"/>
    <col min="10750" max="10752" width="9.140625" style="249" customWidth="1"/>
    <col min="10753" max="10753" width="18.42578125" style="249" customWidth="1"/>
    <col min="10754" max="10754" width="15.85546875" style="249" customWidth="1"/>
    <col min="10755" max="10756" width="8.85546875" style="249"/>
    <col min="10757" max="10760" width="9.140625" style="249" customWidth="1"/>
    <col min="10761" max="11002" width="8.85546875" style="249"/>
    <col min="11003" max="11003" width="19" style="249" customWidth="1"/>
    <col min="11004" max="11004" width="18" style="249" customWidth="1"/>
    <col min="11005" max="11005" width="15.85546875" style="249" customWidth="1"/>
    <col min="11006" max="11008" width="9.140625" style="249" customWidth="1"/>
    <col min="11009" max="11009" width="18.42578125" style="249" customWidth="1"/>
    <col min="11010" max="11010" width="15.85546875" style="249" customWidth="1"/>
    <col min="11011" max="11012" width="8.85546875" style="249"/>
    <col min="11013" max="11016" width="9.140625" style="249" customWidth="1"/>
    <col min="11017" max="11258" width="8.85546875" style="249"/>
    <col min="11259" max="11259" width="19" style="249" customWidth="1"/>
    <col min="11260" max="11260" width="18" style="249" customWidth="1"/>
    <col min="11261" max="11261" width="15.85546875" style="249" customWidth="1"/>
    <col min="11262" max="11264" width="9.140625" style="249" customWidth="1"/>
    <col min="11265" max="11265" width="18.42578125" style="249" customWidth="1"/>
    <col min="11266" max="11266" width="15.85546875" style="249" customWidth="1"/>
    <col min="11267" max="11268" width="8.85546875" style="249"/>
    <col min="11269" max="11272" width="9.140625" style="249" customWidth="1"/>
    <col min="11273" max="11514" width="8.85546875" style="249"/>
    <col min="11515" max="11515" width="19" style="249" customWidth="1"/>
    <col min="11516" max="11516" width="18" style="249" customWidth="1"/>
    <col min="11517" max="11517" width="15.85546875" style="249" customWidth="1"/>
    <col min="11518" max="11520" width="9.140625" style="249" customWidth="1"/>
    <col min="11521" max="11521" width="18.42578125" style="249" customWidth="1"/>
    <col min="11522" max="11522" width="15.85546875" style="249" customWidth="1"/>
    <col min="11523" max="11524" width="8.85546875" style="249"/>
    <col min="11525" max="11528" width="9.140625" style="249" customWidth="1"/>
    <col min="11529" max="11770" width="8.85546875" style="249"/>
    <col min="11771" max="11771" width="19" style="249" customWidth="1"/>
    <col min="11772" max="11772" width="18" style="249" customWidth="1"/>
    <col min="11773" max="11773" width="15.85546875" style="249" customWidth="1"/>
    <col min="11774" max="11776" width="9.140625" style="249" customWidth="1"/>
    <col min="11777" max="11777" width="18.42578125" style="249" customWidth="1"/>
    <col min="11778" max="11778" width="15.85546875" style="249" customWidth="1"/>
    <col min="11779" max="11780" width="8.85546875" style="249"/>
    <col min="11781" max="11784" width="9.140625" style="249" customWidth="1"/>
    <col min="11785" max="12026" width="8.85546875" style="249"/>
    <col min="12027" max="12027" width="19" style="249" customWidth="1"/>
    <col min="12028" max="12028" width="18" style="249" customWidth="1"/>
    <col min="12029" max="12029" width="15.85546875" style="249" customWidth="1"/>
    <col min="12030" max="12032" width="9.140625" style="249" customWidth="1"/>
    <col min="12033" max="12033" width="18.42578125" style="249" customWidth="1"/>
    <col min="12034" max="12034" width="15.85546875" style="249" customWidth="1"/>
    <col min="12035" max="12036" width="8.85546875" style="249"/>
    <col min="12037" max="12040" width="9.140625" style="249" customWidth="1"/>
    <col min="12041" max="12282" width="8.85546875" style="249"/>
    <col min="12283" max="12283" width="19" style="249" customWidth="1"/>
    <col min="12284" max="12284" width="18" style="249" customWidth="1"/>
    <col min="12285" max="12285" width="15.85546875" style="249" customWidth="1"/>
    <col min="12286" max="12288" width="9.140625" style="249" customWidth="1"/>
    <col min="12289" max="12289" width="18.42578125" style="249" customWidth="1"/>
    <col min="12290" max="12290" width="15.85546875" style="249" customWidth="1"/>
    <col min="12291" max="12292" width="8.85546875" style="249"/>
    <col min="12293" max="12296" width="9.140625" style="249" customWidth="1"/>
    <col min="12297" max="12538" width="8.85546875" style="249"/>
    <col min="12539" max="12539" width="19" style="249" customWidth="1"/>
    <col min="12540" max="12540" width="18" style="249" customWidth="1"/>
    <col min="12541" max="12541" width="15.85546875" style="249" customWidth="1"/>
    <col min="12542" max="12544" width="9.140625" style="249" customWidth="1"/>
    <col min="12545" max="12545" width="18.42578125" style="249" customWidth="1"/>
    <col min="12546" max="12546" width="15.85546875" style="249" customWidth="1"/>
    <col min="12547" max="12548" width="8.85546875" style="249"/>
    <col min="12549" max="12552" width="9.140625" style="249" customWidth="1"/>
    <col min="12553" max="12794" width="8.85546875" style="249"/>
    <col min="12795" max="12795" width="19" style="249" customWidth="1"/>
    <col min="12796" max="12796" width="18" style="249" customWidth="1"/>
    <col min="12797" max="12797" width="15.85546875" style="249" customWidth="1"/>
    <col min="12798" max="12800" width="9.140625" style="249" customWidth="1"/>
    <col min="12801" max="12801" width="18.42578125" style="249" customWidth="1"/>
    <col min="12802" max="12802" width="15.85546875" style="249" customWidth="1"/>
    <col min="12803" max="12804" width="8.85546875" style="249"/>
    <col min="12805" max="12808" width="9.140625" style="249" customWidth="1"/>
    <col min="12809" max="13050" width="8.85546875" style="249"/>
    <col min="13051" max="13051" width="19" style="249" customWidth="1"/>
    <col min="13052" max="13052" width="18" style="249" customWidth="1"/>
    <col min="13053" max="13053" width="15.85546875" style="249" customWidth="1"/>
    <col min="13054" max="13056" width="9.140625" style="249" customWidth="1"/>
    <col min="13057" max="13057" width="18.42578125" style="249" customWidth="1"/>
    <col min="13058" max="13058" width="15.85546875" style="249" customWidth="1"/>
    <col min="13059" max="13060" width="8.85546875" style="249"/>
    <col min="13061" max="13064" width="9.140625" style="249" customWidth="1"/>
    <col min="13065" max="13306" width="8.85546875" style="249"/>
    <col min="13307" max="13307" width="19" style="249" customWidth="1"/>
    <col min="13308" max="13308" width="18" style="249" customWidth="1"/>
    <col min="13309" max="13309" width="15.85546875" style="249" customWidth="1"/>
    <col min="13310" max="13312" width="9.140625" style="249" customWidth="1"/>
    <col min="13313" max="13313" width="18.42578125" style="249" customWidth="1"/>
    <col min="13314" max="13314" width="15.85546875" style="249" customWidth="1"/>
    <col min="13315" max="13316" width="8.85546875" style="249"/>
    <col min="13317" max="13320" width="9.140625" style="249" customWidth="1"/>
    <col min="13321" max="13562" width="8.85546875" style="249"/>
    <col min="13563" max="13563" width="19" style="249" customWidth="1"/>
    <col min="13564" max="13564" width="18" style="249" customWidth="1"/>
    <col min="13565" max="13565" width="15.85546875" style="249" customWidth="1"/>
    <col min="13566" max="13568" width="9.140625" style="249" customWidth="1"/>
    <col min="13569" max="13569" width="18.42578125" style="249" customWidth="1"/>
    <col min="13570" max="13570" width="15.85546875" style="249" customWidth="1"/>
    <col min="13571" max="13572" width="8.85546875" style="249"/>
    <col min="13573" max="13576" width="9.140625" style="249" customWidth="1"/>
    <col min="13577" max="13818" width="8.85546875" style="249"/>
    <col min="13819" max="13819" width="19" style="249" customWidth="1"/>
    <col min="13820" max="13820" width="18" style="249" customWidth="1"/>
    <col min="13821" max="13821" width="15.85546875" style="249" customWidth="1"/>
    <col min="13822" max="13824" width="9.140625" style="249" customWidth="1"/>
    <col min="13825" max="13825" width="18.42578125" style="249" customWidth="1"/>
    <col min="13826" max="13826" width="15.85546875" style="249" customWidth="1"/>
    <col min="13827" max="13828" width="8.85546875" style="249"/>
    <col min="13829" max="13832" width="9.140625" style="249" customWidth="1"/>
    <col min="13833" max="14074" width="8.85546875" style="249"/>
    <col min="14075" max="14075" width="19" style="249" customWidth="1"/>
    <col min="14076" max="14076" width="18" style="249" customWidth="1"/>
    <col min="14077" max="14077" width="15.85546875" style="249" customWidth="1"/>
    <col min="14078" max="14080" width="9.140625" style="249" customWidth="1"/>
    <col min="14081" max="14081" width="18.42578125" style="249" customWidth="1"/>
    <col min="14082" max="14082" width="15.85546875" style="249" customWidth="1"/>
    <col min="14083" max="14084" width="8.85546875" style="249"/>
    <col min="14085" max="14088" width="9.140625" style="249" customWidth="1"/>
    <col min="14089" max="14330" width="8.85546875" style="249"/>
    <col min="14331" max="14331" width="19" style="249" customWidth="1"/>
    <col min="14332" max="14332" width="18" style="249" customWidth="1"/>
    <col min="14333" max="14333" width="15.85546875" style="249" customWidth="1"/>
    <col min="14334" max="14336" width="9.140625" style="249" customWidth="1"/>
    <col min="14337" max="14337" width="18.42578125" style="249" customWidth="1"/>
    <col min="14338" max="14338" width="15.85546875" style="249" customWidth="1"/>
    <col min="14339" max="14340" width="8.85546875" style="249"/>
    <col min="14341" max="14344" width="9.140625" style="249" customWidth="1"/>
    <col min="14345" max="14586" width="8.85546875" style="249"/>
    <col min="14587" max="14587" width="19" style="249" customWidth="1"/>
    <col min="14588" max="14588" width="18" style="249" customWidth="1"/>
    <col min="14589" max="14589" width="15.85546875" style="249" customWidth="1"/>
    <col min="14590" max="14592" width="9.140625" style="249" customWidth="1"/>
    <col min="14593" max="14593" width="18.42578125" style="249" customWidth="1"/>
    <col min="14594" max="14594" width="15.85546875" style="249" customWidth="1"/>
    <col min="14595" max="14596" width="8.85546875" style="249"/>
    <col min="14597" max="14600" width="9.140625" style="249" customWidth="1"/>
    <col min="14601" max="14842" width="8.85546875" style="249"/>
    <col min="14843" max="14843" width="19" style="249" customWidth="1"/>
    <col min="14844" max="14844" width="18" style="249" customWidth="1"/>
    <col min="14845" max="14845" width="15.85546875" style="249" customWidth="1"/>
    <col min="14846" max="14848" width="9.140625" style="249" customWidth="1"/>
    <col min="14849" max="14849" width="18.42578125" style="249" customWidth="1"/>
    <col min="14850" max="14850" width="15.85546875" style="249" customWidth="1"/>
    <col min="14851" max="14852" width="8.85546875" style="249"/>
    <col min="14853" max="14856" width="9.140625" style="249" customWidth="1"/>
    <col min="14857" max="15098" width="8.85546875" style="249"/>
    <col min="15099" max="15099" width="19" style="249" customWidth="1"/>
    <col min="15100" max="15100" width="18" style="249" customWidth="1"/>
    <col min="15101" max="15101" width="15.85546875" style="249" customWidth="1"/>
    <col min="15102" max="15104" width="9.140625" style="249" customWidth="1"/>
    <col min="15105" max="15105" width="18.42578125" style="249" customWidth="1"/>
    <col min="15106" max="15106" width="15.85546875" style="249" customWidth="1"/>
    <col min="15107" max="15108" width="8.85546875" style="249"/>
    <col min="15109" max="15112" width="9.140625" style="249" customWidth="1"/>
    <col min="15113" max="15354" width="8.85546875" style="249"/>
    <col min="15355" max="15355" width="19" style="249" customWidth="1"/>
    <col min="15356" max="15356" width="18" style="249" customWidth="1"/>
    <col min="15357" max="15357" width="15.85546875" style="249" customWidth="1"/>
    <col min="15358" max="15360" width="9.140625" style="249" customWidth="1"/>
    <col min="15361" max="15361" width="18.42578125" style="249" customWidth="1"/>
    <col min="15362" max="15362" width="15.85546875" style="249" customWidth="1"/>
    <col min="15363" max="15364" width="8.85546875" style="249"/>
    <col min="15365" max="15368" width="9.140625" style="249" customWidth="1"/>
    <col min="15369" max="15610" width="8.85546875" style="249"/>
    <col min="15611" max="15611" width="19" style="249" customWidth="1"/>
    <col min="15612" max="15612" width="18" style="249" customWidth="1"/>
    <col min="15613" max="15613" width="15.85546875" style="249" customWidth="1"/>
    <col min="15614" max="15616" width="9.140625" style="249" customWidth="1"/>
    <col min="15617" max="15617" width="18.42578125" style="249" customWidth="1"/>
    <col min="15618" max="15618" width="15.85546875" style="249" customWidth="1"/>
    <col min="15619" max="15620" width="8.85546875" style="249"/>
    <col min="15621" max="15624" width="9.140625" style="249" customWidth="1"/>
    <col min="15625" max="15866" width="8.85546875" style="249"/>
    <col min="15867" max="15867" width="19" style="249" customWidth="1"/>
    <col min="15868" max="15868" width="18" style="249" customWidth="1"/>
    <col min="15869" max="15869" width="15.85546875" style="249" customWidth="1"/>
    <col min="15870" max="15872" width="9.140625" style="249" customWidth="1"/>
    <col min="15873" max="15873" width="18.42578125" style="249" customWidth="1"/>
    <col min="15874" max="15874" width="15.85546875" style="249" customWidth="1"/>
    <col min="15875" max="15876" width="8.85546875" style="249"/>
    <col min="15877" max="15880" width="9.140625" style="249" customWidth="1"/>
    <col min="15881" max="16122" width="8.85546875" style="249"/>
    <col min="16123" max="16123" width="19" style="249" customWidth="1"/>
    <col min="16124" max="16124" width="18" style="249" customWidth="1"/>
    <col min="16125" max="16125" width="15.85546875" style="249" customWidth="1"/>
    <col min="16126" max="16128" width="9.140625" style="249" customWidth="1"/>
    <col min="16129" max="16129" width="18.42578125" style="249" customWidth="1"/>
    <col min="16130" max="16130" width="15.85546875" style="249" customWidth="1"/>
    <col min="16131" max="16132" width="8.85546875" style="249"/>
    <col min="16133" max="16136" width="9.140625" style="249" customWidth="1"/>
    <col min="16137" max="16378" width="8.85546875" style="249"/>
    <col min="16379" max="16384" width="9" style="249" customWidth="1"/>
  </cols>
  <sheetData>
    <row r="1" spans="1:9" ht="53.25" customHeight="1">
      <c r="A1" s="988" t="s">
        <v>1345</v>
      </c>
      <c r="B1" s="988"/>
      <c r="C1" s="988"/>
      <c r="D1" s="988"/>
      <c r="E1" s="988"/>
      <c r="F1" s="393"/>
    </row>
    <row r="2" spans="1:9" ht="57.75" customHeight="1">
      <c r="A2" s="989" t="s">
        <v>1346</v>
      </c>
      <c r="B2" s="989"/>
      <c r="C2" s="989"/>
      <c r="D2" s="989"/>
      <c r="E2" s="989"/>
      <c r="F2" s="393"/>
    </row>
    <row r="3" spans="1:9" s="250" customFormat="1" ht="19.5" customHeight="1">
      <c r="A3" s="963" t="s">
        <v>318</v>
      </c>
      <c r="B3" s="958"/>
      <c r="C3" s="960" t="s">
        <v>319</v>
      </c>
      <c r="D3" s="960"/>
      <c r="E3" s="961"/>
      <c r="F3" s="394"/>
    </row>
    <row r="4" spans="1:9" s="250" customFormat="1" ht="41.1" customHeight="1">
      <c r="A4" s="954" t="s">
        <v>763</v>
      </c>
      <c r="B4" s="577" t="s">
        <v>1002</v>
      </c>
      <c r="C4" s="577" t="s">
        <v>310</v>
      </c>
      <c r="D4" s="577" t="s">
        <v>311</v>
      </c>
      <c r="E4" s="954" t="s">
        <v>767</v>
      </c>
      <c r="F4" s="394"/>
    </row>
    <row r="5" spans="1:9" s="250" customFormat="1" ht="41.1" customHeight="1">
      <c r="A5" s="954"/>
      <c r="B5" s="225" t="s">
        <v>1003</v>
      </c>
      <c r="C5" s="225" t="s">
        <v>315</v>
      </c>
      <c r="D5" s="225" t="s">
        <v>316</v>
      </c>
      <c r="E5" s="954"/>
      <c r="F5" s="394"/>
    </row>
    <row r="6" spans="1:9" ht="33" customHeight="1">
      <c r="A6" s="710" t="s">
        <v>101</v>
      </c>
      <c r="B6" s="905">
        <v>65.758820187120946</v>
      </c>
      <c r="C6" s="905">
        <v>0.97211501279409673</v>
      </c>
      <c r="D6" s="905">
        <v>21.718456081951604</v>
      </c>
      <c r="E6" s="710" t="s">
        <v>2</v>
      </c>
      <c r="F6" s="393"/>
    </row>
    <row r="7" spans="1:9" ht="33" customHeight="1">
      <c r="A7" s="710" t="s">
        <v>702</v>
      </c>
      <c r="B7" s="204">
        <v>43.02371751758065</v>
      </c>
      <c r="C7" s="204">
        <v>0.38346354166666669</v>
      </c>
      <c r="D7" s="204">
        <v>28.09033627852077</v>
      </c>
      <c r="E7" s="710" t="s">
        <v>967</v>
      </c>
      <c r="F7" s="393"/>
    </row>
    <row r="8" spans="1:9" ht="33" customHeight="1">
      <c r="A8" s="710" t="s">
        <v>102</v>
      </c>
      <c r="B8" s="905">
        <v>51.476261222145418</v>
      </c>
      <c r="C8" s="905">
        <v>0.92337301586904763</v>
      </c>
      <c r="D8" s="905">
        <v>17.408082883780402</v>
      </c>
      <c r="E8" s="710" t="s">
        <v>5</v>
      </c>
      <c r="F8" s="393"/>
    </row>
    <row r="9" spans="1:9" ht="33" customHeight="1">
      <c r="A9" s="710" t="s">
        <v>103</v>
      </c>
      <c r="B9" s="204">
        <v>67.044894259143788</v>
      </c>
      <c r="C9" s="204">
        <v>0.82004429677214841</v>
      </c>
      <c r="D9" s="204">
        <v>25.609002884737507</v>
      </c>
      <c r="E9" s="710" t="s">
        <v>7</v>
      </c>
      <c r="F9" s="393"/>
    </row>
    <row r="10" spans="1:9" ht="33" customHeight="1">
      <c r="A10" s="710" t="s">
        <v>104</v>
      </c>
      <c r="B10" s="905">
        <v>57.713262351123575</v>
      </c>
      <c r="C10" s="905">
        <v>0.86364630756328853</v>
      </c>
      <c r="D10" s="905">
        <v>20.271538119165861</v>
      </c>
      <c r="E10" s="710" t="s">
        <v>8</v>
      </c>
      <c r="F10" s="776"/>
      <c r="G10" s="777"/>
      <c r="H10" s="777"/>
      <c r="I10" s="777"/>
    </row>
    <row r="11" spans="1:9" ht="33" customHeight="1">
      <c r="A11" s="710" t="s">
        <v>105</v>
      </c>
      <c r="B11" s="204">
        <v>75.576321684852147</v>
      </c>
      <c r="C11" s="204">
        <v>1.3297916666666669</v>
      </c>
      <c r="D11" s="204">
        <v>23.097986018726736</v>
      </c>
      <c r="E11" s="710" t="s">
        <v>10</v>
      </c>
      <c r="F11" s="393"/>
    </row>
    <row r="12" spans="1:9" ht="33" customHeight="1">
      <c r="A12" s="710" t="s">
        <v>107</v>
      </c>
      <c r="B12" s="905">
        <v>86.278617544541518</v>
      </c>
      <c r="C12" s="905">
        <v>1.2695428905982511</v>
      </c>
      <c r="D12" s="905">
        <v>23.720862696221651</v>
      </c>
      <c r="E12" s="710" t="s">
        <v>11</v>
      </c>
      <c r="F12" s="393"/>
    </row>
    <row r="13" spans="1:9" s="777" customFormat="1" ht="33" customHeight="1">
      <c r="A13" s="710" t="s">
        <v>108</v>
      </c>
      <c r="B13" s="204">
        <v>61.059452939670528</v>
      </c>
      <c r="C13" s="204">
        <v>1.0616161615883837</v>
      </c>
      <c r="D13" s="204">
        <v>17.241643824665783</v>
      </c>
      <c r="E13" s="710" t="s">
        <v>13</v>
      </c>
      <c r="F13" s="776"/>
    </row>
    <row r="14" spans="1:9" ht="33" customHeight="1">
      <c r="A14" s="710" t="s">
        <v>121</v>
      </c>
      <c r="B14" s="905">
        <v>54.8089524274666</v>
      </c>
      <c r="C14" s="905">
        <v>0.70651515155303024</v>
      </c>
      <c r="D14" s="905">
        <v>25.123033211530675</v>
      </c>
      <c r="E14" s="710" t="s">
        <v>15</v>
      </c>
      <c r="F14" s="393"/>
    </row>
    <row r="15" spans="1:9" ht="33" customHeight="1">
      <c r="A15" s="710" t="s">
        <v>109</v>
      </c>
      <c r="B15" s="204">
        <v>80.305465950080631</v>
      </c>
      <c r="C15" s="204">
        <v>0.94666666666666677</v>
      </c>
      <c r="D15" s="204">
        <v>25.88627908375426</v>
      </c>
      <c r="E15" s="710" t="s">
        <v>17</v>
      </c>
      <c r="F15" s="393"/>
    </row>
    <row r="16" spans="1:9" ht="33" customHeight="1">
      <c r="A16" s="710" t="s">
        <v>40</v>
      </c>
      <c r="B16" s="905">
        <v>50.433951612338717</v>
      </c>
      <c r="C16" s="905">
        <v>0.81500000000000006</v>
      </c>
      <c r="D16" s="905">
        <v>19.635061442015076</v>
      </c>
      <c r="E16" s="710" t="s">
        <v>18</v>
      </c>
      <c r="F16" s="393"/>
    </row>
    <row r="17" spans="1:13" ht="33" customHeight="1">
      <c r="A17" s="710" t="s">
        <v>110</v>
      </c>
      <c r="B17" s="204">
        <v>64.026176881180348</v>
      </c>
      <c r="C17" s="204">
        <v>0.88248986673449037</v>
      </c>
      <c r="D17" s="204">
        <v>23.648519937885453</v>
      </c>
      <c r="E17" s="710" t="s">
        <v>20</v>
      </c>
      <c r="F17" s="393"/>
    </row>
    <row r="18" spans="1:13" ht="33" customHeight="1">
      <c r="A18" s="710" t="s">
        <v>21</v>
      </c>
      <c r="B18" s="905">
        <v>65.021523223881132</v>
      </c>
      <c r="C18" s="905">
        <v>0.58141649465415379</v>
      </c>
      <c r="D18" s="905">
        <v>25.26148973813406</v>
      </c>
      <c r="E18" s="710" t="s">
        <v>22</v>
      </c>
      <c r="F18" s="393"/>
    </row>
    <row r="19" spans="1:13" ht="33" customHeight="1">
      <c r="A19" s="710" t="s">
        <v>112</v>
      </c>
      <c r="B19" s="204">
        <v>34.080801198218722</v>
      </c>
      <c r="C19" s="204">
        <v>0.52730263157017532</v>
      </c>
      <c r="D19" s="204">
        <v>21.119086823603627</v>
      </c>
      <c r="E19" s="710" t="s">
        <v>23</v>
      </c>
      <c r="F19" s="393"/>
    </row>
    <row r="20" spans="1:13" ht="33" customHeight="1">
      <c r="A20" s="710" t="s">
        <v>24</v>
      </c>
      <c r="B20" s="905">
        <v>64.873681515841014</v>
      </c>
      <c r="C20" s="905">
        <v>1.2157142857142857</v>
      </c>
      <c r="D20" s="905">
        <v>16.083181887066612</v>
      </c>
      <c r="E20" s="710" t="s">
        <v>25</v>
      </c>
      <c r="F20" s="393"/>
    </row>
    <row r="21" spans="1:13" ht="33" customHeight="1">
      <c r="A21" s="710" t="s">
        <v>113</v>
      </c>
      <c r="B21" s="204">
        <v>50.294014337688161</v>
      </c>
      <c r="C21" s="204">
        <v>1.0091666666666665</v>
      </c>
      <c r="D21" s="204">
        <v>14.574296313190153</v>
      </c>
      <c r="E21" s="710" t="s">
        <v>114</v>
      </c>
      <c r="F21" s="393"/>
    </row>
    <row r="22" spans="1:13" ht="33" customHeight="1">
      <c r="A22" s="710" t="s">
        <v>115</v>
      </c>
      <c r="B22" s="905">
        <v>49.365095579420554</v>
      </c>
      <c r="C22" s="905">
        <v>0.57713652479491728</v>
      </c>
      <c r="D22" s="905">
        <v>25.592258125446723</v>
      </c>
      <c r="E22" s="710" t="s">
        <v>145</v>
      </c>
      <c r="F22" s="393"/>
    </row>
    <row r="23" spans="1:13" ht="33" customHeight="1">
      <c r="A23" s="710" t="s">
        <v>123</v>
      </c>
      <c r="B23" s="204">
        <v>63.20916218669354</v>
      </c>
      <c r="C23" s="204">
        <v>1.2936805555555557</v>
      </c>
      <c r="D23" s="204">
        <v>14.375274887732941</v>
      </c>
      <c r="E23" s="710" t="s">
        <v>30</v>
      </c>
      <c r="F23" s="393"/>
    </row>
    <row r="24" spans="1:13" ht="33" customHeight="1">
      <c r="A24" s="710" t="s">
        <v>31</v>
      </c>
      <c r="B24" s="905">
        <v>31.32440860244624</v>
      </c>
      <c r="C24" s="905">
        <v>0.47</v>
      </c>
      <c r="D24" s="905">
        <v>17.434126263431988</v>
      </c>
      <c r="E24" s="710" t="s">
        <v>32</v>
      </c>
      <c r="F24" s="776"/>
      <c r="G24" s="777"/>
      <c r="H24" s="777"/>
      <c r="I24" s="777"/>
    </row>
    <row r="25" spans="1:13" ht="33" customHeight="1">
      <c r="A25" s="710" t="s">
        <v>33</v>
      </c>
      <c r="B25" s="204" t="s">
        <v>117</v>
      </c>
      <c r="C25" s="204" t="s">
        <v>117</v>
      </c>
      <c r="D25" s="204" t="s">
        <v>117</v>
      </c>
      <c r="E25" s="710" t="s">
        <v>34</v>
      </c>
      <c r="F25" s="776"/>
      <c r="G25" s="777"/>
      <c r="H25" s="777"/>
      <c r="I25" s="777"/>
    </row>
    <row r="26" spans="1:13" ht="33" customHeight="1">
      <c r="A26" s="199" t="s">
        <v>593</v>
      </c>
      <c r="B26" s="228">
        <v>64.985618662288516</v>
      </c>
      <c r="C26" s="228">
        <v>1.0246696090104606</v>
      </c>
      <c r="D26" s="228">
        <v>19.986178338551007</v>
      </c>
      <c r="E26" s="199" t="s">
        <v>594</v>
      </c>
      <c r="F26" s="776"/>
      <c r="G26" s="777"/>
      <c r="H26" s="777"/>
      <c r="I26" s="777"/>
    </row>
    <row r="27" spans="1:13" s="250" customFormat="1" ht="20.25" customHeight="1">
      <c r="A27" s="1063" t="s">
        <v>305</v>
      </c>
      <c r="B27" s="1063"/>
      <c r="C27" s="1064" t="s">
        <v>306</v>
      </c>
      <c r="D27" s="1065"/>
      <c r="E27" s="1066"/>
      <c r="F27" s="287"/>
      <c r="G27" s="249"/>
      <c r="H27" s="249"/>
      <c r="I27" s="249"/>
      <c r="J27" s="249"/>
      <c r="K27" s="249"/>
      <c r="L27" s="249"/>
      <c r="M27" s="249"/>
    </row>
    <row r="28" spans="1:13">
      <c r="A28" s="395"/>
      <c r="B28" s="395"/>
      <c r="C28" s="395"/>
      <c r="D28" s="395"/>
      <c r="E28" s="395"/>
    </row>
    <row r="33" spans="6:10">
      <c r="F33" s="777"/>
      <c r="G33" s="777"/>
      <c r="H33" s="777"/>
      <c r="I33" s="777"/>
      <c r="J33" s="777"/>
    </row>
    <row r="34" spans="6:10">
      <c r="F34" s="777"/>
      <c r="G34" s="777"/>
      <c r="H34" s="777"/>
      <c r="I34" s="777"/>
      <c r="J34" s="777"/>
    </row>
    <row r="35" spans="6:10">
      <c r="F35" s="777"/>
      <c r="G35" s="777"/>
      <c r="H35" s="777"/>
      <c r="I35" s="777"/>
      <c r="J35" s="777"/>
    </row>
    <row r="36" spans="6:10">
      <c r="F36" s="777"/>
      <c r="G36" s="777"/>
      <c r="H36" s="777"/>
      <c r="I36" s="777"/>
      <c r="J36" s="777"/>
    </row>
    <row r="37" spans="6:10">
      <c r="F37" s="777"/>
      <c r="G37" s="777"/>
      <c r="H37" s="777"/>
      <c r="I37" s="777"/>
      <c r="J37" s="777"/>
    </row>
  </sheetData>
  <mergeCells count="8">
    <mergeCell ref="C3:E3"/>
    <mergeCell ref="A4:A5"/>
    <mergeCell ref="A27:B27"/>
    <mergeCell ref="E4:E5"/>
    <mergeCell ref="A1:E1"/>
    <mergeCell ref="A2:E2"/>
    <mergeCell ref="A3:B3"/>
    <mergeCell ref="C27:E27"/>
  </mergeCells>
  <pageMargins left="0.7" right="0.7" top="0.75" bottom="0.75" header="0.3" footer="0.3"/>
  <pageSetup paperSize="9" scale="7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8657"/>
    <pageSetUpPr fitToPage="1"/>
  </sheetPr>
  <dimension ref="A1:N62"/>
  <sheetViews>
    <sheetView showGridLines="0" rightToLeft="1" zoomScaleNormal="100" zoomScaleSheetLayoutView="75" workbookViewId="0">
      <selection sqref="A1:F1"/>
    </sheetView>
  </sheetViews>
  <sheetFormatPr defaultColWidth="8.85546875" defaultRowHeight="15.75"/>
  <cols>
    <col min="1" max="1" width="45.140625" style="14" customWidth="1"/>
    <col min="2" max="5" width="12.7109375" style="14" customWidth="1"/>
    <col min="6" max="6" width="45.140625" style="14" customWidth="1"/>
    <col min="7" max="8" width="12.7109375" style="14" customWidth="1"/>
    <col min="9" max="255" width="8.85546875" style="14"/>
    <col min="256" max="256" width="45.140625" style="14" customWidth="1"/>
    <col min="257" max="264" width="12.7109375" style="14" customWidth="1"/>
    <col min="265" max="511" width="8.85546875" style="14"/>
    <col min="512" max="512" width="45.140625" style="14" customWidth="1"/>
    <col min="513" max="520" width="12.7109375" style="14" customWidth="1"/>
    <col min="521" max="767" width="8.85546875" style="14"/>
    <col min="768" max="768" width="45.140625" style="14" customWidth="1"/>
    <col min="769" max="776" width="12.7109375" style="14" customWidth="1"/>
    <col min="777" max="1023" width="8.85546875" style="14"/>
    <col min="1024" max="1024" width="45.140625" style="14" customWidth="1"/>
    <col min="1025" max="1032" width="12.7109375" style="14" customWidth="1"/>
    <col min="1033" max="1279" width="8.85546875" style="14"/>
    <col min="1280" max="1280" width="45.140625" style="14" customWidth="1"/>
    <col min="1281" max="1288" width="12.7109375" style="14" customWidth="1"/>
    <col min="1289" max="1535" width="8.85546875" style="14"/>
    <col min="1536" max="1536" width="45.140625" style="14" customWidth="1"/>
    <col min="1537" max="1544" width="12.7109375" style="14" customWidth="1"/>
    <col min="1545" max="1791" width="8.85546875" style="14"/>
    <col min="1792" max="1792" width="45.140625" style="14" customWidth="1"/>
    <col min="1793" max="1800" width="12.7109375" style="14" customWidth="1"/>
    <col min="1801" max="2047" width="8.85546875" style="14"/>
    <col min="2048" max="2048" width="45.140625" style="14" customWidth="1"/>
    <col min="2049" max="2056" width="12.7109375" style="14" customWidth="1"/>
    <col min="2057" max="2303" width="8.85546875" style="14"/>
    <col min="2304" max="2304" width="45.140625" style="14" customWidth="1"/>
    <col min="2305" max="2312" width="12.7109375" style="14" customWidth="1"/>
    <col min="2313" max="2559" width="8.85546875" style="14"/>
    <col min="2560" max="2560" width="45.140625" style="14" customWidth="1"/>
    <col min="2561" max="2568" width="12.7109375" style="14" customWidth="1"/>
    <col min="2569" max="2815" width="8.85546875" style="14"/>
    <col min="2816" max="2816" width="45.140625" style="14" customWidth="1"/>
    <col min="2817" max="2824" width="12.7109375" style="14" customWidth="1"/>
    <col min="2825" max="3071" width="8.85546875" style="14"/>
    <col min="3072" max="3072" width="45.140625" style="14" customWidth="1"/>
    <col min="3073" max="3080" width="12.7109375" style="14" customWidth="1"/>
    <col min="3081" max="3327" width="8.85546875" style="14"/>
    <col min="3328" max="3328" width="45.140625" style="14" customWidth="1"/>
    <col min="3329" max="3336" width="12.7109375" style="14" customWidth="1"/>
    <col min="3337" max="3583" width="8.85546875" style="14"/>
    <col min="3584" max="3584" width="45.140625" style="14" customWidth="1"/>
    <col min="3585" max="3592" width="12.7109375" style="14" customWidth="1"/>
    <col min="3593" max="3839" width="8.85546875" style="14"/>
    <col min="3840" max="3840" width="45.140625" style="14" customWidth="1"/>
    <col min="3841" max="3848" width="12.7109375" style="14" customWidth="1"/>
    <col min="3849" max="4095" width="8.85546875" style="14"/>
    <col min="4096" max="4096" width="45.140625" style="14" customWidth="1"/>
    <col min="4097" max="4104" width="12.7109375" style="14" customWidth="1"/>
    <col min="4105" max="4351" width="8.85546875" style="14"/>
    <col min="4352" max="4352" width="45.140625" style="14" customWidth="1"/>
    <col min="4353" max="4360" width="12.7109375" style="14" customWidth="1"/>
    <col min="4361" max="4607" width="8.85546875" style="14"/>
    <col min="4608" max="4608" width="45.140625" style="14" customWidth="1"/>
    <col min="4609" max="4616" width="12.7109375" style="14" customWidth="1"/>
    <col min="4617" max="4863" width="8.85546875" style="14"/>
    <col min="4864" max="4864" width="45.140625" style="14" customWidth="1"/>
    <col min="4865" max="4872" width="12.7109375" style="14" customWidth="1"/>
    <col min="4873" max="5119" width="8.85546875" style="14"/>
    <col min="5120" max="5120" width="45.140625" style="14" customWidth="1"/>
    <col min="5121" max="5128" width="12.7109375" style="14" customWidth="1"/>
    <col min="5129" max="5375" width="8.85546875" style="14"/>
    <col min="5376" max="5376" width="45.140625" style="14" customWidth="1"/>
    <col min="5377" max="5384" width="12.7109375" style="14" customWidth="1"/>
    <col min="5385" max="5631" width="8.85546875" style="14"/>
    <col min="5632" max="5632" width="45.140625" style="14" customWidth="1"/>
    <col min="5633" max="5640" width="12.7109375" style="14" customWidth="1"/>
    <col min="5641" max="5887" width="8.85546875" style="14"/>
    <col min="5888" max="5888" width="45.140625" style="14" customWidth="1"/>
    <col min="5889" max="5896" width="12.7109375" style="14" customWidth="1"/>
    <col min="5897" max="6143" width="8.85546875" style="14"/>
    <col min="6144" max="6144" width="45.140625" style="14" customWidth="1"/>
    <col min="6145" max="6152" width="12.7109375" style="14" customWidth="1"/>
    <col min="6153" max="6399" width="8.85546875" style="14"/>
    <col min="6400" max="6400" width="45.140625" style="14" customWidth="1"/>
    <col min="6401" max="6408" width="12.7109375" style="14" customWidth="1"/>
    <col min="6409" max="6655" width="8.85546875" style="14"/>
    <col min="6656" max="6656" width="45.140625" style="14" customWidth="1"/>
    <col min="6657" max="6664" width="12.7109375" style="14" customWidth="1"/>
    <col min="6665" max="6911" width="8.85546875" style="14"/>
    <col min="6912" max="6912" width="45.140625" style="14" customWidth="1"/>
    <col min="6913" max="6920" width="12.7109375" style="14" customWidth="1"/>
    <col min="6921" max="7167" width="8.85546875" style="14"/>
    <col min="7168" max="7168" width="45.140625" style="14" customWidth="1"/>
    <col min="7169" max="7176" width="12.7109375" style="14" customWidth="1"/>
    <col min="7177" max="7423" width="8.85546875" style="14"/>
    <col min="7424" max="7424" width="45.140625" style="14" customWidth="1"/>
    <col min="7425" max="7432" width="12.7109375" style="14" customWidth="1"/>
    <col min="7433" max="7679" width="8.85546875" style="14"/>
    <col min="7680" max="7680" width="45.140625" style="14" customWidth="1"/>
    <col min="7681" max="7688" width="12.7109375" style="14" customWidth="1"/>
    <col min="7689" max="7935" width="8.85546875" style="14"/>
    <col min="7936" max="7936" width="45.140625" style="14" customWidth="1"/>
    <col min="7937" max="7944" width="12.7109375" style="14" customWidth="1"/>
    <col min="7945" max="8191" width="8.85546875" style="14"/>
    <col min="8192" max="8192" width="45.140625" style="14" customWidth="1"/>
    <col min="8193" max="8200" width="12.7109375" style="14" customWidth="1"/>
    <col min="8201" max="8447" width="8.85546875" style="14"/>
    <col min="8448" max="8448" width="45.140625" style="14" customWidth="1"/>
    <col min="8449" max="8456" width="12.7109375" style="14" customWidth="1"/>
    <col min="8457" max="8703" width="8.85546875" style="14"/>
    <col min="8704" max="8704" width="45.140625" style="14" customWidth="1"/>
    <col min="8705" max="8712" width="12.7109375" style="14" customWidth="1"/>
    <col min="8713" max="8959" width="8.85546875" style="14"/>
    <col min="8960" max="8960" width="45.140625" style="14" customWidth="1"/>
    <col min="8961" max="8968" width="12.7109375" style="14" customWidth="1"/>
    <col min="8969" max="9215" width="8.85546875" style="14"/>
    <col min="9216" max="9216" width="45.140625" style="14" customWidth="1"/>
    <col min="9217" max="9224" width="12.7109375" style="14" customWidth="1"/>
    <col min="9225" max="9471" width="8.85546875" style="14"/>
    <col min="9472" max="9472" width="45.140625" style="14" customWidth="1"/>
    <col min="9473" max="9480" width="12.7109375" style="14" customWidth="1"/>
    <col min="9481" max="9727" width="8.85546875" style="14"/>
    <col min="9728" max="9728" width="45.140625" style="14" customWidth="1"/>
    <col min="9729" max="9736" width="12.7109375" style="14" customWidth="1"/>
    <col min="9737" max="9983" width="8.85546875" style="14"/>
    <col min="9984" max="9984" width="45.140625" style="14" customWidth="1"/>
    <col min="9985" max="9992" width="12.7109375" style="14" customWidth="1"/>
    <col min="9993" max="10239" width="8.85546875" style="14"/>
    <col min="10240" max="10240" width="45.140625" style="14" customWidth="1"/>
    <col min="10241" max="10248" width="12.7109375" style="14" customWidth="1"/>
    <col min="10249" max="10495" width="8.85546875" style="14"/>
    <col min="10496" max="10496" width="45.140625" style="14" customWidth="1"/>
    <col min="10497" max="10504" width="12.7109375" style="14" customWidth="1"/>
    <col min="10505" max="10751" width="8.85546875" style="14"/>
    <col min="10752" max="10752" width="45.140625" style="14" customWidth="1"/>
    <col min="10753" max="10760" width="12.7109375" style="14" customWidth="1"/>
    <col min="10761" max="11007" width="8.85546875" style="14"/>
    <col min="11008" max="11008" width="45.140625" style="14" customWidth="1"/>
    <col min="11009" max="11016" width="12.7109375" style="14" customWidth="1"/>
    <col min="11017" max="11263" width="8.85546875" style="14"/>
    <col min="11264" max="11264" width="45.140625" style="14" customWidth="1"/>
    <col min="11265" max="11272" width="12.7109375" style="14" customWidth="1"/>
    <col min="11273" max="11519" width="8.85546875" style="14"/>
    <col min="11520" max="11520" width="45.140625" style="14" customWidth="1"/>
    <col min="11521" max="11528" width="12.7109375" style="14" customWidth="1"/>
    <col min="11529" max="11775" width="8.85546875" style="14"/>
    <col min="11776" max="11776" width="45.140625" style="14" customWidth="1"/>
    <col min="11777" max="11784" width="12.7109375" style="14" customWidth="1"/>
    <col min="11785" max="12031" width="8.85546875" style="14"/>
    <col min="12032" max="12032" width="45.140625" style="14" customWidth="1"/>
    <col min="12033" max="12040" width="12.7109375" style="14" customWidth="1"/>
    <col min="12041" max="12287" width="8.85546875" style="14"/>
    <col min="12288" max="12288" width="45.140625" style="14" customWidth="1"/>
    <col min="12289" max="12296" width="12.7109375" style="14" customWidth="1"/>
    <col min="12297" max="12543" width="8.85546875" style="14"/>
    <col min="12544" max="12544" width="45.140625" style="14" customWidth="1"/>
    <col min="12545" max="12552" width="12.7109375" style="14" customWidth="1"/>
    <col min="12553" max="12799" width="8.85546875" style="14"/>
    <col min="12800" max="12800" width="45.140625" style="14" customWidth="1"/>
    <col min="12801" max="12808" width="12.7109375" style="14" customWidth="1"/>
    <col min="12809" max="13055" width="8.85546875" style="14"/>
    <col min="13056" max="13056" width="45.140625" style="14" customWidth="1"/>
    <col min="13057" max="13064" width="12.7109375" style="14" customWidth="1"/>
    <col min="13065" max="13311" width="8.85546875" style="14"/>
    <col min="13312" max="13312" width="45.140625" style="14" customWidth="1"/>
    <col min="13313" max="13320" width="12.7109375" style="14" customWidth="1"/>
    <col min="13321" max="13567" width="8.85546875" style="14"/>
    <col min="13568" max="13568" width="45.140625" style="14" customWidth="1"/>
    <col min="13569" max="13576" width="12.7109375" style="14" customWidth="1"/>
    <col min="13577" max="13823" width="8.85546875" style="14"/>
    <col min="13824" max="13824" width="45.140625" style="14" customWidth="1"/>
    <col min="13825" max="13832" width="12.7109375" style="14" customWidth="1"/>
    <col min="13833" max="14079" width="8.85546875" style="14"/>
    <col min="14080" max="14080" width="45.140625" style="14" customWidth="1"/>
    <col min="14081" max="14088" width="12.7109375" style="14" customWidth="1"/>
    <col min="14089" max="14335" width="8.85546875" style="14"/>
    <col min="14336" max="14336" width="45.140625" style="14" customWidth="1"/>
    <col min="14337" max="14344" width="12.7109375" style="14" customWidth="1"/>
    <col min="14345" max="14591" width="8.85546875" style="14"/>
    <col min="14592" max="14592" width="45.140625" style="14" customWidth="1"/>
    <col min="14593" max="14600" width="12.7109375" style="14" customWidth="1"/>
    <col min="14601" max="14847" width="8.85546875" style="14"/>
    <col min="14848" max="14848" width="45.140625" style="14" customWidth="1"/>
    <col min="14849" max="14856" width="12.7109375" style="14" customWidth="1"/>
    <col min="14857" max="15103" width="8.85546875" style="14"/>
    <col min="15104" max="15104" width="45.140625" style="14" customWidth="1"/>
    <col min="15105" max="15112" width="12.7109375" style="14" customWidth="1"/>
    <col min="15113" max="15359" width="8.85546875" style="14"/>
    <col min="15360" max="15360" width="45.140625" style="14" customWidth="1"/>
    <col min="15361" max="15368" width="12.7109375" style="14" customWidth="1"/>
    <col min="15369" max="15615" width="8.85546875" style="14"/>
    <col min="15616" max="15616" width="45.140625" style="14" customWidth="1"/>
    <col min="15617" max="15624" width="12.7109375" style="14" customWidth="1"/>
    <col min="15625" max="15871" width="8.85546875" style="14"/>
    <col min="15872" max="15872" width="45.140625" style="14" customWidth="1"/>
    <col min="15873" max="15880" width="12.7109375" style="14" customWidth="1"/>
    <col min="15881" max="16127" width="8.85546875" style="14"/>
    <col min="16128" max="16128" width="45.140625" style="14" customWidth="1"/>
    <col min="16129" max="16136" width="12.7109375" style="14" customWidth="1"/>
    <col min="16137" max="16384" width="8.85546875" style="14"/>
  </cols>
  <sheetData>
    <row r="1" spans="1:14" s="22" customFormat="1" ht="24.95" customHeight="1">
      <c r="A1" s="970" t="s">
        <v>1140</v>
      </c>
      <c r="B1" s="971"/>
      <c r="C1" s="971"/>
      <c r="D1" s="971"/>
      <c r="E1" s="971"/>
      <c r="F1" s="971"/>
    </row>
    <row r="2" spans="1:14" s="22" customFormat="1" ht="24.95" customHeight="1">
      <c r="A2" s="986" t="s">
        <v>1141</v>
      </c>
      <c r="B2" s="987"/>
      <c r="C2" s="987"/>
      <c r="D2" s="987"/>
      <c r="E2" s="987"/>
      <c r="F2" s="987"/>
    </row>
    <row r="3" spans="1:14" s="22" customFormat="1">
      <c r="A3" s="958" t="s">
        <v>1405</v>
      </c>
      <c r="B3" s="959"/>
      <c r="C3" s="959"/>
      <c r="D3" s="960" t="s">
        <v>1406</v>
      </c>
      <c r="E3" s="960"/>
      <c r="F3" s="961"/>
    </row>
    <row r="4" spans="1:14" ht="26.1" customHeight="1">
      <c r="A4" s="966" t="s">
        <v>195</v>
      </c>
      <c r="B4" s="978" t="s">
        <v>690</v>
      </c>
      <c r="C4" s="1067"/>
      <c r="D4" s="1067"/>
      <c r="E4" s="979"/>
      <c r="F4" s="966" t="s">
        <v>701</v>
      </c>
    </row>
    <row r="5" spans="1:14" ht="26.1" customHeight="1">
      <c r="A5" s="977"/>
      <c r="B5" s="978" t="s">
        <v>317</v>
      </c>
      <c r="C5" s="1067"/>
      <c r="D5" s="1067"/>
      <c r="E5" s="979"/>
      <c r="F5" s="977"/>
    </row>
    <row r="6" spans="1:14" ht="26.1" customHeight="1">
      <c r="A6" s="977"/>
      <c r="B6" s="188" t="s">
        <v>143</v>
      </c>
      <c r="C6" s="188" t="s">
        <v>144</v>
      </c>
      <c r="D6" s="188" t="s">
        <v>57</v>
      </c>
      <c r="E6" s="188" t="s">
        <v>47</v>
      </c>
      <c r="F6" s="977"/>
      <c r="I6" s="22"/>
      <c r="J6" s="22"/>
      <c r="K6" s="22"/>
      <c r="L6" s="22"/>
      <c r="M6" s="22"/>
      <c r="N6" s="22"/>
    </row>
    <row r="7" spans="1:14" ht="26.1" customHeight="1">
      <c r="A7" s="967"/>
      <c r="B7" s="188" t="s">
        <v>198</v>
      </c>
      <c r="C7" s="188" t="s">
        <v>76</v>
      </c>
      <c r="D7" s="188" t="s">
        <v>58</v>
      </c>
      <c r="E7" s="188" t="s">
        <v>0</v>
      </c>
      <c r="F7" s="967"/>
      <c r="I7" s="22"/>
      <c r="J7" s="22"/>
      <c r="K7" s="22"/>
      <c r="L7" s="22"/>
      <c r="M7" s="22"/>
      <c r="N7" s="22"/>
    </row>
    <row r="8" spans="1:14" s="614" customFormat="1" ht="33" customHeight="1">
      <c r="A8" s="675" t="s">
        <v>1432</v>
      </c>
      <c r="B8" s="934" t="s">
        <v>199</v>
      </c>
      <c r="C8" s="934" t="s">
        <v>199</v>
      </c>
      <c r="D8" s="935">
        <v>151100</v>
      </c>
      <c r="E8" s="936" t="s">
        <v>199</v>
      </c>
      <c r="F8" s="675" t="s">
        <v>774</v>
      </c>
    </row>
    <row r="9" spans="1:14" s="22" customFormat="1" ht="33" customHeight="1">
      <c r="A9" s="675" t="s">
        <v>98</v>
      </c>
      <c r="B9" s="937">
        <v>113894</v>
      </c>
      <c r="C9" s="937">
        <v>6743</v>
      </c>
      <c r="D9" s="935">
        <f>SUM(B9:C9)</f>
        <v>120637</v>
      </c>
      <c r="E9" s="938">
        <f>B9/D9*100</f>
        <v>94.410504239992704</v>
      </c>
      <c r="F9" s="675" t="s">
        <v>775</v>
      </c>
    </row>
    <row r="10" spans="1:14" s="22" customFormat="1" ht="33" customHeight="1">
      <c r="A10" s="675" t="s">
        <v>670</v>
      </c>
      <c r="B10" s="934" t="s">
        <v>199</v>
      </c>
      <c r="C10" s="934" t="s">
        <v>199</v>
      </c>
      <c r="D10" s="935">
        <v>43139</v>
      </c>
      <c r="E10" s="936" t="s">
        <v>199</v>
      </c>
      <c r="F10" s="675" t="s">
        <v>776</v>
      </c>
    </row>
    <row r="11" spans="1:14" s="22" customFormat="1" ht="33" customHeight="1">
      <c r="A11" s="675" t="s">
        <v>669</v>
      </c>
      <c r="B11" s="937">
        <v>45724</v>
      </c>
      <c r="C11" s="937">
        <v>1531</v>
      </c>
      <c r="D11" s="935">
        <f>SUM(B11:C11)</f>
        <v>47255</v>
      </c>
      <c r="E11" s="938">
        <f>B11/D11*100</f>
        <v>96.760131203047294</v>
      </c>
      <c r="F11" s="675" t="s">
        <v>888</v>
      </c>
    </row>
    <row r="12" spans="1:14" s="22" customFormat="1" ht="33" customHeight="1">
      <c r="A12" s="675" t="s">
        <v>97</v>
      </c>
      <c r="B12" s="934">
        <v>18044</v>
      </c>
      <c r="C12" s="934">
        <v>1878</v>
      </c>
      <c r="D12" s="935">
        <f>SUM(B12:C12)</f>
        <v>19922</v>
      </c>
      <c r="E12" s="936">
        <f>B12/D12*100</f>
        <v>90.573235618913756</v>
      </c>
      <c r="F12" s="675" t="s">
        <v>779</v>
      </c>
    </row>
    <row r="13" spans="1:14" s="22" customFormat="1" ht="33" customHeight="1">
      <c r="A13" s="675" t="s">
        <v>639</v>
      </c>
      <c r="B13" s="937">
        <v>15301</v>
      </c>
      <c r="C13" s="937">
        <v>992</v>
      </c>
      <c r="D13" s="935">
        <f>SUM(B13:C13)</f>
        <v>16293</v>
      </c>
      <c r="E13" s="938">
        <f>B13/D13*100</f>
        <v>93.911495734364451</v>
      </c>
      <c r="F13" s="675" t="s">
        <v>780</v>
      </c>
    </row>
    <row r="14" spans="1:14" s="22" customFormat="1" ht="33" customHeight="1">
      <c r="A14" s="675" t="s">
        <v>607</v>
      </c>
      <c r="B14" s="934">
        <v>117679</v>
      </c>
      <c r="C14" s="934">
        <v>28281</v>
      </c>
      <c r="D14" s="935">
        <f>SUM(B14:C14)</f>
        <v>145960</v>
      </c>
      <c r="E14" s="938">
        <f>B14/D14*100</f>
        <v>80.624143600986571</v>
      </c>
      <c r="F14" s="675" t="s">
        <v>783</v>
      </c>
    </row>
    <row r="15" spans="1:14" ht="33" customHeight="1">
      <c r="A15" s="205" t="s">
        <v>689</v>
      </c>
      <c r="B15" s="289" t="s">
        <v>202</v>
      </c>
      <c r="C15" s="289" t="s">
        <v>202</v>
      </c>
      <c r="D15" s="289">
        <f>SUM(D8:D14)</f>
        <v>544306</v>
      </c>
      <c r="E15" s="205" t="s">
        <v>202</v>
      </c>
      <c r="F15" s="205" t="s">
        <v>36</v>
      </c>
      <c r="I15" s="22"/>
      <c r="J15" s="22"/>
      <c r="K15" s="22"/>
      <c r="L15" s="22"/>
      <c r="M15" s="22"/>
      <c r="N15" s="22"/>
    </row>
    <row r="16" spans="1:14" s="88" customFormat="1" ht="33" customHeight="1">
      <c r="A16" s="85" t="s">
        <v>800</v>
      </c>
      <c r="B16" s="86"/>
      <c r="C16" s="86"/>
      <c r="D16" s="86"/>
      <c r="E16" s="87"/>
      <c r="F16" s="227" t="s">
        <v>801</v>
      </c>
      <c r="I16" s="89"/>
      <c r="J16" s="89"/>
      <c r="K16" s="89"/>
      <c r="L16" s="89"/>
      <c r="M16" s="89"/>
    </row>
    <row r="17" spans="1:13" s="614" customFormat="1"/>
    <row r="18" spans="1:13" s="22" customFormat="1"/>
    <row r="19" spans="1:13" s="22" customFormat="1"/>
    <row r="20" spans="1:13" s="22" customFormat="1"/>
    <row r="21" spans="1:13" s="27" customFormat="1">
      <c r="A21" s="24"/>
      <c r="F21" s="24"/>
    </row>
    <row r="22" spans="1:13" s="27" customFormat="1">
      <c r="A22" s="24"/>
      <c r="F22" s="24"/>
    </row>
    <row r="23" spans="1:13" s="614" customFormat="1"/>
    <row r="24" spans="1:13" s="590" customFormat="1" ht="33" customHeight="1">
      <c r="A24" s="591"/>
      <c r="B24" s="91"/>
      <c r="C24" s="91"/>
      <c r="D24" s="91"/>
      <c r="E24" s="91"/>
      <c r="F24" s="836"/>
    </row>
    <row r="25" spans="1:13" s="93" customFormat="1" ht="33" customHeight="1">
      <c r="A25" s="90"/>
      <c r="B25" s="91"/>
      <c r="C25" s="91"/>
      <c r="D25" s="91"/>
      <c r="E25" s="92"/>
      <c r="F25" s="840"/>
      <c r="I25" s="94"/>
      <c r="J25" s="94"/>
      <c r="K25" s="94"/>
      <c r="L25" s="94"/>
      <c r="M25" s="94"/>
    </row>
    <row r="26" spans="1:13" s="88" customFormat="1" ht="33" customHeight="1">
      <c r="A26" s="85"/>
      <c r="B26" s="86"/>
      <c r="C26" s="86"/>
      <c r="D26" s="86"/>
      <c r="E26" s="87"/>
      <c r="F26" s="227"/>
      <c r="I26" s="89"/>
      <c r="J26" s="89"/>
      <c r="K26" s="89"/>
      <c r="L26" s="89"/>
      <c r="M26" s="89"/>
    </row>
    <row r="27" spans="1:13" s="93" customFormat="1" ht="33" customHeight="1">
      <c r="A27" s="90"/>
      <c r="B27" s="91"/>
      <c r="C27" s="91"/>
      <c r="D27" s="91"/>
      <c r="E27" s="92"/>
      <c r="F27" s="840"/>
      <c r="I27" s="94"/>
      <c r="J27" s="94"/>
      <c r="K27" s="94"/>
      <c r="L27" s="94"/>
      <c r="M27" s="94"/>
    </row>
    <row r="28" spans="1:13" s="93" customFormat="1" ht="33" customHeight="1">
      <c r="A28" s="90"/>
      <c r="B28" s="91"/>
      <c r="C28" s="91"/>
      <c r="D28" s="91"/>
      <c r="E28" s="92"/>
      <c r="F28" s="840"/>
      <c r="I28" s="94"/>
      <c r="J28" s="94"/>
      <c r="K28" s="94"/>
      <c r="L28" s="94"/>
      <c r="M28" s="94"/>
    </row>
    <row r="29" spans="1:13" s="829" customFormat="1" ht="33" customHeight="1">
      <c r="A29" s="827"/>
      <c r="B29" s="787"/>
      <c r="C29" s="787"/>
      <c r="D29" s="787"/>
      <c r="E29" s="788"/>
      <c r="F29" s="828"/>
      <c r="I29" s="789"/>
      <c r="J29" s="789"/>
      <c r="K29" s="789"/>
      <c r="L29" s="789"/>
      <c r="M29" s="789"/>
    </row>
    <row r="30" spans="1:13" s="93" customFormat="1" ht="33" customHeight="1">
      <c r="A30" s="90"/>
      <c r="B30" s="91"/>
      <c r="C30" s="91"/>
      <c r="D30" s="91"/>
      <c r="E30" s="92"/>
      <c r="F30" s="90"/>
      <c r="I30" s="94"/>
      <c r="J30" s="94"/>
      <c r="K30" s="94"/>
      <c r="L30" s="94"/>
      <c r="M30" s="94"/>
    </row>
    <row r="31" spans="1:13" s="93" customFormat="1" ht="33" customHeight="1">
      <c r="A31" s="90"/>
      <c r="B31" s="91"/>
      <c r="C31" s="91"/>
      <c r="D31" s="91"/>
      <c r="E31" s="92"/>
      <c r="F31" s="90"/>
      <c r="I31" s="94"/>
      <c r="J31" s="94"/>
      <c r="K31" s="94"/>
      <c r="L31" s="94"/>
      <c r="M31" s="94"/>
    </row>
    <row r="32" spans="1:13" s="93" customFormat="1" ht="33" customHeight="1">
      <c r="A32" s="90"/>
      <c r="B32" s="91"/>
      <c r="C32" s="91"/>
      <c r="D32" s="91"/>
      <c r="E32" s="92"/>
      <c r="F32" s="90"/>
      <c r="I32" s="94"/>
      <c r="J32" s="94"/>
      <c r="K32" s="94"/>
      <c r="L32" s="94"/>
      <c r="M32" s="94"/>
    </row>
    <row r="33" spans="1:6" s="35" customFormat="1" ht="15.95" customHeight="1">
      <c r="A33" s="34"/>
      <c r="B33" s="830"/>
      <c r="C33" s="830"/>
      <c r="D33" s="830"/>
      <c r="E33" s="19"/>
      <c r="F33" s="34"/>
    </row>
    <row r="34" spans="1:6" s="35" customFormat="1" ht="15.95" customHeight="1">
      <c r="A34" s="34"/>
      <c r="B34" s="19"/>
      <c r="C34" s="19"/>
      <c r="D34" s="19"/>
      <c r="E34" s="19"/>
      <c r="F34" s="34"/>
    </row>
    <row r="35" spans="1:6" s="35" customFormat="1" ht="15.95" customHeight="1">
      <c r="A35" s="34"/>
      <c r="B35" s="19"/>
      <c r="C35" s="19"/>
      <c r="D35" s="19"/>
      <c r="E35" s="19"/>
      <c r="F35" s="34"/>
    </row>
    <row r="36" spans="1:6" s="35" customFormat="1" ht="15.95" customHeight="1">
      <c r="A36" s="34"/>
      <c r="B36" s="19"/>
      <c r="C36" s="19"/>
      <c r="D36" s="19"/>
      <c r="E36" s="19"/>
      <c r="F36" s="34"/>
    </row>
    <row r="37" spans="1:6" s="35" customFormat="1" ht="15.95" customHeight="1">
      <c r="A37" s="34"/>
      <c r="B37" s="19"/>
      <c r="C37" s="19"/>
      <c r="D37" s="19"/>
      <c r="E37" s="19"/>
      <c r="F37" s="34"/>
    </row>
    <row r="38" spans="1:6" s="35" customFormat="1" ht="15.95" customHeight="1">
      <c r="A38" s="34"/>
      <c r="B38" s="44"/>
      <c r="C38" s="44"/>
      <c r="D38" s="19"/>
      <c r="E38" s="19"/>
      <c r="F38" s="34"/>
    </row>
    <row r="39" spans="1:6" s="614" customFormat="1"/>
    <row r="40" spans="1:6" s="22" customFormat="1">
      <c r="A40" s="79"/>
    </row>
    <row r="41" spans="1:6" s="22" customFormat="1"/>
    <row r="42" spans="1:6" s="22" customFormat="1">
      <c r="A42" s="858"/>
      <c r="F42" s="858"/>
    </row>
    <row r="43" spans="1:6" s="22" customFormat="1">
      <c r="A43" s="79"/>
      <c r="F43" s="858"/>
    </row>
    <row r="44" spans="1:6" s="22" customFormat="1">
      <c r="A44" s="79"/>
      <c r="F44" s="858"/>
    </row>
    <row r="45" spans="1:6" s="22" customFormat="1">
      <c r="A45" s="858"/>
      <c r="F45" s="858"/>
    </row>
    <row r="46" spans="1:6" s="614" customFormat="1">
      <c r="A46" s="36"/>
      <c r="F46" s="36"/>
    </row>
    <row r="47" spans="1:6" s="614" customFormat="1"/>
    <row r="48" spans="1:6" s="833" customFormat="1" ht="20.25">
      <c r="A48" s="831"/>
      <c r="B48" s="832"/>
      <c r="C48" s="832"/>
      <c r="D48" s="832"/>
      <c r="E48" s="831"/>
      <c r="F48" s="831"/>
    </row>
    <row r="49" spans="1:6" s="614" customFormat="1">
      <c r="A49" s="834"/>
      <c r="B49" s="835"/>
      <c r="C49" s="835"/>
      <c r="E49" s="834"/>
      <c r="F49" s="834"/>
    </row>
    <row r="50" spans="1:6" s="614" customFormat="1"/>
    <row r="51" spans="1:6" s="614" customFormat="1"/>
    <row r="52" spans="1:6" s="614" customFormat="1"/>
    <row r="53" spans="1:6" s="614" customFormat="1">
      <c r="A53" s="834"/>
      <c r="F53" s="834"/>
    </row>
    <row r="54" spans="1:6" s="614" customFormat="1">
      <c r="A54" s="834"/>
      <c r="F54" s="834"/>
    </row>
    <row r="55" spans="1:6" s="614" customFormat="1"/>
    <row r="56" spans="1:6" s="614" customFormat="1"/>
    <row r="57" spans="1:6" s="614" customFormat="1"/>
    <row r="58" spans="1:6" s="614" customFormat="1"/>
    <row r="59" spans="1:6" s="614" customFormat="1"/>
    <row r="60" spans="1:6" s="614" customFormat="1"/>
    <row r="61" spans="1:6" s="614" customFormat="1"/>
    <row r="62" spans="1:6" s="614" customFormat="1"/>
  </sheetData>
  <mergeCells count="8">
    <mergeCell ref="B4:E4"/>
    <mergeCell ref="B5:E5"/>
    <mergeCell ref="A1:F1"/>
    <mergeCell ref="A2:F2"/>
    <mergeCell ref="A4:A7"/>
    <mergeCell ref="F4:F7"/>
    <mergeCell ref="A3:C3"/>
    <mergeCell ref="D3:F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62" orientation="portrait" horizontalDpi="4294967292" verticalDpi="4294967292" r:id="rId1"/>
  <headerFooter alignWithMargins="0">
    <oddFooter xml:space="preserve">&amp;C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  <pageSetUpPr fitToPage="1"/>
  </sheetPr>
  <dimension ref="A1:E25"/>
  <sheetViews>
    <sheetView showGridLines="0" rightToLeft="1" zoomScale="110" zoomScaleNormal="110" workbookViewId="0">
      <selection activeCell="K11" sqref="K11"/>
    </sheetView>
  </sheetViews>
  <sheetFormatPr defaultRowHeight="15.75"/>
  <cols>
    <col min="1" max="1" width="25.7109375" style="605" customWidth="1"/>
    <col min="2" max="3" width="15.7109375" style="605" customWidth="1"/>
    <col min="4" max="4" width="15.7109375" style="607" customWidth="1"/>
    <col min="5" max="5" width="25.7109375" style="605" customWidth="1"/>
    <col min="6" max="9" width="9.140625" style="605" customWidth="1"/>
    <col min="10" max="10" width="9.140625" style="605"/>
    <col min="11" max="11" width="16.7109375" style="605" customWidth="1"/>
    <col min="12" max="12" width="14.28515625" style="605" customWidth="1"/>
    <col min="13" max="13" width="20.85546875" style="605" customWidth="1"/>
    <col min="14" max="15" width="9.140625" style="605"/>
    <col min="16" max="19" width="9.85546875" style="605" bestFit="1" customWidth="1"/>
    <col min="20" max="20" width="11.28515625" style="605" bestFit="1" customWidth="1"/>
    <col min="21" max="254" width="9.140625" style="605"/>
    <col min="255" max="256" width="12.85546875" style="605" customWidth="1"/>
    <col min="257" max="257" width="14" style="605" customWidth="1"/>
    <col min="258" max="258" width="15.28515625" style="605" customWidth="1"/>
    <col min="259" max="259" width="12.28515625" style="605" customWidth="1"/>
    <col min="260" max="260" width="11.140625" style="605" customWidth="1"/>
    <col min="261" max="264" width="9.140625" style="605" customWidth="1"/>
    <col min="265" max="510" width="9.140625" style="605"/>
    <col min="511" max="512" width="12.85546875" style="605" customWidth="1"/>
    <col min="513" max="513" width="14" style="605" customWidth="1"/>
    <col min="514" max="514" width="15.28515625" style="605" customWidth="1"/>
    <col min="515" max="515" width="12.28515625" style="605" customWidth="1"/>
    <col min="516" max="516" width="11.140625" style="605" customWidth="1"/>
    <col min="517" max="520" width="9.140625" style="605" customWidth="1"/>
    <col min="521" max="766" width="9.140625" style="605"/>
    <col min="767" max="768" width="12.85546875" style="605" customWidth="1"/>
    <col min="769" max="769" width="14" style="605" customWidth="1"/>
    <col min="770" max="770" width="15.28515625" style="605" customWidth="1"/>
    <col min="771" max="771" width="12.28515625" style="605" customWidth="1"/>
    <col min="772" max="772" width="11.140625" style="605" customWidth="1"/>
    <col min="773" max="776" width="9.140625" style="605" customWidth="1"/>
    <col min="777" max="1022" width="9.140625" style="605"/>
    <col min="1023" max="1024" width="12.85546875" style="605" customWidth="1"/>
    <col min="1025" max="1025" width="14" style="605" customWidth="1"/>
    <col min="1026" max="1026" width="15.28515625" style="605" customWidth="1"/>
    <col min="1027" max="1027" width="12.28515625" style="605" customWidth="1"/>
    <col min="1028" max="1028" width="11.140625" style="605" customWidth="1"/>
    <col min="1029" max="1032" width="9.140625" style="605" customWidth="1"/>
    <col min="1033" max="1278" width="9.140625" style="605"/>
    <col min="1279" max="1280" width="12.85546875" style="605" customWidth="1"/>
    <col min="1281" max="1281" width="14" style="605" customWidth="1"/>
    <col min="1282" max="1282" width="15.28515625" style="605" customWidth="1"/>
    <col min="1283" max="1283" width="12.28515625" style="605" customWidth="1"/>
    <col min="1284" max="1284" width="11.140625" style="605" customWidth="1"/>
    <col min="1285" max="1288" width="9.140625" style="605" customWidth="1"/>
    <col min="1289" max="1534" width="9.140625" style="605"/>
    <col min="1535" max="1536" width="12.85546875" style="605" customWidth="1"/>
    <col min="1537" max="1537" width="14" style="605" customWidth="1"/>
    <col min="1538" max="1538" width="15.28515625" style="605" customWidth="1"/>
    <col min="1539" max="1539" width="12.28515625" style="605" customWidth="1"/>
    <col min="1540" max="1540" width="11.140625" style="605" customWidth="1"/>
    <col min="1541" max="1544" width="9.140625" style="605" customWidth="1"/>
    <col min="1545" max="1790" width="9.140625" style="605"/>
    <col min="1791" max="1792" width="12.85546875" style="605" customWidth="1"/>
    <col min="1793" max="1793" width="14" style="605" customWidth="1"/>
    <col min="1794" max="1794" width="15.28515625" style="605" customWidth="1"/>
    <col min="1795" max="1795" width="12.28515625" style="605" customWidth="1"/>
    <col min="1796" max="1796" width="11.140625" style="605" customWidth="1"/>
    <col min="1797" max="1800" width="9.140625" style="605" customWidth="1"/>
    <col min="1801" max="2046" width="9.140625" style="605"/>
    <col min="2047" max="2048" width="12.85546875" style="605" customWidth="1"/>
    <col min="2049" max="2049" width="14" style="605" customWidth="1"/>
    <col min="2050" max="2050" width="15.28515625" style="605" customWidth="1"/>
    <col min="2051" max="2051" width="12.28515625" style="605" customWidth="1"/>
    <col min="2052" max="2052" width="11.140625" style="605" customWidth="1"/>
    <col min="2053" max="2056" width="9.140625" style="605" customWidth="1"/>
    <col min="2057" max="2302" width="9.140625" style="605"/>
    <col min="2303" max="2304" width="12.85546875" style="605" customWidth="1"/>
    <col min="2305" max="2305" width="14" style="605" customWidth="1"/>
    <col min="2306" max="2306" width="15.28515625" style="605" customWidth="1"/>
    <col min="2307" max="2307" width="12.28515625" style="605" customWidth="1"/>
    <col min="2308" max="2308" width="11.140625" style="605" customWidth="1"/>
    <col min="2309" max="2312" width="9.140625" style="605" customWidth="1"/>
    <col min="2313" max="2558" width="9.140625" style="605"/>
    <col min="2559" max="2560" width="12.85546875" style="605" customWidth="1"/>
    <col min="2561" max="2561" width="14" style="605" customWidth="1"/>
    <col min="2562" max="2562" width="15.28515625" style="605" customWidth="1"/>
    <col min="2563" max="2563" width="12.28515625" style="605" customWidth="1"/>
    <col min="2564" max="2564" width="11.140625" style="605" customWidth="1"/>
    <col min="2565" max="2568" width="9.140625" style="605" customWidth="1"/>
    <col min="2569" max="2814" width="9.140625" style="605"/>
    <col min="2815" max="2816" width="12.85546875" style="605" customWidth="1"/>
    <col min="2817" max="2817" width="14" style="605" customWidth="1"/>
    <col min="2818" max="2818" width="15.28515625" style="605" customWidth="1"/>
    <col min="2819" max="2819" width="12.28515625" style="605" customWidth="1"/>
    <col min="2820" max="2820" width="11.140625" style="605" customWidth="1"/>
    <col min="2821" max="2824" width="9.140625" style="605" customWidth="1"/>
    <col min="2825" max="3070" width="9.140625" style="605"/>
    <col min="3071" max="3072" width="12.85546875" style="605" customWidth="1"/>
    <col min="3073" max="3073" width="14" style="605" customWidth="1"/>
    <col min="3074" max="3074" width="15.28515625" style="605" customWidth="1"/>
    <col min="3075" max="3075" width="12.28515625" style="605" customWidth="1"/>
    <col min="3076" max="3076" width="11.140625" style="605" customWidth="1"/>
    <col min="3077" max="3080" width="9.140625" style="605" customWidth="1"/>
    <col min="3081" max="3326" width="9.140625" style="605"/>
    <col min="3327" max="3328" width="12.85546875" style="605" customWidth="1"/>
    <col min="3329" max="3329" width="14" style="605" customWidth="1"/>
    <col min="3330" max="3330" width="15.28515625" style="605" customWidth="1"/>
    <col min="3331" max="3331" width="12.28515625" style="605" customWidth="1"/>
    <col min="3332" max="3332" width="11.140625" style="605" customWidth="1"/>
    <col min="3333" max="3336" width="9.140625" style="605" customWidth="1"/>
    <col min="3337" max="3582" width="9.140625" style="605"/>
    <col min="3583" max="3584" width="12.85546875" style="605" customWidth="1"/>
    <col min="3585" max="3585" width="14" style="605" customWidth="1"/>
    <col min="3586" max="3586" width="15.28515625" style="605" customWidth="1"/>
    <col min="3587" max="3587" width="12.28515625" style="605" customWidth="1"/>
    <col min="3588" max="3588" width="11.140625" style="605" customWidth="1"/>
    <col min="3589" max="3592" width="9.140625" style="605" customWidth="1"/>
    <col min="3593" max="3838" width="9.140625" style="605"/>
    <col min="3839" max="3840" width="12.85546875" style="605" customWidth="1"/>
    <col min="3841" max="3841" width="14" style="605" customWidth="1"/>
    <col min="3842" max="3842" width="15.28515625" style="605" customWidth="1"/>
    <col min="3843" max="3843" width="12.28515625" style="605" customWidth="1"/>
    <col min="3844" max="3844" width="11.140625" style="605" customWidth="1"/>
    <col min="3845" max="3848" width="9.140625" style="605" customWidth="1"/>
    <col min="3849" max="4094" width="9.140625" style="605"/>
    <col min="4095" max="4096" width="12.85546875" style="605" customWidth="1"/>
    <col min="4097" max="4097" width="14" style="605" customWidth="1"/>
    <col min="4098" max="4098" width="15.28515625" style="605" customWidth="1"/>
    <col min="4099" max="4099" width="12.28515625" style="605" customWidth="1"/>
    <col min="4100" max="4100" width="11.140625" style="605" customWidth="1"/>
    <col min="4101" max="4104" width="9.140625" style="605" customWidth="1"/>
    <col min="4105" max="4350" width="9.140625" style="605"/>
    <col min="4351" max="4352" width="12.85546875" style="605" customWidth="1"/>
    <col min="4353" max="4353" width="14" style="605" customWidth="1"/>
    <col min="4354" max="4354" width="15.28515625" style="605" customWidth="1"/>
    <col min="4355" max="4355" width="12.28515625" style="605" customWidth="1"/>
    <col min="4356" max="4356" width="11.140625" style="605" customWidth="1"/>
    <col min="4357" max="4360" width="9.140625" style="605" customWidth="1"/>
    <col min="4361" max="4606" width="9.140625" style="605"/>
    <col min="4607" max="4608" width="12.85546875" style="605" customWidth="1"/>
    <col min="4609" max="4609" width="14" style="605" customWidth="1"/>
    <col min="4610" max="4610" width="15.28515625" style="605" customWidth="1"/>
    <col min="4611" max="4611" width="12.28515625" style="605" customWidth="1"/>
    <col min="4612" max="4612" width="11.140625" style="605" customWidth="1"/>
    <col min="4613" max="4616" width="9.140625" style="605" customWidth="1"/>
    <col min="4617" max="4862" width="9.140625" style="605"/>
    <col min="4863" max="4864" width="12.85546875" style="605" customWidth="1"/>
    <col min="4865" max="4865" width="14" style="605" customWidth="1"/>
    <col min="4866" max="4866" width="15.28515625" style="605" customWidth="1"/>
    <col min="4867" max="4867" width="12.28515625" style="605" customWidth="1"/>
    <col min="4868" max="4868" width="11.140625" style="605" customWidth="1"/>
    <col min="4869" max="4872" width="9.140625" style="605" customWidth="1"/>
    <col min="4873" max="5118" width="9.140625" style="605"/>
    <col min="5119" max="5120" width="12.85546875" style="605" customWidth="1"/>
    <col min="5121" max="5121" width="14" style="605" customWidth="1"/>
    <col min="5122" max="5122" width="15.28515625" style="605" customWidth="1"/>
    <col min="5123" max="5123" width="12.28515625" style="605" customWidth="1"/>
    <col min="5124" max="5124" width="11.140625" style="605" customWidth="1"/>
    <col min="5125" max="5128" width="9.140625" style="605" customWidth="1"/>
    <col min="5129" max="5374" width="9.140625" style="605"/>
    <col min="5375" max="5376" width="12.85546875" style="605" customWidth="1"/>
    <col min="5377" max="5377" width="14" style="605" customWidth="1"/>
    <col min="5378" max="5378" width="15.28515625" style="605" customWidth="1"/>
    <col min="5379" max="5379" width="12.28515625" style="605" customWidth="1"/>
    <col min="5380" max="5380" width="11.140625" style="605" customWidth="1"/>
    <col min="5381" max="5384" width="9.140625" style="605" customWidth="1"/>
    <col min="5385" max="5630" width="9.140625" style="605"/>
    <col min="5631" max="5632" width="12.85546875" style="605" customWidth="1"/>
    <col min="5633" max="5633" width="14" style="605" customWidth="1"/>
    <col min="5634" max="5634" width="15.28515625" style="605" customWidth="1"/>
    <col min="5635" max="5635" width="12.28515625" style="605" customWidth="1"/>
    <col min="5636" max="5636" width="11.140625" style="605" customWidth="1"/>
    <col min="5637" max="5640" width="9.140625" style="605" customWidth="1"/>
    <col min="5641" max="5886" width="9.140625" style="605"/>
    <col min="5887" max="5888" width="12.85546875" style="605" customWidth="1"/>
    <col min="5889" max="5889" width="14" style="605" customWidth="1"/>
    <col min="5890" max="5890" width="15.28515625" style="605" customWidth="1"/>
    <col min="5891" max="5891" width="12.28515625" style="605" customWidth="1"/>
    <col min="5892" max="5892" width="11.140625" style="605" customWidth="1"/>
    <col min="5893" max="5896" width="9.140625" style="605" customWidth="1"/>
    <col min="5897" max="6142" width="9.140625" style="605"/>
    <col min="6143" max="6144" width="12.85546875" style="605" customWidth="1"/>
    <col min="6145" max="6145" width="14" style="605" customWidth="1"/>
    <col min="6146" max="6146" width="15.28515625" style="605" customWidth="1"/>
    <col min="6147" max="6147" width="12.28515625" style="605" customWidth="1"/>
    <col min="6148" max="6148" width="11.140625" style="605" customWidth="1"/>
    <col min="6149" max="6152" width="9.140625" style="605" customWidth="1"/>
    <col min="6153" max="6398" width="9.140625" style="605"/>
    <col min="6399" max="6400" width="12.85546875" style="605" customWidth="1"/>
    <col min="6401" max="6401" width="14" style="605" customWidth="1"/>
    <col min="6402" max="6402" width="15.28515625" style="605" customWidth="1"/>
    <col min="6403" max="6403" width="12.28515625" style="605" customWidth="1"/>
    <col min="6404" max="6404" width="11.140625" style="605" customWidth="1"/>
    <col min="6405" max="6408" width="9.140625" style="605" customWidth="1"/>
    <col min="6409" max="6654" width="9.140625" style="605"/>
    <col min="6655" max="6656" width="12.85546875" style="605" customWidth="1"/>
    <col min="6657" max="6657" width="14" style="605" customWidth="1"/>
    <col min="6658" max="6658" width="15.28515625" style="605" customWidth="1"/>
    <col min="6659" max="6659" width="12.28515625" style="605" customWidth="1"/>
    <col min="6660" max="6660" width="11.140625" style="605" customWidth="1"/>
    <col min="6661" max="6664" width="9.140625" style="605" customWidth="1"/>
    <col min="6665" max="6910" width="9.140625" style="605"/>
    <col min="6911" max="6912" width="12.85546875" style="605" customWidth="1"/>
    <col min="6913" max="6913" width="14" style="605" customWidth="1"/>
    <col min="6914" max="6914" width="15.28515625" style="605" customWidth="1"/>
    <col min="6915" max="6915" width="12.28515625" style="605" customWidth="1"/>
    <col min="6916" max="6916" width="11.140625" style="605" customWidth="1"/>
    <col min="6917" max="6920" width="9.140625" style="605" customWidth="1"/>
    <col min="6921" max="7166" width="9.140625" style="605"/>
    <col min="7167" max="7168" width="12.85546875" style="605" customWidth="1"/>
    <col min="7169" max="7169" width="14" style="605" customWidth="1"/>
    <col min="7170" max="7170" width="15.28515625" style="605" customWidth="1"/>
    <col min="7171" max="7171" width="12.28515625" style="605" customWidth="1"/>
    <col min="7172" max="7172" width="11.140625" style="605" customWidth="1"/>
    <col min="7173" max="7176" width="9.140625" style="605" customWidth="1"/>
    <col min="7177" max="7422" width="9.140625" style="605"/>
    <col min="7423" max="7424" width="12.85546875" style="605" customWidth="1"/>
    <col min="7425" max="7425" width="14" style="605" customWidth="1"/>
    <col min="7426" max="7426" width="15.28515625" style="605" customWidth="1"/>
    <col min="7427" max="7427" width="12.28515625" style="605" customWidth="1"/>
    <col min="7428" max="7428" width="11.140625" style="605" customWidth="1"/>
    <col min="7429" max="7432" width="9.140625" style="605" customWidth="1"/>
    <col min="7433" max="7678" width="9.140625" style="605"/>
    <col min="7679" max="7680" width="12.85546875" style="605" customWidth="1"/>
    <col min="7681" max="7681" width="14" style="605" customWidth="1"/>
    <col min="7682" max="7682" width="15.28515625" style="605" customWidth="1"/>
    <col min="7683" max="7683" width="12.28515625" style="605" customWidth="1"/>
    <col min="7684" max="7684" width="11.140625" style="605" customWidth="1"/>
    <col min="7685" max="7688" width="9.140625" style="605" customWidth="1"/>
    <col min="7689" max="7934" width="9.140625" style="605"/>
    <col min="7935" max="7936" width="12.85546875" style="605" customWidth="1"/>
    <col min="7937" max="7937" width="14" style="605" customWidth="1"/>
    <col min="7938" max="7938" width="15.28515625" style="605" customWidth="1"/>
    <col min="7939" max="7939" width="12.28515625" style="605" customWidth="1"/>
    <col min="7940" max="7940" width="11.140625" style="605" customWidth="1"/>
    <col min="7941" max="7944" width="9.140625" style="605" customWidth="1"/>
    <col min="7945" max="8190" width="9.140625" style="605"/>
    <col min="8191" max="8192" width="12.85546875" style="605" customWidth="1"/>
    <col min="8193" max="8193" width="14" style="605" customWidth="1"/>
    <col min="8194" max="8194" width="15.28515625" style="605" customWidth="1"/>
    <col min="8195" max="8195" width="12.28515625" style="605" customWidth="1"/>
    <col min="8196" max="8196" width="11.140625" style="605" customWidth="1"/>
    <col min="8197" max="8200" width="9.140625" style="605" customWidth="1"/>
    <col min="8201" max="8446" width="9.140625" style="605"/>
    <col min="8447" max="8448" width="12.85546875" style="605" customWidth="1"/>
    <col min="8449" max="8449" width="14" style="605" customWidth="1"/>
    <col min="8450" max="8450" width="15.28515625" style="605" customWidth="1"/>
    <col min="8451" max="8451" width="12.28515625" style="605" customWidth="1"/>
    <col min="8452" max="8452" width="11.140625" style="605" customWidth="1"/>
    <col min="8453" max="8456" width="9.140625" style="605" customWidth="1"/>
    <col min="8457" max="8702" width="9.140625" style="605"/>
    <col min="8703" max="8704" width="12.85546875" style="605" customWidth="1"/>
    <col min="8705" max="8705" width="14" style="605" customWidth="1"/>
    <col min="8706" max="8706" width="15.28515625" style="605" customWidth="1"/>
    <col min="8707" max="8707" width="12.28515625" style="605" customWidth="1"/>
    <col min="8708" max="8708" width="11.140625" style="605" customWidth="1"/>
    <col min="8709" max="8712" width="9.140625" style="605" customWidth="1"/>
    <col min="8713" max="8958" width="9.140625" style="605"/>
    <col min="8959" max="8960" width="12.85546875" style="605" customWidth="1"/>
    <col min="8961" max="8961" width="14" style="605" customWidth="1"/>
    <col min="8962" max="8962" width="15.28515625" style="605" customWidth="1"/>
    <col min="8963" max="8963" width="12.28515625" style="605" customWidth="1"/>
    <col min="8964" max="8964" width="11.140625" style="605" customWidth="1"/>
    <col min="8965" max="8968" width="9.140625" style="605" customWidth="1"/>
    <col min="8969" max="9214" width="9.140625" style="605"/>
    <col min="9215" max="9216" width="12.85546875" style="605" customWidth="1"/>
    <col min="9217" max="9217" width="14" style="605" customWidth="1"/>
    <col min="9218" max="9218" width="15.28515625" style="605" customWidth="1"/>
    <col min="9219" max="9219" width="12.28515625" style="605" customWidth="1"/>
    <col min="9220" max="9220" width="11.140625" style="605" customWidth="1"/>
    <col min="9221" max="9224" width="9.140625" style="605" customWidth="1"/>
    <col min="9225" max="9470" width="9.140625" style="605"/>
    <col min="9471" max="9472" width="12.85546875" style="605" customWidth="1"/>
    <col min="9473" max="9473" width="14" style="605" customWidth="1"/>
    <col min="9474" max="9474" width="15.28515625" style="605" customWidth="1"/>
    <col min="9475" max="9475" width="12.28515625" style="605" customWidth="1"/>
    <col min="9476" max="9476" width="11.140625" style="605" customWidth="1"/>
    <col min="9477" max="9480" width="9.140625" style="605" customWidth="1"/>
    <col min="9481" max="9726" width="9.140625" style="605"/>
    <col min="9727" max="9728" width="12.85546875" style="605" customWidth="1"/>
    <col min="9729" max="9729" width="14" style="605" customWidth="1"/>
    <col min="9730" max="9730" width="15.28515625" style="605" customWidth="1"/>
    <col min="9731" max="9731" width="12.28515625" style="605" customWidth="1"/>
    <col min="9732" max="9732" width="11.140625" style="605" customWidth="1"/>
    <col min="9733" max="9736" width="9.140625" style="605" customWidth="1"/>
    <col min="9737" max="9982" width="9.140625" style="605"/>
    <col min="9983" max="9984" width="12.85546875" style="605" customWidth="1"/>
    <col min="9985" max="9985" width="14" style="605" customWidth="1"/>
    <col min="9986" max="9986" width="15.28515625" style="605" customWidth="1"/>
    <col min="9987" max="9987" width="12.28515625" style="605" customWidth="1"/>
    <col min="9988" max="9988" width="11.140625" style="605" customWidth="1"/>
    <col min="9989" max="9992" width="9.140625" style="605" customWidth="1"/>
    <col min="9993" max="10238" width="9.140625" style="605"/>
    <col min="10239" max="10240" width="12.85546875" style="605" customWidth="1"/>
    <col min="10241" max="10241" width="14" style="605" customWidth="1"/>
    <col min="10242" max="10242" width="15.28515625" style="605" customWidth="1"/>
    <col min="10243" max="10243" width="12.28515625" style="605" customWidth="1"/>
    <col min="10244" max="10244" width="11.140625" style="605" customWidth="1"/>
    <col min="10245" max="10248" width="9.140625" style="605" customWidth="1"/>
    <col min="10249" max="10494" width="9.140625" style="605"/>
    <col min="10495" max="10496" width="12.85546875" style="605" customWidth="1"/>
    <col min="10497" max="10497" width="14" style="605" customWidth="1"/>
    <col min="10498" max="10498" width="15.28515625" style="605" customWidth="1"/>
    <col min="10499" max="10499" width="12.28515625" style="605" customWidth="1"/>
    <col min="10500" max="10500" width="11.140625" style="605" customWidth="1"/>
    <col min="10501" max="10504" width="9.140625" style="605" customWidth="1"/>
    <col min="10505" max="10750" width="9.140625" style="605"/>
    <col min="10751" max="10752" width="12.85546875" style="605" customWidth="1"/>
    <col min="10753" max="10753" width="14" style="605" customWidth="1"/>
    <col min="10754" max="10754" width="15.28515625" style="605" customWidth="1"/>
    <col min="10755" max="10755" width="12.28515625" style="605" customWidth="1"/>
    <col min="10756" max="10756" width="11.140625" style="605" customWidth="1"/>
    <col min="10757" max="10760" width="9.140625" style="605" customWidth="1"/>
    <col min="10761" max="11006" width="9.140625" style="605"/>
    <col min="11007" max="11008" width="12.85546875" style="605" customWidth="1"/>
    <col min="11009" max="11009" width="14" style="605" customWidth="1"/>
    <col min="11010" max="11010" width="15.28515625" style="605" customWidth="1"/>
    <col min="11011" max="11011" width="12.28515625" style="605" customWidth="1"/>
    <col min="11012" max="11012" width="11.140625" style="605" customWidth="1"/>
    <col min="11013" max="11016" width="9.140625" style="605" customWidth="1"/>
    <col min="11017" max="11262" width="9.140625" style="605"/>
    <col min="11263" max="11264" width="12.85546875" style="605" customWidth="1"/>
    <col min="11265" max="11265" width="14" style="605" customWidth="1"/>
    <col min="11266" max="11266" width="15.28515625" style="605" customWidth="1"/>
    <col min="11267" max="11267" width="12.28515625" style="605" customWidth="1"/>
    <col min="11268" max="11268" width="11.140625" style="605" customWidth="1"/>
    <col min="11269" max="11272" width="9.140625" style="605" customWidth="1"/>
    <col min="11273" max="11518" width="9.140625" style="605"/>
    <col min="11519" max="11520" width="12.85546875" style="605" customWidth="1"/>
    <col min="11521" max="11521" width="14" style="605" customWidth="1"/>
    <col min="11522" max="11522" width="15.28515625" style="605" customWidth="1"/>
    <col min="11523" max="11523" width="12.28515625" style="605" customWidth="1"/>
    <col min="11524" max="11524" width="11.140625" style="605" customWidth="1"/>
    <col min="11525" max="11528" width="9.140625" style="605" customWidth="1"/>
    <col min="11529" max="11774" width="9.140625" style="605"/>
    <col min="11775" max="11776" width="12.85546875" style="605" customWidth="1"/>
    <col min="11777" max="11777" width="14" style="605" customWidth="1"/>
    <col min="11778" max="11778" width="15.28515625" style="605" customWidth="1"/>
    <col min="11779" max="11779" width="12.28515625" style="605" customWidth="1"/>
    <col min="11780" max="11780" width="11.140625" style="605" customWidth="1"/>
    <col min="11781" max="11784" width="9.140625" style="605" customWidth="1"/>
    <col min="11785" max="12030" width="9.140625" style="605"/>
    <col min="12031" max="12032" width="12.85546875" style="605" customWidth="1"/>
    <col min="12033" max="12033" width="14" style="605" customWidth="1"/>
    <col min="12034" max="12034" width="15.28515625" style="605" customWidth="1"/>
    <col min="12035" max="12035" width="12.28515625" style="605" customWidth="1"/>
    <col min="12036" max="12036" width="11.140625" style="605" customWidth="1"/>
    <col min="12037" max="12040" width="9.140625" style="605" customWidth="1"/>
    <col min="12041" max="12286" width="9.140625" style="605"/>
    <col min="12287" max="12288" width="12.85546875" style="605" customWidth="1"/>
    <col min="12289" max="12289" width="14" style="605" customWidth="1"/>
    <col min="12290" max="12290" width="15.28515625" style="605" customWidth="1"/>
    <col min="12291" max="12291" width="12.28515625" style="605" customWidth="1"/>
    <col min="12292" max="12292" width="11.140625" style="605" customWidth="1"/>
    <col min="12293" max="12296" width="9.140625" style="605" customWidth="1"/>
    <col min="12297" max="12542" width="9.140625" style="605"/>
    <col min="12543" max="12544" width="12.85546875" style="605" customWidth="1"/>
    <col min="12545" max="12545" width="14" style="605" customWidth="1"/>
    <col min="12546" max="12546" width="15.28515625" style="605" customWidth="1"/>
    <col min="12547" max="12547" width="12.28515625" style="605" customWidth="1"/>
    <col min="12548" max="12548" width="11.140625" style="605" customWidth="1"/>
    <col min="12549" max="12552" width="9.140625" style="605" customWidth="1"/>
    <col min="12553" max="12798" width="9.140625" style="605"/>
    <col min="12799" max="12800" width="12.85546875" style="605" customWidth="1"/>
    <col min="12801" max="12801" width="14" style="605" customWidth="1"/>
    <col min="12802" max="12802" width="15.28515625" style="605" customWidth="1"/>
    <col min="12803" max="12803" width="12.28515625" style="605" customWidth="1"/>
    <col min="12804" max="12804" width="11.140625" style="605" customWidth="1"/>
    <col min="12805" max="12808" width="9.140625" style="605" customWidth="1"/>
    <col min="12809" max="13054" width="9.140625" style="605"/>
    <col min="13055" max="13056" width="12.85546875" style="605" customWidth="1"/>
    <col min="13057" max="13057" width="14" style="605" customWidth="1"/>
    <col min="13058" max="13058" width="15.28515625" style="605" customWidth="1"/>
    <col min="13059" max="13059" width="12.28515625" style="605" customWidth="1"/>
    <col min="13060" max="13060" width="11.140625" style="605" customWidth="1"/>
    <col min="13061" max="13064" width="9.140625" style="605" customWidth="1"/>
    <col min="13065" max="13310" width="9.140625" style="605"/>
    <col min="13311" max="13312" width="12.85546875" style="605" customWidth="1"/>
    <col min="13313" max="13313" width="14" style="605" customWidth="1"/>
    <col min="13314" max="13314" width="15.28515625" style="605" customWidth="1"/>
    <col min="13315" max="13315" width="12.28515625" style="605" customWidth="1"/>
    <col min="13316" max="13316" width="11.140625" style="605" customWidth="1"/>
    <col min="13317" max="13320" width="9.140625" style="605" customWidth="1"/>
    <col min="13321" max="13566" width="9.140625" style="605"/>
    <col min="13567" max="13568" width="12.85546875" style="605" customWidth="1"/>
    <col min="13569" max="13569" width="14" style="605" customWidth="1"/>
    <col min="13570" max="13570" width="15.28515625" style="605" customWidth="1"/>
    <col min="13571" max="13571" width="12.28515625" style="605" customWidth="1"/>
    <col min="13572" max="13572" width="11.140625" style="605" customWidth="1"/>
    <col min="13573" max="13576" width="9.140625" style="605" customWidth="1"/>
    <col min="13577" max="13822" width="9.140625" style="605"/>
    <col min="13823" max="13824" width="12.85546875" style="605" customWidth="1"/>
    <col min="13825" max="13825" width="14" style="605" customWidth="1"/>
    <col min="13826" max="13826" width="15.28515625" style="605" customWidth="1"/>
    <col min="13827" max="13827" width="12.28515625" style="605" customWidth="1"/>
    <col min="13828" max="13828" width="11.140625" style="605" customWidth="1"/>
    <col min="13829" max="13832" width="9.140625" style="605" customWidth="1"/>
    <col min="13833" max="14078" width="9.140625" style="605"/>
    <col min="14079" max="14080" width="12.85546875" style="605" customWidth="1"/>
    <col min="14081" max="14081" width="14" style="605" customWidth="1"/>
    <col min="14082" max="14082" width="15.28515625" style="605" customWidth="1"/>
    <col min="14083" max="14083" width="12.28515625" style="605" customWidth="1"/>
    <col min="14084" max="14084" width="11.140625" style="605" customWidth="1"/>
    <col min="14085" max="14088" width="9.140625" style="605" customWidth="1"/>
    <col min="14089" max="14334" width="9.140625" style="605"/>
    <col min="14335" max="14336" width="12.85546875" style="605" customWidth="1"/>
    <col min="14337" max="14337" width="14" style="605" customWidth="1"/>
    <col min="14338" max="14338" width="15.28515625" style="605" customWidth="1"/>
    <col min="14339" max="14339" width="12.28515625" style="605" customWidth="1"/>
    <col min="14340" max="14340" width="11.140625" style="605" customWidth="1"/>
    <col min="14341" max="14344" width="9.140625" style="605" customWidth="1"/>
    <col min="14345" max="14590" width="9.140625" style="605"/>
    <col min="14591" max="14592" width="12.85546875" style="605" customWidth="1"/>
    <col min="14593" max="14593" width="14" style="605" customWidth="1"/>
    <col min="14594" max="14594" width="15.28515625" style="605" customWidth="1"/>
    <col min="14595" max="14595" width="12.28515625" style="605" customWidth="1"/>
    <col min="14596" max="14596" width="11.140625" style="605" customWidth="1"/>
    <col min="14597" max="14600" width="9.140625" style="605" customWidth="1"/>
    <col min="14601" max="14846" width="9.140625" style="605"/>
    <col min="14847" max="14848" width="12.85546875" style="605" customWidth="1"/>
    <col min="14849" max="14849" width="14" style="605" customWidth="1"/>
    <col min="14850" max="14850" width="15.28515625" style="605" customWidth="1"/>
    <col min="14851" max="14851" width="12.28515625" style="605" customWidth="1"/>
    <col min="14852" max="14852" width="11.140625" style="605" customWidth="1"/>
    <col min="14853" max="14856" width="9.140625" style="605" customWidth="1"/>
    <col min="14857" max="15102" width="9.140625" style="605"/>
    <col min="15103" max="15104" width="12.85546875" style="605" customWidth="1"/>
    <col min="15105" max="15105" width="14" style="605" customWidth="1"/>
    <col min="15106" max="15106" width="15.28515625" style="605" customWidth="1"/>
    <col min="15107" max="15107" width="12.28515625" style="605" customWidth="1"/>
    <col min="15108" max="15108" width="11.140625" style="605" customWidth="1"/>
    <col min="15109" max="15112" width="9.140625" style="605" customWidth="1"/>
    <col min="15113" max="15358" width="9.140625" style="605"/>
    <col min="15359" max="15360" width="12.85546875" style="605" customWidth="1"/>
    <col min="15361" max="15361" width="14" style="605" customWidth="1"/>
    <col min="15362" max="15362" width="15.28515625" style="605" customWidth="1"/>
    <col min="15363" max="15363" width="12.28515625" style="605" customWidth="1"/>
    <col min="15364" max="15364" width="11.140625" style="605" customWidth="1"/>
    <col min="15365" max="15368" width="9.140625" style="605" customWidth="1"/>
    <col min="15369" max="15614" width="9.140625" style="605"/>
    <col min="15615" max="15616" width="12.85546875" style="605" customWidth="1"/>
    <col min="15617" max="15617" width="14" style="605" customWidth="1"/>
    <col min="15618" max="15618" width="15.28515625" style="605" customWidth="1"/>
    <col min="15619" max="15619" width="12.28515625" style="605" customWidth="1"/>
    <col min="15620" max="15620" width="11.140625" style="605" customWidth="1"/>
    <col min="15621" max="15624" width="9.140625" style="605" customWidth="1"/>
    <col min="15625" max="15870" width="9.140625" style="605"/>
    <col min="15871" max="15872" width="12.85546875" style="605" customWidth="1"/>
    <col min="15873" max="15873" width="14" style="605" customWidth="1"/>
    <col min="15874" max="15874" width="15.28515625" style="605" customWidth="1"/>
    <col min="15875" max="15875" width="12.28515625" style="605" customWidth="1"/>
    <col min="15876" max="15876" width="11.140625" style="605" customWidth="1"/>
    <col min="15877" max="15880" width="9.140625" style="605" customWidth="1"/>
    <col min="15881" max="16126" width="9.140625" style="605"/>
    <col min="16127" max="16128" width="12.85546875" style="605" customWidth="1"/>
    <col min="16129" max="16129" width="14" style="605" customWidth="1"/>
    <col min="16130" max="16130" width="15.28515625" style="605" customWidth="1"/>
    <col min="16131" max="16131" width="12.28515625" style="605" customWidth="1"/>
    <col min="16132" max="16132" width="11.140625" style="605" customWidth="1"/>
    <col min="16133" max="16136" width="9.140625" style="605" customWidth="1"/>
    <col min="16137" max="16384" width="9.140625" style="605"/>
  </cols>
  <sheetData>
    <row r="1" spans="1:5" s="603" customFormat="1" ht="36" customHeight="1">
      <c r="A1" s="1004" t="s">
        <v>1013</v>
      </c>
      <c r="B1" s="1005"/>
      <c r="C1" s="1005"/>
      <c r="D1" s="1005"/>
      <c r="E1" s="1005"/>
    </row>
    <row r="2" spans="1:5" s="603" customFormat="1" ht="36" customHeight="1">
      <c r="A2" s="1002" t="s">
        <v>1010</v>
      </c>
      <c r="B2" s="1003"/>
      <c r="C2" s="1003"/>
      <c r="D2" s="1003"/>
      <c r="E2" s="1003"/>
    </row>
    <row r="3" spans="1:5" s="604" customFormat="1">
      <c r="A3" s="1000" t="s">
        <v>1008</v>
      </c>
      <c r="B3" s="1001"/>
      <c r="C3" s="1001" t="s">
        <v>1009</v>
      </c>
      <c r="D3" s="1001"/>
      <c r="E3" s="1001"/>
    </row>
    <row r="4" spans="1:5" s="606" customFormat="1" ht="48" customHeight="1">
      <c r="A4" s="634" t="s">
        <v>764</v>
      </c>
      <c r="B4" s="634" t="s">
        <v>80</v>
      </c>
      <c r="C4" s="634" t="s">
        <v>81</v>
      </c>
      <c r="D4" s="634" t="s">
        <v>52</v>
      </c>
      <c r="E4" s="634" t="s">
        <v>767</v>
      </c>
    </row>
    <row r="5" spans="1:5" ht="33" customHeight="1">
      <c r="A5" s="635" t="s">
        <v>1</v>
      </c>
      <c r="B5" s="523"/>
      <c r="C5" s="523"/>
      <c r="D5" s="665">
        <f t="shared" ref="D5:D25" si="0">SUM(B5:C5)</f>
        <v>0</v>
      </c>
      <c r="E5" s="635" t="s">
        <v>2</v>
      </c>
    </row>
    <row r="6" spans="1:5" ht="33" customHeight="1">
      <c r="A6" s="635" t="s">
        <v>703</v>
      </c>
      <c r="B6" s="594"/>
      <c r="C6" s="594"/>
      <c r="D6" s="665">
        <f t="shared" si="0"/>
        <v>0</v>
      </c>
      <c r="E6" s="635" t="s">
        <v>967</v>
      </c>
    </row>
    <row r="7" spans="1:5" ht="33" customHeight="1">
      <c r="A7" s="635" t="s">
        <v>102</v>
      </c>
      <c r="B7" s="595"/>
      <c r="C7" s="595"/>
      <c r="D7" s="665">
        <f t="shared" si="0"/>
        <v>0</v>
      </c>
      <c r="E7" s="635" t="s">
        <v>5</v>
      </c>
    </row>
    <row r="8" spans="1:5" ht="33" customHeight="1">
      <c r="A8" s="635" t="s">
        <v>103</v>
      </c>
      <c r="B8" s="594"/>
      <c r="C8" s="594"/>
      <c r="D8" s="665">
        <f t="shared" si="0"/>
        <v>0</v>
      </c>
      <c r="E8" s="635" t="s">
        <v>7</v>
      </c>
    </row>
    <row r="9" spans="1:5" ht="33" customHeight="1">
      <c r="A9" s="635" t="s">
        <v>104</v>
      </c>
      <c r="B9" s="595"/>
      <c r="C9" s="595"/>
      <c r="D9" s="665">
        <f t="shared" si="0"/>
        <v>0</v>
      </c>
      <c r="E9" s="635" t="s">
        <v>8</v>
      </c>
    </row>
    <row r="10" spans="1:5" ht="33" customHeight="1">
      <c r="A10" s="635" t="s">
        <v>105</v>
      </c>
      <c r="B10" s="594"/>
      <c r="C10" s="594"/>
      <c r="D10" s="665">
        <f t="shared" si="0"/>
        <v>0</v>
      </c>
      <c r="E10" s="635" t="s">
        <v>106</v>
      </c>
    </row>
    <row r="11" spans="1:5" ht="33" customHeight="1">
      <c r="A11" s="635" t="s">
        <v>107</v>
      </c>
      <c r="B11" s="595"/>
      <c r="C11" s="595"/>
      <c r="D11" s="665">
        <f t="shared" si="0"/>
        <v>0</v>
      </c>
      <c r="E11" s="635" t="s">
        <v>11</v>
      </c>
    </row>
    <row r="12" spans="1:5" ht="33" customHeight="1">
      <c r="A12" s="635" t="s">
        <v>108</v>
      </c>
      <c r="B12" s="594"/>
      <c r="C12" s="594"/>
      <c r="D12" s="665">
        <f t="shared" si="0"/>
        <v>0</v>
      </c>
      <c r="E12" s="635" t="s">
        <v>13</v>
      </c>
    </row>
    <row r="13" spans="1:5" ht="33" customHeight="1">
      <c r="A13" s="635" t="s">
        <v>121</v>
      </c>
      <c r="B13" s="595"/>
      <c r="C13" s="595"/>
      <c r="D13" s="665">
        <f t="shared" si="0"/>
        <v>0</v>
      </c>
      <c r="E13" s="635" t="s">
        <v>15</v>
      </c>
    </row>
    <row r="14" spans="1:5" ht="33" customHeight="1">
      <c r="A14" s="635" t="s">
        <v>16</v>
      </c>
      <c r="B14" s="594"/>
      <c r="C14" s="594"/>
      <c r="D14" s="665">
        <f t="shared" si="0"/>
        <v>0</v>
      </c>
      <c r="E14" s="635" t="s">
        <v>17</v>
      </c>
    </row>
    <row r="15" spans="1:5" ht="33" customHeight="1">
      <c r="A15" s="635" t="s">
        <v>40</v>
      </c>
      <c r="B15" s="595"/>
      <c r="C15" s="595"/>
      <c r="D15" s="665">
        <f t="shared" si="0"/>
        <v>0</v>
      </c>
      <c r="E15" s="635" t="s">
        <v>18</v>
      </c>
    </row>
    <row r="16" spans="1:5" ht="33" customHeight="1">
      <c r="A16" s="635" t="s">
        <v>110</v>
      </c>
      <c r="B16" s="594"/>
      <c r="C16" s="594"/>
      <c r="D16" s="665">
        <f t="shared" si="0"/>
        <v>0</v>
      </c>
      <c r="E16" s="635" t="s">
        <v>20</v>
      </c>
    </row>
    <row r="17" spans="1:5" ht="33" customHeight="1">
      <c r="A17" s="635" t="s">
        <v>21</v>
      </c>
      <c r="B17" s="595"/>
      <c r="C17" s="595"/>
      <c r="D17" s="665">
        <f t="shared" si="0"/>
        <v>0</v>
      </c>
      <c r="E17" s="635" t="s">
        <v>111</v>
      </c>
    </row>
    <row r="18" spans="1:5" ht="33" customHeight="1">
      <c r="A18" s="635" t="s">
        <v>42</v>
      </c>
      <c r="B18" s="594"/>
      <c r="C18" s="594"/>
      <c r="D18" s="665">
        <f t="shared" si="0"/>
        <v>0</v>
      </c>
      <c r="E18" s="635" t="s">
        <v>23</v>
      </c>
    </row>
    <row r="19" spans="1:5" ht="33" customHeight="1">
      <c r="A19" s="635" t="s">
        <v>122</v>
      </c>
      <c r="B19" s="595"/>
      <c r="C19" s="595"/>
      <c r="D19" s="665">
        <f t="shared" si="0"/>
        <v>0</v>
      </c>
      <c r="E19" s="635" t="s">
        <v>25</v>
      </c>
    </row>
    <row r="20" spans="1:5" ht="33" customHeight="1">
      <c r="A20" s="635" t="s">
        <v>113</v>
      </c>
      <c r="B20" s="594"/>
      <c r="C20" s="594"/>
      <c r="D20" s="665">
        <f t="shared" si="0"/>
        <v>0</v>
      </c>
      <c r="E20" s="635" t="s">
        <v>114</v>
      </c>
    </row>
    <row r="21" spans="1:5" ht="33" customHeight="1">
      <c r="A21" s="635" t="s">
        <v>115</v>
      </c>
      <c r="B21" s="595"/>
      <c r="C21" s="595"/>
      <c r="D21" s="665">
        <f t="shared" si="0"/>
        <v>0</v>
      </c>
      <c r="E21" s="635" t="s">
        <v>28</v>
      </c>
    </row>
    <row r="22" spans="1:5" ht="33" customHeight="1">
      <c r="A22" s="635" t="s">
        <v>123</v>
      </c>
      <c r="B22" s="594"/>
      <c r="C22" s="594"/>
      <c r="D22" s="665">
        <f t="shared" si="0"/>
        <v>0</v>
      </c>
      <c r="E22" s="635" t="s">
        <v>30</v>
      </c>
    </row>
    <row r="23" spans="1:5" ht="33" customHeight="1">
      <c r="A23" s="635" t="s">
        <v>31</v>
      </c>
      <c r="B23" s="595"/>
      <c r="C23" s="595"/>
      <c r="D23" s="665">
        <f t="shared" si="0"/>
        <v>0</v>
      </c>
      <c r="E23" s="635" t="s">
        <v>135</v>
      </c>
    </row>
    <row r="24" spans="1:5" ht="33" customHeight="1">
      <c r="A24" s="635" t="s">
        <v>33</v>
      </c>
      <c r="B24" s="594"/>
      <c r="C24" s="594"/>
      <c r="D24" s="665">
        <f t="shared" si="0"/>
        <v>0</v>
      </c>
      <c r="E24" s="635" t="s">
        <v>34</v>
      </c>
    </row>
    <row r="25" spans="1:5" ht="43.5" customHeight="1">
      <c r="A25" s="637" t="s">
        <v>57</v>
      </c>
      <c r="B25" s="666">
        <f>SUM(B5:B24)</f>
        <v>0</v>
      </c>
      <c r="C25" s="666">
        <f>SUM(C5:C24)</f>
        <v>0</v>
      </c>
      <c r="D25" s="666">
        <f t="shared" si="0"/>
        <v>0</v>
      </c>
      <c r="E25" s="637" t="s">
        <v>36</v>
      </c>
    </row>
  </sheetData>
  <dataConsolidate link="1">
    <dataRefs count="2">
      <dataRef ref="C9:D28" sheet="مستشفي" r:id="rId1"/>
      <dataRef ref="C9:D28" sheet="مستوصف" r:id="rId2"/>
    </dataRefs>
  </dataConsolidate>
  <mergeCells count="4">
    <mergeCell ref="A1:E1"/>
    <mergeCell ref="A2:E2"/>
    <mergeCell ref="A3:B3"/>
    <mergeCell ref="C3:E3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77" orientation="portrait" r:id="rId3"/>
  <headerFooter alignWithMargins="0"/>
  <rowBreaks count="1" manualBreakCount="1">
    <brk id="33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  <pageSetUpPr fitToPage="1"/>
  </sheetPr>
  <dimension ref="A1:I20"/>
  <sheetViews>
    <sheetView showGridLines="0" rightToLeft="1" zoomScale="120" zoomScaleNormal="120" workbookViewId="0">
      <selection sqref="A1:G1"/>
    </sheetView>
  </sheetViews>
  <sheetFormatPr defaultColWidth="7.7109375" defaultRowHeight="12.75"/>
  <cols>
    <col min="1" max="1" width="39.5703125" style="6" customWidth="1"/>
    <col min="2" max="6" width="17.7109375" style="6" customWidth="1"/>
    <col min="7" max="7" width="39.7109375" style="6" customWidth="1"/>
    <col min="8" max="252" width="7.7109375" style="6"/>
    <col min="253" max="253" width="26.7109375" style="6" customWidth="1"/>
    <col min="254" max="254" width="12" style="6" customWidth="1"/>
    <col min="255" max="259" width="15.28515625" style="6" customWidth="1"/>
    <col min="260" max="260" width="7.7109375" style="6"/>
    <col min="261" max="261" width="7.85546875" style="6" bestFit="1" customWidth="1"/>
    <col min="262" max="508" width="7.7109375" style="6"/>
    <col min="509" max="509" width="26.7109375" style="6" customWidth="1"/>
    <col min="510" max="510" width="12" style="6" customWidth="1"/>
    <col min="511" max="515" width="15.28515625" style="6" customWidth="1"/>
    <col min="516" max="516" width="7.7109375" style="6"/>
    <col min="517" max="517" width="7.85546875" style="6" bestFit="1" customWidth="1"/>
    <col min="518" max="764" width="7.7109375" style="6"/>
    <col min="765" max="765" width="26.7109375" style="6" customWidth="1"/>
    <col min="766" max="766" width="12" style="6" customWidth="1"/>
    <col min="767" max="771" width="15.28515625" style="6" customWidth="1"/>
    <col min="772" max="772" width="7.7109375" style="6"/>
    <col min="773" max="773" width="7.85546875" style="6" bestFit="1" customWidth="1"/>
    <col min="774" max="1020" width="7.7109375" style="6"/>
    <col min="1021" max="1021" width="26.7109375" style="6" customWidth="1"/>
    <col min="1022" max="1022" width="12" style="6" customWidth="1"/>
    <col min="1023" max="1027" width="15.28515625" style="6" customWidth="1"/>
    <col min="1028" max="1028" width="7.7109375" style="6"/>
    <col min="1029" max="1029" width="7.85546875" style="6" bestFit="1" customWidth="1"/>
    <col min="1030" max="1276" width="7.7109375" style="6"/>
    <col min="1277" max="1277" width="26.7109375" style="6" customWidth="1"/>
    <col min="1278" max="1278" width="12" style="6" customWidth="1"/>
    <col min="1279" max="1283" width="15.28515625" style="6" customWidth="1"/>
    <col min="1284" max="1284" width="7.7109375" style="6"/>
    <col min="1285" max="1285" width="7.85546875" style="6" bestFit="1" customWidth="1"/>
    <col min="1286" max="1532" width="7.7109375" style="6"/>
    <col min="1533" max="1533" width="26.7109375" style="6" customWidth="1"/>
    <col min="1534" max="1534" width="12" style="6" customWidth="1"/>
    <col min="1535" max="1539" width="15.28515625" style="6" customWidth="1"/>
    <col min="1540" max="1540" width="7.7109375" style="6"/>
    <col min="1541" max="1541" width="7.85546875" style="6" bestFit="1" customWidth="1"/>
    <col min="1542" max="1788" width="7.7109375" style="6"/>
    <col min="1789" max="1789" width="26.7109375" style="6" customWidth="1"/>
    <col min="1790" max="1790" width="12" style="6" customWidth="1"/>
    <col min="1791" max="1795" width="15.28515625" style="6" customWidth="1"/>
    <col min="1796" max="1796" width="7.7109375" style="6"/>
    <col min="1797" max="1797" width="7.85546875" style="6" bestFit="1" customWidth="1"/>
    <col min="1798" max="2044" width="7.7109375" style="6"/>
    <col min="2045" max="2045" width="26.7109375" style="6" customWidth="1"/>
    <col min="2046" max="2046" width="12" style="6" customWidth="1"/>
    <col min="2047" max="2051" width="15.28515625" style="6" customWidth="1"/>
    <col min="2052" max="2052" width="7.7109375" style="6"/>
    <col min="2053" max="2053" width="7.85546875" style="6" bestFit="1" customWidth="1"/>
    <col min="2054" max="2300" width="7.7109375" style="6"/>
    <col min="2301" max="2301" width="26.7109375" style="6" customWidth="1"/>
    <col min="2302" max="2302" width="12" style="6" customWidth="1"/>
    <col min="2303" max="2307" width="15.28515625" style="6" customWidth="1"/>
    <col min="2308" max="2308" width="7.7109375" style="6"/>
    <col min="2309" max="2309" width="7.85546875" style="6" bestFit="1" customWidth="1"/>
    <col min="2310" max="2556" width="7.7109375" style="6"/>
    <col min="2557" max="2557" width="26.7109375" style="6" customWidth="1"/>
    <col min="2558" max="2558" width="12" style="6" customWidth="1"/>
    <col min="2559" max="2563" width="15.28515625" style="6" customWidth="1"/>
    <col min="2564" max="2564" width="7.7109375" style="6"/>
    <col min="2565" max="2565" width="7.85546875" style="6" bestFit="1" customWidth="1"/>
    <col min="2566" max="2812" width="7.7109375" style="6"/>
    <col min="2813" max="2813" width="26.7109375" style="6" customWidth="1"/>
    <col min="2814" max="2814" width="12" style="6" customWidth="1"/>
    <col min="2815" max="2819" width="15.28515625" style="6" customWidth="1"/>
    <col min="2820" max="2820" width="7.7109375" style="6"/>
    <col min="2821" max="2821" width="7.85546875" style="6" bestFit="1" customWidth="1"/>
    <col min="2822" max="3068" width="7.7109375" style="6"/>
    <col min="3069" max="3069" width="26.7109375" style="6" customWidth="1"/>
    <col min="3070" max="3070" width="12" style="6" customWidth="1"/>
    <col min="3071" max="3075" width="15.28515625" style="6" customWidth="1"/>
    <col min="3076" max="3076" width="7.7109375" style="6"/>
    <col min="3077" max="3077" width="7.85546875" style="6" bestFit="1" customWidth="1"/>
    <col min="3078" max="3324" width="7.7109375" style="6"/>
    <col min="3325" max="3325" width="26.7109375" style="6" customWidth="1"/>
    <col min="3326" max="3326" width="12" style="6" customWidth="1"/>
    <col min="3327" max="3331" width="15.28515625" style="6" customWidth="1"/>
    <col min="3332" max="3332" width="7.7109375" style="6"/>
    <col min="3333" max="3333" width="7.85546875" style="6" bestFit="1" customWidth="1"/>
    <col min="3334" max="3580" width="7.7109375" style="6"/>
    <col min="3581" max="3581" width="26.7109375" style="6" customWidth="1"/>
    <col min="3582" max="3582" width="12" style="6" customWidth="1"/>
    <col min="3583" max="3587" width="15.28515625" style="6" customWidth="1"/>
    <col min="3588" max="3588" width="7.7109375" style="6"/>
    <col min="3589" max="3589" width="7.85546875" style="6" bestFit="1" customWidth="1"/>
    <col min="3590" max="3836" width="7.7109375" style="6"/>
    <col min="3837" max="3837" width="26.7109375" style="6" customWidth="1"/>
    <col min="3838" max="3838" width="12" style="6" customWidth="1"/>
    <col min="3839" max="3843" width="15.28515625" style="6" customWidth="1"/>
    <col min="3844" max="3844" width="7.7109375" style="6"/>
    <col min="3845" max="3845" width="7.85546875" style="6" bestFit="1" customWidth="1"/>
    <col min="3846" max="4092" width="7.7109375" style="6"/>
    <col min="4093" max="4093" width="26.7109375" style="6" customWidth="1"/>
    <col min="4094" max="4094" width="12" style="6" customWidth="1"/>
    <col min="4095" max="4099" width="15.28515625" style="6" customWidth="1"/>
    <col min="4100" max="4100" width="7.7109375" style="6"/>
    <col min="4101" max="4101" width="7.85546875" style="6" bestFit="1" customWidth="1"/>
    <col min="4102" max="4348" width="7.7109375" style="6"/>
    <col min="4349" max="4349" width="26.7109375" style="6" customWidth="1"/>
    <col min="4350" max="4350" width="12" style="6" customWidth="1"/>
    <col min="4351" max="4355" width="15.28515625" style="6" customWidth="1"/>
    <col min="4356" max="4356" width="7.7109375" style="6"/>
    <col min="4357" max="4357" width="7.85546875" style="6" bestFit="1" customWidth="1"/>
    <col min="4358" max="4604" width="7.7109375" style="6"/>
    <col min="4605" max="4605" width="26.7109375" style="6" customWidth="1"/>
    <col min="4606" max="4606" width="12" style="6" customWidth="1"/>
    <col min="4607" max="4611" width="15.28515625" style="6" customWidth="1"/>
    <col min="4612" max="4612" width="7.7109375" style="6"/>
    <col min="4613" max="4613" width="7.85546875" style="6" bestFit="1" customWidth="1"/>
    <col min="4614" max="4860" width="7.7109375" style="6"/>
    <col min="4861" max="4861" width="26.7109375" style="6" customWidth="1"/>
    <col min="4862" max="4862" width="12" style="6" customWidth="1"/>
    <col min="4863" max="4867" width="15.28515625" style="6" customWidth="1"/>
    <col min="4868" max="4868" width="7.7109375" style="6"/>
    <col min="4869" max="4869" width="7.85546875" style="6" bestFit="1" customWidth="1"/>
    <col min="4870" max="5116" width="7.7109375" style="6"/>
    <col min="5117" max="5117" width="26.7109375" style="6" customWidth="1"/>
    <col min="5118" max="5118" width="12" style="6" customWidth="1"/>
    <col min="5119" max="5123" width="15.28515625" style="6" customWidth="1"/>
    <col min="5124" max="5124" width="7.7109375" style="6"/>
    <col min="5125" max="5125" width="7.85546875" style="6" bestFit="1" customWidth="1"/>
    <col min="5126" max="5372" width="7.7109375" style="6"/>
    <col min="5373" max="5373" width="26.7109375" style="6" customWidth="1"/>
    <col min="5374" max="5374" width="12" style="6" customWidth="1"/>
    <col min="5375" max="5379" width="15.28515625" style="6" customWidth="1"/>
    <col min="5380" max="5380" width="7.7109375" style="6"/>
    <col min="5381" max="5381" width="7.85546875" style="6" bestFit="1" customWidth="1"/>
    <col min="5382" max="5628" width="7.7109375" style="6"/>
    <col min="5629" max="5629" width="26.7109375" style="6" customWidth="1"/>
    <col min="5630" max="5630" width="12" style="6" customWidth="1"/>
    <col min="5631" max="5635" width="15.28515625" style="6" customWidth="1"/>
    <col min="5636" max="5636" width="7.7109375" style="6"/>
    <col min="5637" max="5637" width="7.85546875" style="6" bestFit="1" customWidth="1"/>
    <col min="5638" max="5884" width="7.7109375" style="6"/>
    <col min="5885" max="5885" width="26.7109375" style="6" customWidth="1"/>
    <col min="5886" max="5886" width="12" style="6" customWidth="1"/>
    <col min="5887" max="5891" width="15.28515625" style="6" customWidth="1"/>
    <col min="5892" max="5892" width="7.7109375" style="6"/>
    <col min="5893" max="5893" width="7.85546875" style="6" bestFit="1" customWidth="1"/>
    <col min="5894" max="6140" width="7.7109375" style="6"/>
    <col min="6141" max="6141" width="26.7109375" style="6" customWidth="1"/>
    <col min="6142" max="6142" width="12" style="6" customWidth="1"/>
    <col min="6143" max="6147" width="15.28515625" style="6" customWidth="1"/>
    <col min="6148" max="6148" width="7.7109375" style="6"/>
    <col min="6149" max="6149" width="7.85546875" style="6" bestFit="1" customWidth="1"/>
    <col min="6150" max="6396" width="7.7109375" style="6"/>
    <col min="6397" max="6397" width="26.7109375" style="6" customWidth="1"/>
    <col min="6398" max="6398" width="12" style="6" customWidth="1"/>
    <col min="6399" max="6403" width="15.28515625" style="6" customWidth="1"/>
    <col min="6404" max="6404" width="7.7109375" style="6"/>
    <col min="6405" max="6405" width="7.85546875" style="6" bestFit="1" customWidth="1"/>
    <col min="6406" max="6652" width="7.7109375" style="6"/>
    <col min="6653" max="6653" width="26.7109375" style="6" customWidth="1"/>
    <col min="6654" max="6654" width="12" style="6" customWidth="1"/>
    <col min="6655" max="6659" width="15.28515625" style="6" customWidth="1"/>
    <col min="6660" max="6660" width="7.7109375" style="6"/>
    <col min="6661" max="6661" width="7.85546875" style="6" bestFit="1" customWidth="1"/>
    <col min="6662" max="6908" width="7.7109375" style="6"/>
    <col min="6909" max="6909" width="26.7109375" style="6" customWidth="1"/>
    <col min="6910" max="6910" width="12" style="6" customWidth="1"/>
    <col min="6911" max="6915" width="15.28515625" style="6" customWidth="1"/>
    <col min="6916" max="6916" width="7.7109375" style="6"/>
    <col min="6917" max="6917" width="7.85546875" style="6" bestFit="1" customWidth="1"/>
    <col min="6918" max="7164" width="7.7109375" style="6"/>
    <col min="7165" max="7165" width="26.7109375" style="6" customWidth="1"/>
    <col min="7166" max="7166" width="12" style="6" customWidth="1"/>
    <col min="7167" max="7171" width="15.28515625" style="6" customWidth="1"/>
    <col min="7172" max="7172" width="7.7109375" style="6"/>
    <col min="7173" max="7173" width="7.85546875" style="6" bestFit="1" customWidth="1"/>
    <col min="7174" max="7420" width="7.7109375" style="6"/>
    <col min="7421" max="7421" width="26.7109375" style="6" customWidth="1"/>
    <col min="7422" max="7422" width="12" style="6" customWidth="1"/>
    <col min="7423" max="7427" width="15.28515625" style="6" customWidth="1"/>
    <col min="7428" max="7428" width="7.7109375" style="6"/>
    <col min="7429" max="7429" width="7.85546875" style="6" bestFit="1" customWidth="1"/>
    <col min="7430" max="7676" width="7.7109375" style="6"/>
    <col min="7677" max="7677" width="26.7109375" style="6" customWidth="1"/>
    <col min="7678" max="7678" width="12" style="6" customWidth="1"/>
    <col min="7679" max="7683" width="15.28515625" style="6" customWidth="1"/>
    <col min="7684" max="7684" width="7.7109375" style="6"/>
    <col min="7685" max="7685" width="7.85546875" style="6" bestFit="1" customWidth="1"/>
    <col min="7686" max="7932" width="7.7109375" style="6"/>
    <col min="7933" max="7933" width="26.7109375" style="6" customWidth="1"/>
    <col min="7934" max="7934" width="12" style="6" customWidth="1"/>
    <col min="7935" max="7939" width="15.28515625" style="6" customWidth="1"/>
    <col min="7940" max="7940" width="7.7109375" style="6"/>
    <col min="7941" max="7941" width="7.85546875" style="6" bestFit="1" customWidth="1"/>
    <col min="7942" max="8188" width="7.7109375" style="6"/>
    <col min="8189" max="8189" width="26.7109375" style="6" customWidth="1"/>
    <col min="8190" max="8190" width="12" style="6" customWidth="1"/>
    <col min="8191" max="8195" width="15.28515625" style="6" customWidth="1"/>
    <col min="8196" max="8196" width="7.7109375" style="6"/>
    <col min="8197" max="8197" width="7.85546875" style="6" bestFit="1" customWidth="1"/>
    <col min="8198" max="8444" width="7.7109375" style="6"/>
    <col min="8445" max="8445" width="26.7109375" style="6" customWidth="1"/>
    <col min="8446" max="8446" width="12" style="6" customWidth="1"/>
    <col min="8447" max="8451" width="15.28515625" style="6" customWidth="1"/>
    <col min="8452" max="8452" width="7.7109375" style="6"/>
    <col min="8453" max="8453" width="7.85546875" style="6" bestFit="1" customWidth="1"/>
    <col min="8454" max="8700" width="7.7109375" style="6"/>
    <col min="8701" max="8701" width="26.7109375" style="6" customWidth="1"/>
    <col min="8702" max="8702" width="12" style="6" customWidth="1"/>
    <col min="8703" max="8707" width="15.28515625" style="6" customWidth="1"/>
    <col min="8708" max="8708" width="7.7109375" style="6"/>
    <col min="8709" max="8709" width="7.85546875" style="6" bestFit="1" customWidth="1"/>
    <col min="8710" max="8956" width="7.7109375" style="6"/>
    <col min="8957" max="8957" width="26.7109375" style="6" customWidth="1"/>
    <col min="8958" max="8958" width="12" style="6" customWidth="1"/>
    <col min="8959" max="8963" width="15.28515625" style="6" customWidth="1"/>
    <col min="8964" max="8964" width="7.7109375" style="6"/>
    <col min="8965" max="8965" width="7.85546875" style="6" bestFit="1" customWidth="1"/>
    <col min="8966" max="9212" width="7.7109375" style="6"/>
    <col min="9213" max="9213" width="26.7109375" style="6" customWidth="1"/>
    <col min="9214" max="9214" width="12" style="6" customWidth="1"/>
    <col min="9215" max="9219" width="15.28515625" style="6" customWidth="1"/>
    <col min="9220" max="9220" width="7.7109375" style="6"/>
    <col min="9221" max="9221" width="7.85546875" style="6" bestFit="1" customWidth="1"/>
    <col min="9222" max="9468" width="7.7109375" style="6"/>
    <col min="9469" max="9469" width="26.7109375" style="6" customWidth="1"/>
    <col min="9470" max="9470" width="12" style="6" customWidth="1"/>
    <col min="9471" max="9475" width="15.28515625" style="6" customWidth="1"/>
    <col min="9476" max="9476" width="7.7109375" style="6"/>
    <col min="9477" max="9477" width="7.85546875" style="6" bestFit="1" customWidth="1"/>
    <col min="9478" max="9724" width="7.7109375" style="6"/>
    <col min="9725" max="9725" width="26.7109375" style="6" customWidth="1"/>
    <col min="9726" max="9726" width="12" style="6" customWidth="1"/>
    <col min="9727" max="9731" width="15.28515625" style="6" customWidth="1"/>
    <col min="9732" max="9732" width="7.7109375" style="6"/>
    <col min="9733" max="9733" width="7.85546875" style="6" bestFit="1" customWidth="1"/>
    <col min="9734" max="9980" width="7.7109375" style="6"/>
    <col min="9981" max="9981" width="26.7109375" style="6" customWidth="1"/>
    <col min="9982" max="9982" width="12" style="6" customWidth="1"/>
    <col min="9983" max="9987" width="15.28515625" style="6" customWidth="1"/>
    <col min="9988" max="9988" width="7.7109375" style="6"/>
    <col min="9989" max="9989" width="7.85546875" style="6" bestFit="1" customWidth="1"/>
    <col min="9990" max="10236" width="7.7109375" style="6"/>
    <col min="10237" max="10237" width="26.7109375" style="6" customWidth="1"/>
    <col min="10238" max="10238" width="12" style="6" customWidth="1"/>
    <col min="10239" max="10243" width="15.28515625" style="6" customWidth="1"/>
    <col min="10244" max="10244" width="7.7109375" style="6"/>
    <col min="10245" max="10245" width="7.85546875" style="6" bestFit="1" customWidth="1"/>
    <col min="10246" max="10492" width="7.7109375" style="6"/>
    <col min="10493" max="10493" width="26.7109375" style="6" customWidth="1"/>
    <col min="10494" max="10494" width="12" style="6" customWidth="1"/>
    <col min="10495" max="10499" width="15.28515625" style="6" customWidth="1"/>
    <col min="10500" max="10500" width="7.7109375" style="6"/>
    <col min="10501" max="10501" width="7.85546875" style="6" bestFit="1" customWidth="1"/>
    <col min="10502" max="10748" width="7.7109375" style="6"/>
    <col min="10749" max="10749" width="26.7109375" style="6" customWidth="1"/>
    <col min="10750" max="10750" width="12" style="6" customWidth="1"/>
    <col min="10751" max="10755" width="15.28515625" style="6" customWidth="1"/>
    <col min="10756" max="10756" width="7.7109375" style="6"/>
    <col min="10757" max="10757" width="7.85546875" style="6" bestFit="1" customWidth="1"/>
    <col min="10758" max="11004" width="7.7109375" style="6"/>
    <col min="11005" max="11005" width="26.7109375" style="6" customWidth="1"/>
    <col min="11006" max="11006" width="12" style="6" customWidth="1"/>
    <col min="11007" max="11011" width="15.28515625" style="6" customWidth="1"/>
    <col min="11012" max="11012" width="7.7109375" style="6"/>
    <col min="11013" max="11013" width="7.85546875" style="6" bestFit="1" customWidth="1"/>
    <col min="11014" max="11260" width="7.7109375" style="6"/>
    <col min="11261" max="11261" width="26.7109375" style="6" customWidth="1"/>
    <col min="11262" max="11262" width="12" style="6" customWidth="1"/>
    <col min="11263" max="11267" width="15.28515625" style="6" customWidth="1"/>
    <col min="11268" max="11268" width="7.7109375" style="6"/>
    <col min="11269" max="11269" width="7.85546875" style="6" bestFit="1" customWidth="1"/>
    <col min="11270" max="11516" width="7.7109375" style="6"/>
    <col min="11517" max="11517" width="26.7109375" style="6" customWidth="1"/>
    <col min="11518" max="11518" width="12" style="6" customWidth="1"/>
    <col min="11519" max="11523" width="15.28515625" style="6" customWidth="1"/>
    <col min="11524" max="11524" width="7.7109375" style="6"/>
    <col min="11525" max="11525" width="7.85546875" style="6" bestFit="1" customWidth="1"/>
    <col min="11526" max="11772" width="7.7109375" style="6"/>
    <col min="11773" max="11773" width="26.7109375" style="6" customWidth="1"/>
    <col min="11774" max="11774" width="12" style="6" customWidth="1"/>
    <col min="11775" max="11779" width="15.28515625" style="6" customWidth="1"/>
    <col min="11780" max="11780" width="7.7109375" style="6"/>
    <col min="11781" max="11781" width="7.85546875" style="6" bestFit="1" customWidth="1"/>
    <col min="11782" max="12028" width="7.7109375" style="6"/>
    <col min="12029" max="12029" width="26.7109375" style="6" customWidth="1"/>
    <col min="12030" max="12030" width="12" style="6" customWidth="1"/>
    <col min="12031" max="12035" width="15.28515625" style="6" customWidth="1"/>
    <col min="12036" max="12036" width="7.7109375" style="6"/>
    <col min="12037" max="12037" width="7.85546875" style="6" bestFit="1" customWidth="1"/>
    <col min="12038" max="12284" width="7.7109375" style="6"/>
    <col min="12285" max="12285" width="26.7109375" style="6" customWidth="1"/>
    <col min="12286" max="12286" width="12" style="6" customWidth="1"/>
    <col min="12287" max="12291" width="15.28515625" style="6" customWidth="1"/>
    <col min="12292" max="12292" width="7.7109375" style="6"/>
    <col min="12293" max="12293" width="7.85546875" style="6" bestFit="1" customWidth="1"/>
    <col min="12294" max="12540" width="7.7109375" style="6"/>
    <col min="12541" max="12541" width="26.7109375" style="6" customWidth="1"/>
    <col min="12542" max="12542" width="12" style="6" customWidth="1"/>
    <col min="12543" max="12547" width="15.28515625" style="6" customWidth="1"/>
    <col min="12548" max="12548" width="7.7109375" style="6"/>
    <col min="12549" max="12549" width="7.85546875" style="6" bestFit="1" customWidth="1"/>
    <col min="12550" max="12796" width="7.7109375" style="6"/>
    <col min="12797" max="12797" width="26.7109375" style="6" customWidth="1"/>
    <col min="12798" max="12798" width="12" style="6" customWidth="1"/>
    <col min="12799" max="12803" width="15.28515625" style="6" customWidth="1"/>
    <col min="12804" max="12804" width="7.7109375" style="6"/>
    <col min="12805" max="12805" width="7.85546875" style="6" bestFit="1" customWidth="1"/>
    <col min="12806" max="13052" width="7.7109375" style="6"/>
    <col min="13053" max="13053" width="26.7109375" style="6" customWidth="1"/>
    <col min="13054" max="13054" width="12" style="6" customWidth="1"/>
    <col min="13055" max="13059" width="15.28515625" style="6" customWidth="1"/>
    <col min="13060" max="13060" width="7.7109375" style="6"/>
    <col min="13061" max="13061" width="7.85546875" style="6" bestFit="1" customWidth="1"/>
    <col min="13062" max="13308" width="7.7109375" style="6"/>
    <col min="13309" max="13309" width="26.7109375" style="6" customWidth="1"/>
    <col min="13310" max="13310" width="12" style="6" customWidth="1"/>
    <col min="13311" max="13315" width="15.28515625" style="6" customWidth="1"/>
    <col min="13316" max="13316" width="7.7109375" style="6"/>
    <col min="13317" max="13317" width="7.85546875" style="6" bestFit="1" customWidth="1"/>
    <col min="13318" max="13564" width="7.7109375" style="6"/>
    <col min="13565" max="13565" width="26.7109375" style="6" customWidth="1"/>
    <col min="13566" max="13566" width="12" style="6" customWidth="1"/>
    <col min="13567" max="13571" width="15.28515625" style="6" customWidth="1"/>
    <col min="13572" max="13572" width="7.7109375" style="6"/>
    <col min="13573" max="13573" width="7.85546875" style="6" bestFit="1" customWidth="1"/>
    <col min="13574" max="13820" width="7.7109375" style="6"/>
    <col min="13821" max="13821" width="26.7109375" style="6" customWidth="1"/>
    <col min="13822" max="13822" width="12" style="6" customWidth="1"/>
    <col min="13823" max="13827" width="15.28515625" style="6" customWidth="1"/>
    <col min="13828" max="13828" width="7.7109375" style="6"/>
    <col min="13829" max="13829" width="7.85546875" style="6" bestFit="1" customWidth="1"/>
    <col min="13830" max="14076" width="7.7109375" style="6"/>
    <col min="14077" max="14077" width="26.7109375" style="6" customWidth="1"/>
    <col min="14078" max="14078" width="12" style="6" customWidth="1"/>
    <col min="14079" max="14083" width="15.28515625" style="6" customWidth="1"/>
    <col min="14084" max="14084" width="7.7109375" style="6"/>
    <col min="14085" max="14085" width="7.85546875" style="6" bestFit="1" customWidth="1"/>
    <col min="14086" max="14332" width="7.7109375" style="6"/>
    <col min="14333" max="14333" width="26.7109375" style="6" customWidth="1"/>
    <col min="14334" max="14334" width="12" style="6" customWidth="1"/>
    <col min="14335" max="14339" width="15.28515625" style="6" customWidth="1"/>
    <col min="14340" max="14340" width="7.7109375" style="6"/>
    <col min="14341" max="14341" width="7.85546875" style="6" bestFit="1" customWidth="1"/>
    <col min="14342" max="14588" width="7.7109375" style="6"/>
    <col min="14589" max="14589" width="26.7109375" style="6" customWidth="1"/>
    <col min="14590" max="14590" width="12" style="6" customWidth="1"/>
    <col min="14591" max="14595" width="15.28515625" style="6" customWidth="1"/>
    <col min="14596" max="14596" width="7.7109375" style="6"/>
    <col min="14597" max="14597" width="7.85546875" style="6" bestFit="1" customWidth="1"/>
    <col min="14598" max="14844" width="7.7109375" style="6"/>
    <col min="14845" max="14845" width="26.7109375" style="6" customWidth="1"/>
    <col min="14846" max="14846" width="12" style="6" customWidth="1"/>
    <col min="14847" max="14851" width="15.28515625" style="6" customWidth="1"/>
    <col min="14852" max="14852" width="7.7109375" style="6"/>
    <col min="14853" max="14853" width="7.85546875" style="6" bestFit="1" customWidth="1"/>
    <col min="14854" max="15100" width="7.7109375" style="6"/>
    <col min="15101" max="15101" width="26.7109375" style="6" customWidth="1"/>
    <col min="15102" max="15102" width="12" style="6" customWidth="1"/>
    <col min="15103" max="15107" width="15.28515625" style="6" customWidth="1"/>
    <col min="15108" max="15108" width="7.7109375" style="6"/>
    <col min="15109" max="15109" width="7.85546875" style="6" bestFit="1" customWidth="1"/>
    <col min="15110" max="15356" width="7.7109375" style="6"/>
    <col min="15357" max="15357" width="26.7109375" style="6" customWidth="1"/>
    <col min="15358" max="15358" width="12" style="6" customWidth="1"/>
    <col min="15359" max="15363" width="15.28515625" style="6" customWidth="1"/>
    <col min="15364" max="15364" width="7.7109375" style="6"/>
    <col min="15365" max="15365" width="7.85546875" style="6" bestFit="1" customWidth="1"/>
    <col min="15366" max="15612" width="7.7109375" style="6"/>
    <col min="15613" max="15613" width="26.7109375" style="6" customWidth="1"/>
    <col min="15614" max="15614" width="12" style="6" customWidth="1"/>
    <col min="15615" max="15619" width="15.28515625" style="6" customWidth="1"/>
    <col min="15620" max="15620" width="7.7109375" style="6"/>
    <col min="15621" max="15621" width="7.85546875" style="6" bestFit="1" customWidth="1"/>
    <col min="15622" max="15868" width="7.7109375" style="6"/>
    <col min="15869" max="15869" width="26.7109375" style="6" customWidth="1"/>
    <col min="15870" max="15870" width="12" style="6" customWidth="1"/>
    <col min="15871" max="15875" width="15.28515625" style="6" customWidth="1"/>
    <col min="15876" max="15876" width="7.7109375" style="6"/>
    <col min="15877" max="15877" width="7.85546875" style="6" bestFit="1" customWidth="1"/>
    <col min="15878" max="16124" width="7.7109375" style="6"/>
    <col min="16125" max="16125" width="26.7109375" style="6" customWidth="1"/>
    <col min="16126" max="16126" width="12" style="6" customWidth="1"/>
    <col min="16127" max="16131" width="15.28515625" style="6" customWidth="1"/>
    <col min="16132" max="16132" width="7.7109375" style="6"/>
    <col min="16133" max="16133" width="7.85546875" style="6" bestFit="1" customWidth="1"/>
    <col min="16134" max="16384" width="7.7109375" style="6"/>
  </cols>
  <sheetData>
    <row r="1" spans="1:9" ht="33" customHeight="1">
      <c r="A1" s="970" t="s">
        <v>619</v>
      </c>
      <c r="B1" s="971"/>
      <c r="C1" s="971"/>
      <c r="D1" s="971"/>
      <c r="E1" s="971"/>
      <c r="F1" s="971"/>
      <c r="G1" s="971"/>
    </row>
    <row r="2" spans="1:9" s="7" customFormat="1" ht="33" customHeight="1">
      <c r="A2" s="986" t="s">
        <v>620</v>
      </c>
      <c r="B2" s="987"/>
      <c r="C2" s="987"/>
      <c r="D2" s="987"/>
      <c r="E2" s="987"/>
      <c r="F2" s="987"/>
      <c r="G2" s="987"/>
    </row>
    <row r="3" spans="1:9" s="7" customFormat="1" ht="15.75">
      <c r="A3" s="963" t="s">
        <v>1407</v>
      </c>
      <c r="B3" s="963"/>
      <c r="C3" s="958"/>
      <c r="D3" s="960" t="s">
        <v>1408</v>
      </c>
      <c r="E3" s="960"/>
      <c r="F3" s="960"/>
      <c r="G3" s="961"/>
    </row>
    <row r="4" spans="1:9" ht="35.1" customHeight="1">
      <c r="A4" s="1069" t="s">
        <v>320</v>
      </c>
      <c r="B4" s="793" t="s">
        <v>1228</v>
      </c>
      <c r="C4" s="1068"/>
      <c r="D4" s="1068"/>
      <c r="E4" s="792"/>
      <c r="F4" s="792" t="s">
        <v>48</v>
      </c>
      <c r="G4" s="954" t="s">
        <v>206</v>
      </c>
    </row>
    <row r="5" spans="1:9" ht="35.1" customHeight="1">
      <c r="A5" s="1070"/>
      <c r="B5" s="785" t="s">
        <v>660</v>
      </c>
      <c r="C5" s="785" t="s">
        <v>661</v>
      </c>
      <c r="D5" s="785" t="s">
        <v>662</v>
      </c>
      <c r="E5" s="785" t="s">
        <v>908</v>
      </c>
      <c r="F5" s="785" t="s">
        <v>1216</v>
      </c>
      <c r="G5" s="954"/>
    </row>
    <row r="6" spans="1:9" ht="44.1" customHeight="1">
      <c r="A6" s="712" t="s">
        <v>49</v>
      </c>
      <c r="B6" s="415">
        <v>1410051</v>
      </c>
      <c r="C6" s="415">
        <v>1423805</v>
      </c>
      <c r="D6" s="415">
        <v>1173910</v>
      </c>
      <c r="E6" s="415">
        <v>1376787</v>
      </c>
      <c r="F6" s="415">
        <v>1389950</v>
      </c>
      <c r="G6" s="712" t="s">
        <v>705</v>
      </c>
      <c r="I6" s="15"/>
    </row>
    <row r="7" spans="1:9" ht="44.1" customHeight="1">
      <c r="A7" s="712" t="s">
        <v>195</v>
      </c>
      <c r="B7" s="598">
        <v>565709</v>
      </c>
      <c r="C7" s="598">
        <v>568874</v>
      </c>
      <c r="D7" s="598">
        <v>553214</v>
      </c>
      <c r="E7" s="598">
        <v>620735</v>
      </c>
      <c r="F7" s="598">
        <v>544306</v>
      </c>
      <c r="G7" s="712" t="s">
        <v>706</v>
      </c>
    </row>
    <row r="8" spans="1:9" ht="44.1" customHeight="1">
      <c r="A8" s="712" t="s">
        <v>321</v>
      </c>
      <c r="B8" s="415">
        <v>1646008</v>
      </c>
      <c r="C8" s="415">
        <v>1620545</v>
      </c>
      <c r="D8" s="415">
        <v>1119649</v>
      </c>
      <c r="E8" s="415">
        <v>1103230</v>
      </c>
      <c r="F8" s="415">
        <v>768204</v>
      </c>
      <c r="G8" s="712" t="s">
        <v>707</v>
      </c>
    </row>
    <row r="9" spans="1:9" ht="44.1" customHeight="1">
      <c r="A9" s="710" t="s">
        <v>57</v>
      </c>
      <c r="B9" s="598">
        <v>3621768</v>
      </c>
      <c r="C9" s="598">
        <v>3613224</v>
      </c>
      <c r="D9" s="598">
        <f>SUM(D6:D8)</f>
        <v>2846773</v>
      </c>
      <c r="E9" s="598">
        <f>SUM(E6:E8)</f>
        <v>3100752</v>
      </c>
      <c r="F9" s="598">
        <f>SUM(F6:F8)</f>
        <v>2702460</v>
      </c>
      <c r="G9" s="710" t="s">
        <v>58</v>
      </c>
    </row>
    <row r="10" spans="1:9" ht="33" customHeight="1">
      <c r="A10" s="711" t="s">
        <v>322</v>
      </c>
      <c r="B10" s="228">
        <v>12</v>
      </c>
      <c r="C10" s="228">
        <v>12</v>
      </c>
      <c r="D10" s="228">
        <v>9</v>
      </c>
      <c r="E10" s="228">
        <v>10.1</v>
      </c>
      <c r="F10" s="228">
        <v>8.4</v>
      </c>
      <c r="G10" s="714" t="s">
        <v>323</v>
      </c>
    </row>
    <row r="11" spans="1:9">
      <c r="B11" s="8"/>
      <c r="C11" s="8"/>
      <c r="D11" s="8"/>
      <c r="E11" s="8"/>
      <c r="F11" s="922"/>
    </row>
    <row r="12" spans="1:9">
      <c r="B12" s="8"/>
      <c r="C12" s="8"/>
      <c r="D12" s="8"/>
      <c r="E12" s="8"/>
      <c r="F12" s="8"/>
    </row>
    <row r="13" spans="1:9">
      <c r="B13" s="8"/>
      <c r="C13" s="8"/>
      <c r="D13" s="8"/>
      <c r="E13" s="715"/>
      <c r="F13" s="715"/>
    </row>
    <row r="14" spans="1:9" ht="13.35" customHeight="1">
      <c r="B14" s="8"/>
      <c r="C14" s="8"/>
      <c r="D14" s="8"/>
      <c r="E14" s="10"/>
      <c r="F14" s="10"/>
    </row>
    <row r="15" spans="1:9" ht="13.35" customHeight="1">
      <c r="B15" s="8"/>
      <c r="C15" s="8"/>
      <c r="D15" s="8"/>
      <c r="E15" s="8"/>
      <c r="F15" s="8"/>
    </row>
    <row r="16" spans="1:9">
      <c r="B16" s="8"/>
      <c r="C16" s="8"/>
      <c r="D16" s="8"/>
      <c r="E16" s="8"/>
      <c r="F16" s="8"/>
    </row>
    <row r="17" spans="2:6">
      <c r="B17" s="8"/>
      <c r="C17" s="8"/>
      <c r="D17" s="8"/>
      <c r="E17" s="8"/>
      <c r="F17" s="8"/>
    </row>
    <row r="18" spans="2:6">
      <c r="B18" s="8"/>
      <c r="C18" s="8"/>
      <c r="D18" s="8"/>
      <c r="E18" s="8"/>
      <c r="F18" s="8"/>
    </row>
    <row r="19" spans="2:6" ht="30" customHeight="1">
      <c r="B19" s="8"/>
      <c r="C19" s="8"/>
      <c r="D19" s="8"/>
      <c r="E19" s="8"/>
      <c r="F19" s="8"/>
    </row>
    <row r="20" spans="2:6">
      <c r="B20" s="8"/>
      <c r="C20" s="8"/>
      <c r="D20" s="8"/>
      <c r="E20" s="8"/>
      <c r="F20" s="8"/>
    </row>
  </sheetData>
  <mergeCells count="7">
    <mergeCell ref="A1:G1"/>
    <mergeCell ref="A2:G2"/>
    <mergeCell ref="A3:C3"/>
    <mergeCell ref="C4:D4"/>
    <mergeCell ref="A4:A5"/>
    <mergeCell ref="G4:G5"/>
    <mergeCell ref="D3:G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K26"/>
  <sheetViews>
    <sheetView rightToLeft="1" zoomScaleNormal="100" workbookViewId="0">
      <selection sqref="A1:G1"/>
    </sheetView>
  </sheetViews>
  <sheetFormatPr defaultColWidth="13.42578125" defaultRowHeight="15"/>
  <cols>
    <col min="1" max="7" width="25.7109375" style="239" customWidth="1"/>
    <col min="8" max="215" width="13.42578125" style="239"/>
    <col min="216" max="222" width="17.42578125" style="239" customWidth="1"/>
    <col min="223" max="223" width="13.42578125" style="239" customWidth="1"/>
    <col min="224" max="471" width="13.42578125" style="239"/>
    <col min="472" max="478" width="17.42578125" style="239" customWidth="1"/>
    <col min="479" max="479" width="13.42578125" style="239" customWidth="1"/>
    <col min="480" max="727" width="13.42578125" style="239"/>
    <col min="728" max="734" width="17.42578125" style="239" customWidth="1"/>
    <col min="735" max="735" width="13.42578125" style="239" customWidth="1"/>
    <col min="736" max="983" width="13.42578125" style="239"/>
    <col min="984" max="990" width="17.42578125" style="239" customWidth="1"/>
    <col min="991" max="991" width="13.42578125" style="239" customWidth="1"/>
    <col min="992" max="1239" width="13.42578125" style="239"/>
    <col min="1240" max="1246" width="17.42578125" style="239" customWidth="1"/>
    <col min="1247" max="1247" width="13.42578125" style="239" customWidth="1"/>
    <col min="1248" max="1495" width="13.42578125" style="239"/>
    <col min="1496" max="1502" width="17.42578125" style="239" customWidth="1"/>
    <col min="1503" max="1503" width="13.42578125" style="239" customWidth="1"/>
    <col min="1504" max="1751" width="13.42578125" style="239"/>
    <col min="1752" max="1758" width="17.42578125" style="239" customWidth="1"/>
    <col min="1759" max="1759" width="13.42578125" style="239" customWidth="1"/>
    <col min="1760" max="2007" width="13.42578125" style="239"/>
    <col min="2008" max="2014" width="17.42578125" style="239" customWidth="1"/>
    <col min="2015" max="2015" width="13.42578125" style="239" customWidth="1"/>
    <col min="2016" max="2263" width="13.42578125" style="239"/>
    <col min="2264" max="2270" width="17.42578125" style="239" customWidth="1"/>
    <col min="2271" max="2271" width="13.42578125" style="239" customWidth="1"/>
    <col min="2272" max="2519" width="13.42578125" style="239"/>
    <col min="2520" max="2526" width="17.42578125" style="239" customWidth="1"/>
    <col min="2527" max="2527" width="13.42578125" style="239" customWidth="1"/>
    <col min="2528" max="2775" width="13.42578125" style="239"/>
    <col min="2776" max="2782" width="17.42578125" style="239" customWidth="1"/>
    <col min="2783" max="2783" width="13.42578125" style="239" customWidth="1"/>
    <col min="2784" max="3031" width="13.42578125" style="239"/>
    <col min="3032" max="3038" width="17.42578125" style="239" customWidth="1"/>
    <col min="3039" max="3039" width="13.42578125" style="239" customWidth="1"/>
    <col min="3040" max="3287" width="13.42578125" style="239"/>
    <col min="3288" max="3294" width="17.42578125" style="239" customWidth="1"/>
    <col min="3295" max="3295" width="13.42578125" style="239" customWidth="1"/>
    <col min="3296" max="3543" width="13.42578125" style="239"/>
    <col min="3544" max="3550" width="17.42578125" style="239" customWidth="1"/>
    <col min="3551" max="3551" width="13.42578125" style="239" customWidth="1"/>
    <col min="3552" max="3799" width="13.42578125" style="239"/>
    <col min="3800" max="3806" width="17.42578125" style="239" customWidth="1"/>
    <col min="3807" max="3807" width="13.42578125" style="239" customWidth="1"/>
    <col min="3808" max="4055" width="13.42578125" style="239"/>
    <col min="4056" max="4062" width="17.42578125" style="239" customWidth="1"/>
    <col min="4063" max="4063" width="13.42578125" style="239" customWidth="1"/>
    <col min="4064" max="4311" width="13.42578125" style="239"/>
    <col min="4312" max="4318" width="17.42578125" style="239" customWidth="1"/>
    <col min="4319" max="4319" width="13.42578125" style="239" customWidth="1"/>
    <col min="4320" max="4567" width="13.42578125" style="239"/>
    <col min="4568" max="4574" width="17.42578125" style="239" customWidth="1"/>
    <col min="4575" max="4575" width="13.42578125" style="239" customWidth="1"/>
    <col min="4576" max="4823" width="13.42578125" style="239"/>
    <col min="4824" max="4830" width="17.42578125" style="239" customWidth="1"/>
    <col min="4831" max="4831" width="13.42578125" style="239" customWidth="1"/>
    <col min="4832" max="5079" width="13.42578125" style="239"/>
    <col min="5080" max="5086" width="17.42578125" style="239" customWidth="1"/>
    <col min="5087" max="5087" width="13.42578125" style="239" customWidth="1"/>
    <col min="5088" max="5335" width="13.42578125" style="239"/>
    <col min="5336" max="5342" width="17.42578125" style="239" customWidth="1"/>
    <col min="5343" max="5343" width="13.42578125" style="239" customWidth="1"/>
    <col min="5344" max="5591" width="13.42578125" style="239"/>
    <col min="5592" max="5598" width="17.42578125" style="239" customWidth="1"/>
    <col min="5599" max="5599" width="13.42578125" style="239" customWidth="1"/>
    <col min="5600" max="5847" width="13.42578125" style="239"/>
    <col min="5848" max="5854" width="17.42578125" style="239" customWidth="1"/>
    <col min="5855" max="5855" width="13.42578125" style="239" customWidth="1"/>
    <col min="5856" max="6103" width="13.42578125" style="239"/>
    <col min="6104" max="6110" width="17.42578125" style="239" customWidth="1"/>
    <col min="6111" max="6111" width="13.42578125" style="239" customWidth="1"/>
    <col min="6112" max="6359" width="13.42578125" style="239"/>
    <col min="6360" max="6366" width="17.42578125" style="239" customWidth="1"/>
    <col min="6367" max="6367" width="13.42578125" style="239" customWidth="1"/>
    <col min="6368" max="6615" width="13.42578125" style="239"/>
    <col min="6616" max="6622" width="17.42578125" style="239" customWidth="1"/>
    <col min="6623" max="6623" width="13.42578125" style="239" customWidth="1"/>
    <col min="6624" max="6871" width="13.42578125" style="239"/>
    <col min="6872" max="6878" width="17.42578125" style="239" customWidth="1"/>
    <col min="6879" max="6879" width="13.42578125" style="239" customWidth="1"/>
    <col min="6880" max="7127" width="13.42578125" style="239"/>
    <col min="7128" max="7134" width="17.42578125" style="239" customWidth="1"/>
    <col min="7135" max="7135" width="13.42578125" style="239" customWidth="1"/>
    <col min="7136" max="7383" width="13.42578125" style="239"/>
    <col min="7384" max="7390" width="17.42578125" style="239" customWidth="1"/>
    <col min="7391" max="7391" width="13.42578125" style="239" customWidth="1"/>
    <col min="7392" max="7639" width="13.42578125" style="239"/>
    <col min="7640" max="7646" width="17.42578125" style="239" customWidth="1"/>
    <col min="7647" max="7647" width="13.42578125" style="239" customWidth="1"/>
    <col min="7648" max="7895" width="13.42578125" style="239"/>
    <col min="7896" max="7902" width="17.42578125" style="239" customWidth="1"/>
    <col min="7903" max="7903" width="13.42578125" style="239" customWidth="1"/>
    <col min="7904" max="8151" width="13.42578125" style="239"/>
    <col min="8152" max="8158" width="17.42578125" style="239" customWidth="1"/>
    <col min="8159" max="8159" width="13.42578125" style="239" customWidth="1"/>
    <col min="8160" max="8407" width="13.42578125" style="239"/>
    <col min="8408" max="8414" width="17.42578125" style="239" customWidth="1"/>
    <col min="8415" max="8415" width="13.42578125" style="239" customWidth="1"/>
    <col min="8416" max="8663" width="13.42578125" style="239"/>
    <col min="8664" max="8670" width="17.42578125" style="239" customWidth="1"/>
    <col min="8671" max="8671" width="13.42578125" style="239" customWidth="1"/>
    <col min="8672" max="8919" width="13.42578125" style="239"/>
    <col min="8920" max="8926" width="17.42578125" style="239" customWidth="1"/>
    <col min="8927" max="8927" width="13.42578125" style="239" customWidth="1"/>
    <col min="8928" max="9175" width="13.42578125" style="239"/>
    <col min="9176" max="9182" width="17.42578125" style="239" customWidth="1"/>
    <col min="9183" max="9183" width="13.42578125" style="239" customWidth="1"/>
    <col min="9184" max="9431" width="13.42578125" style="239"/>
    <col min="9432" max="9438" width="17.42578125" style="239" customWidth="1"/>
    <col min="9439" max="9439" width="13.42578125" style="239" customWidth="1"/>
    <col min="9440" max="9687" width="13.42578125" style="239"/>
    <col min="9688" max="9694" width="17.42578125" style="239" customWidth="1"/>
    <col min="9695" max="9695" width="13.42578125" style="239" customWidth="1"/>
    <col min="9696" max="9943" width="13.42578125" style="239"/>
    <col min="9944" max="9950" width="17.42578125" style="239" customWidth="1"/>
    <col min="9951" max="9951" width="13.42578125" style="239" customWidth="1"/>
    <col min="9952" max="10199" width="13.42578125" style="239"/>
    <col min="10200" max="10206" width="17.42578125" style="239" customWidth="1"/>
    <col min="10207" max="10207" width="13.42578125" style="239" customWidth="1"/>
    <col min="10208" max="10455" width="13.42578125" style="239"/>
    <col min="10456" max="10462" width="17.42578125" style="239" customWidth="1"/>
    <col min="10463" max="10463" width="13.42578125" style="239" customWidth="1"/>
    <col min="10464" max="10711" width="13.42578125" style="239"/>
    <col min="10712" max="10718" width="17.42578125" style="239" customWidth="1"/>
    <col min="10719" max="10719" width="13.42578125" style="239" customWidth="1"/>
    <col min="10720" max="10967" width="13.42578125" style="239"/>
    <col min="10968" max="10974" width="17.42578125" style="239" customWidth="1"/>
    <col min="10975" max="10975" width="13.42578125" style="239" customWidth="1"/>
    <col min="10976" max="11223" width="13.42578125" style="239"/>
    <col min="11224" max="11230" width="17.42578125" style="239" customWidth="1"/>
    <col min="11231" max="11231" width="13.42578125" style="239" customWidth="1"/>
    <col min="11232" max="11479" width="13.42578125" style="239"/>
    <col min="11480" max="11486" width="17.42578125" style="239" customWidth="1"/>
    <col min="11487" max="11487" width="13.42578125" style="239" customWidth="1"/>
    <col min="11488" max="11735" width="13.42578125" style="239"/>
    <col min="11736" max="11742" width="17.42578125" style="239" customWidth="1"/>
    <col min="11743" max="11743" width="13.42578125" style="239" customWidth="1"/>
    <col min="11744" max="11991" width="13.42578125" style="239"/>
    <col min="11992" max="11998" width="17.42578125" style="239" customWidth="1"/>
    <col min="11999" max="11999" width="13.42578125" style="239" customWidth="1"/>
    <col min="12000" max="12247" width="13.42578125" style="239"/>
    <col min="12248" max="12254" width="17.42578125" style="239" customWidth="1"/>
    <col min="12255" max="12255" width="13.42578125" style="239" customWidth="1"/>
    <col min="12256" max="12503" width="13.42578125" style="239"/>
    <col min="12504" max="12510" width="17.42578125" style="239" customWidth="1"/>
    <col min="12511" max="12511" width="13.42578125" style="239" customWidth="1"/>
    <col min="12512" max="12759" width="13.42578125" style="239"/>
    <col min="12760" max="12766" width="17.42578125" style="239" customWidth="1"/>
    <col min="12767" max="12767" width="13.42578125" style="239" customWidth="1"/>
    <col min="12768" max="13015" width="13.42578125" style="239"/>
    <col min="13016" max="13022" width="17.42578125" style="239" customWidth="1"/>
    <col min="13023" max="13023" width="13.42578125" style="239" customWidth="1"/>
    <col min="13024" max="13271" width="13.42578125" style="239"/>
    <col min="13272" max="13278" width="17.42578125" style="239" customWidth="1"/>
    <col min="13279" max="13279" width="13.42578125" style="239" customWidth="1"/>
    <col min="13280" max="13527" width="13.42578125" style="239"/>
    <col min="13528" max="13534" width="17.42578125" style="239" customWidth="1"/>
    <col min="13535" max="13535" width="13.42578125" style="239" customWidth="1"/>
    <col min="13536" max="13783" width="13.42578125" style="239"/>
    <col min="13784" max="13790" width="17.42578125" style="239" customWidth="1"/>
    <col min="13791" max="13791" width="13.42578125" style="239" customWidth="1"/>
    <col min="13792" max="14039" width="13.42578125" style="239"/>
    <col min="14040" max="14046" width="17.42578125" style="239" customWidth="1"/>
    <col min="14047" max="14047" width="13.42578125" style="239" customWidth="1"/>
    <col min="14048" max="14295" width="13.42578125" style="239"/>
    <col min="14296" max="14302" width="17.42578125" style="239" customWidth="1"/>
    <col min="14303" max="14303" width="13.42578125" style="239" customWidth="1"/>
    <col min="14304" max="14551" width="13.42578125" style="239"/>
    <col min="14552" max="14558" width="17.42578125" style="239" customWidth="1"/>
    <col min="14559" max="14559" width="13.42578125" style="239" customWidth="1"/>
    <col min="14560" max="14807" width="13.42578125" style="239"/>
    <col min="14808" max="14814" width="17.42578125" style="239" customWidth="1"/>
    <col min="14815" max="14815" width="13.42578125" style="239" customWidth="1"/>
    <col min="14816" max="15063" width="13.42578125" style="239"/>
    <col min="15064" max="15070" width="17.42578125" style="239" customWidth="1"/>
    <col min="15071" max="15071" width="13.42578125" style="239" customWidth="1"/>
    <col min="15072" max="15319" width="13.42578125" style="239"/>
    <col min="15320" max="15326" width="17.42578125" style="239" customWidth="1"/>
    <col min="15327" max="15327" width="13.42578125" style="239" customWidth="1"/>
    <col min="15328" max="15575" width="13.42578125" style="239"/>
    <col min="15576" max="15582" width="17.42578125" style="239" customWidth="1"/>
    <col min="15583" max="15583" width="13.42578125" style="239" customWidth="1"/>
    <col min="15584" max="15831" width="13.42578125" style="239"/>
    <col min="15832" max="15838" width="17.42578125" style="239" customWidth="1"/>
    <col min="15839" max="15839" width="13.42578125" style="239" customWidth="1"/>
    <col min="15840" max="16087" width="13.42578125" style="239"/>
    <col min="16088" max="16094" width="17.42578125" style="239" customWidth="1"/>
    <col min="16095" max="16095" width="13.42578125" style="239" customWidth="1"/>
    <col min="16096" max="16384" width="13.42578125" style="239"/>
  </cols>
  <sheetData>
    <row r="1" spans="1:7" s="238" customFormat="1" ht="33" customHeight="1">
      <c r="A1" s="956" t="s">
        <v>1219</v>
      </c>
      <c r="B1" s="956"/>
      <c r="C1" s="956"/>
      <c r="D1" s="956"/>
      <c r="E1" s="956"/>
      <c r="F1" s="956"/>
      <c r="G1" s="956"/>
    </row>
    <row r="2" spans="1:7" s="238" customFormat="1" ht="33" customHeight="1">
      <c r="A2" s="962" t="s">
        <v>1220</v>
      </c>
      <c r="B2" s="962"/>
      <c r="C2" s="962"/>
      <c r="D2" s="962"/>
      <c r="E2" s="962"/>
      <c r="F2" s="962"/>
      <c r="G2" s="962"/>
    </row>
    <row r="3" spans="1:7" s="238" customFormat="1" ht="19.5" customHeight="1">
      <c r="A3" s="963" t="s">
        <v>133</v>
      </c>
      <c r="B3" s="963"/>
      <c r="C3" s="958"/>
      <c r="D3" s="960" t="s">
        <v>134</v>
      </c>
      <c r="E3" s="960"/>
      <c r="F3" s="960"/>
      <c r="G3" s="961"/>
    </row>
    <row r="4" spans="1:7" s="238" customFormat="1" ht="44.25" customHeight="1">
      <c r="A4" s="954" t="s">
        <v>764</v>
      </c>
      <c r="B4" s="954" t="s">
        <v>80</v>
      </c>
      <c r="C4" s="954"/>
      <c r="D4" s="954" t="s">
        <v>81</v>
      </c>
      <c r="E4" s="954"/>
      <c r="F4" s="180" t="s">
        <v>52</v>
      </c>
      <c r="G4" s="954" t="s">
        <v>767</v>
      </c>
    </row>
    <row r="5" spans="1:7" s="238" customFormat="1" ht="42" customHeight="1">
      <c r="A5" s="954"/>
      <c r="B5" s="180" t="s">
        <v>83</v>
      </c>
      <c r="C5" s="180" t="s">
        <v>84</v>
      </c>
      <c r="D5" s="180" t="s">
        <v>83</v>
      </c>
      <c r="E5" s="180" t="s">
        <v>84</v>
      </c>
      <c r="F5" s="180" t="s">
        <v>36</v>
      </c>
      <c r="G5" s="954"/>
    </row>
    <row r="6" spans="1:7" s="766" customFormat="1" ht="24.95" customHeight="1">
      <c r="A6" s="710" t="s">
        <v>101</v>
      </c>
      <c r="B6" s="880">
        <v>837864</v>
      </c>
      <c r="C6" s="880">
        <v>775817</v>
      </c>
      <c r="D6" s="880">
        <v>162805</v>
      </c>
      <c r="E6" s="880">
        <v>90851</v>
      </c>
      <c r="F6" s="665">
        <f t="shared" ref="F6:F25" si="0">SUM(B6:E6)</f>
        <v>1867337</v>
      </c>
      <c r="G6" s="710" t="s">
        <v>2</v>
      </c>
    </row>
    <row r="7" spans="1:7" s="780" customFormat="1" ht="24.95" customHeight="1">
      <c r="A7" s="710" t="s">
        <v>702</v>
      </c>
      <c r="B7" s="881">
        <v>324067</v>
      </c>
      <c r="C7" s="881">
        <v>198698</v>
      </c>
      <c r="D7" s="881">
        <v>114843</v>
      </c>
      <c r="E7" s="881">
        <v>72774</v>
      </c>
      <c r="F7" s="665">
        <f t="shared" si="0"/>
        <v>710382</v>
      </c>
      <c r="G7" s="710" t="s">
        <v>967</v>
      </c>
    </row>
    <row r="8" spans="1:7" s="766" customFormat="1" ht="24.95" customHeight="1">
      <c r="A8" s="710" t="s">
        <v>102</v>
      </c>
      <c r="B8" s="880">
        <v>360792</v>
      </c>
      <c r="C8" s="880">
        <v>303904</v>
      </c>
      <c r="D8" s="880">
        <v>81326</v>
      </c>
      <c r="E8" s="880">
        <v>38443</v>
      </c>
      <c r="F8" s="665">
        <f t="shared" si="0"/>
        <v>784465</v>
      </c>
      <c r="G8" s="710" t="s">
        <v>5</v>
      </c>
    </row>
    <row r="9" spans="1:7" s="766" customFormat="1" ht="24.95" customHeight="1">
      <c r="A9" s="710" t="s">
        <v>6</v>
      </c>
      <c r="B9" s="881">
        <v>345689</v>
      </c>
      <c r="C9" s="881">
        <v>338458</v>
      </c>
      <c r="D9" s="881">
        <v>39493</v>
      </c>
      <c r="E9" s="881">
        <v>19119</v>
      </c>
      <c r="F9" s="665">
        <f t="shared" si="0"/>
        <v>742759</v>
      </c>
      <c r="G9" s="710" t="s">
        <v>7</v>
      </c>
    </row>
    <row r="10" spans="1:7" s="766" customFormat="1" ht="24.95" customHeight="1">
      <c r="A10" s="710" t="s">
        <v>104</v>
      </c>
      <c r="B10" s="880">
        <v>473605</v>
      </c>
      <c r="C10" s="880">
        <v>457176</v>
      </c>
      <c r="D10" s="880">
        <v>78162</v>
      </c>
      <c r="E10" s="880">
        <v>68127</v>
      </c>
      <c r="F10" s="665">
        <f t="shared" si="0"/>
        <v>1077070</v>
      </c>
      <c r="G10" s="710" t="s">
        <v>8</v>
      </c>
    </row>
    <row r="11" spans="1:7" s="766" customFormat="1" ht="24.95" customHeight="1">
      <c r="A11" s="710" t="s">
        <v>105</v>
      </c>
      <c r="B11" s="881">
        <v>576613</v>
      </c>
      <c r="C11" s="881">
        <v>610493</v>
      </c>
      <c r="D11" s="881">
        <v>75944</v>
      </c>
      <c r="E11" s="881">
        <v>49589</v>
      </c>
      <c r="F11" s="665">
        <f t="shared" si="0"/>
        <v>1312639</v>
      </c>
      <c r="G11" s="710" t="s">
        <v>106</v>
      </c>
    </row>
    <row r="12" spans="1:7" s="766" customFormat="1" ht="24.95" customHeight="1">
      <c r="A12" s="710" t="s">
        <v>39</v>
      </c>
      <c r="B12" s="880">
        <v>220871</v>
      </c>
      <c r="C12" s="880">
        <v>198578</v>
      </c>
      <c r="D12" s="880">
        <v>37156</v>
      </c>
      <c r="E12" s="880">
        <v>25645</v>
      </c>
      <c r="F12" s="665">
        <f t="shared" si="0"/>
        <v>482250</v>
      </c>
      <c r="G12" s="710" t="s">
        <v>11</v>
      </c>
    </row>
    <row r="13" spans="1:7" s="779" customFormat="1" ht="24.95" customHeight="1">
      <c r="A13" s="710" t="s">
        <v>108</v>
      </c>
      <c r="B13" s="881">
        <v>303750</v>
      </c>
      <c r="C13" s="881">
        <v>340275</v>
      </c>
      <c r="D13" s="881">
        <v>13514</v>
      </c>
      <c r="E13" s="881">
        <v>9823</v>
      </c>
      <c r="F13" s="665">
        <f t="shared" si="0"/>
        <v>667362</v>
      </c>
      <c r="G13" s="710" t="s">
        <v>13</v>
      </c>
    </row>
    <row r="14" spans="1:7" s="766" customFormat="1" ht="24.95" customHeight="1">
      <c r="A14" s="710" t="s">
        <v>121</v>
      </c>
      <c r="B14" s="880">
        <v>252886</v>
      </c>
      <c r="C14" s="880">
        <v>303898</v>
      </c>
      <c r="D14" s="880">
        <v>30568</v>
      </c>
      <c r="E14" s="880">
        <v>28423</v>
      </c>
      <c r="F14" s="665">
        <f t="shared" si="0"/>
        <v>615775</v>
      </c>
      <c r="G14" s="710" t="s">
        <v>15</v>
      </c>
    </row>
    <row r="15" spans="1:7" s="766" customFormat="1" ht="24.95" customHeight="1">
      <c r="A15" s="710" t="s">
        <v>109</v>
      </c>
      <c r="B15" s="881">
        <v>428793</v>
      </c>
      <c r="C15" s="881">
        <v>418716</v>
      </c>
      <c r="D15" s="881">
        <v>37653</v>
      </c>
      <c r="E15" s="881">
        <v>13732</v>
      </c>
      <c r="F15" s="665">
        <f t="shared" si="0"/>
        <v>898894</v>
      </c>
      <c r="G15" s="710" t="s">
        <v>17</v>
      </c>
    </row>
    <row r="16" spans="1:7" s="780" customFormat="1" ht="24.95" customHeight="1">
      <c r="A16" s="710" t="s">
        <v>40</v>
      </c>
      <c r="B16" s="880">
        <v>129364</v>
      </c>
      <c r="C16" s="880">
        <v>105185</v>
      </c>
      <c r="D16" s="880">
        <v>16102</v>
      </c>
      <c r="E16" s="880">
        <v>8305</v>
      </c>
      <c r="F16" s="665">
        <f t="shared" si="0"/>
        <v>258956</v>
      </c>
      <c r="G16" s="710" t="s">
        <v>18</v>
      </c>
    </row>
    <row r="17" spans="1:11" s="766" customFormat="1" ht="24.95" customHeight="1">
      <c r="A17" s="710" t="s">
        <v>19</v>
      </c>
      <c r="B17" s="881">
        <v>187338</v>
      </c>
      <c r="C17" s="881">
        <v>210076</v>
      </c>
      <c r="D17" s="881">
        <v>30598</v>
      </c>
      <c r="E17" s="881">
        <v>15185</v>
      </c>
      <c r="F17" s="665">
        <f t="shared" si="0"/>
        <v>443197</v>
      </c>
      <c r="G17" s="710" t="s">
        <v>20</v>
      </c>
    </row>
    <row r="18" spans="1:11" s="766" customFormat="1" ht="24.95" customHeight="1">
      <c r="A18" s="710" t="s">
        <v>21</v>
      </c>
      <c r="B18" s="880">
        <v>393836</v>
      </c>
      <c r="C18" s="880">
        <v>396084</v>
      </c>
      <c r="D18" s="880">
        <v>84035</v>
      </c>
      <c r="E18" s="880">
        <v>48413</v>
      </c>
      <c r="F18" s="665">
        <f t="shared" si="0"/>
        <v>922368</v>
      </c>
      <c r="G18" s="710" t="s">
        <v>111</v>
      </c>
    </row>
    <row r="19" spans="1:11" s="766" customFormat="1" ht="24.95" customHeight="1">
      <c r="A19" s="710" t="s">
        <v>42</v>
      </c>
      <c r="B19" s="881">
        <v>212556</v>
      </c>
      <c r="C19" s="881">
        <v>204982</v>
      </c>
      <c r="D19" s="881">
        <v>16865</v>
      </c>
      <c r="E19" s="881">
        <v>11100</v>
      </c>
      <c r="F19" s="665">
        <f t="shared" si="0"/>
        <v>445503</v>
      </c>
      <c r="G19" s="710" t="s">
        <v>23</v>
      </c>
    </row>
    <row r="20" spans="1:11" s="766" customFormat="1" ht="24.95" customHeight="1">
      <c r="A20" s="710" t="s">
        <v>122</v>
      </c>
      <c r="B20" s="880">
        <v>575448</v>
      </c>
      <c r="C20" s="880">
        <v>559173</v>
      </c>
      <c r="D20" s="880">
        <v>123428</v>
      </c>
      <c r="E20" s="880">
        <v>100312</v>
      </c>
      <c r="F20" s="665">
        <f t="shared" si="0"/>
        <v>1358361</v>
      </c>
      <c r="G20" s="710" t="s">
        <v>25</v>
      </c>
      <c r="H20" s="781"/>
      <c r="J20" s="781"/>
      <c r="K20" s="781"/>
    </row>
    <row r="21" spans="1:11" s="766" customFormat="1" ht="24.95" customHeight="1">
      <c r="A21" s="710" t="s">
        <v>113</v>
      </c>
      <c r="B21" s="881">
        <v>235411</v>
      </c>
      <c r="C21" s="881">
        <v>223369</v>
      </c>
      <c r="D21" s="881">
        <v>71927</v>
      </c>
      <c r="E21" s="881">
        <v>63547</v>
      </c>
      <c r="F21" s="665">
        <f t="shared" si="0"/>
        <v>594254</v>
      </c>
      <c r="G21" s="710" t="s">
        <v>114</v>
      </c>
      <c r="I21" s="781"/>
    </row>
    <row r="22" spans="1:11" s="766" customFormat="1" ht="24.95" customHeight="1">
      <c r="A22" s="710" t="s">
        <v>115</v>
      </c>
      <c r="B22" s="880">
        <v>231206</v>
      </c>
      <c r="C22" s="880">
        <v>197492</v>
      </c>
      <c r="D22" s="880">
        <v>11489</v>
      </c>
      <c r="E22" s="880">
        <v>5136</v>
      </c>
      <c r="F22" s="665">
        <f t="shared" si="0"/>
        <v>445323</v>
      </c>
      <c r="G22" s="710" t="s">
        <v>28</v>
      </c>
    </row>
    <row r="23" spans="1:11" s="766" customFormat="1" ht="24.95" customHeight="1">
      <c r="A23" s="710" t="s">
        <v>123</v>
      </c>
      <c r="B23" s="881">
        <v>199250</v>
      </c>
      <c r="C23" s="881">
        <v>181887</v>
      </c>
      <c r="D23" s="881">
        <v>29908</v>
      </c>
      <c r="E23" s="881">
        <v>16454</v>
      </c>
      <c r="F23" s="665">
        <f t="shared" si="0"/>
        <v>427499</v>
      </c>
      <c r="G23" s="710" t="s">
        <v>30</v>
      </c>
    </row>
    <row r="24" spans="1:11" s="780" customFormat="1" ht="24.95" customHeight="1">
      <c r="A24" s="710" t="s">
        <v>31</v>
      </c>
      <c r="B24" s="880">
        <v>209544</v>
      </c>
      <c r="C24" s="880">
        <v>169465</v>
      </c>
      <c r="D24" s="880">
        <v>13339</v>
      </c>
      <c r="E24" s="880">
        <v>13644</v>
      </c>
      <c r="F24" s="665">
        <f t="shared" si="0"/>
        <v>405992</v>
      </c>
      <c r="G24" s="710" t="s">
        <v>32</v>
      </c>
    </row>
    <row r="25" spans="1:11" s="766" customFormat="1" ht="24.95" customHeight="1">
      <c r="A25" s="710" t="s">
        <v>33</v>
      </c>
      <c r="B25" s="881">
        <v>69444</v>
      </c>
      <c r="C25" s="881">
        <v>75491</v>
      </c>
      <c r="D25" s="881">
        <v>5979</v>
      </c>
      <c r="E25" s="881">
        <v>1414</v>
      </c>
      <c r="F25" s="665">
        <f t="shared" si="0"/>
        <v>152328</v>
      </c>
      <c r="G25" s="710" t="s">
        <v>34</v>
      </c>
    </row>
    <row r="26" spans="1:11" s="238" customFormat="1" ht="24.95" customHeight="1">
      <c r="A26" s="185" t="s">
        <v>57</v>
      </c>
      <c r="B26" s="412">
        <f>SUM(B6:B25)</f>
        <v>6568327</v>
      </c>
      <c r="C26" s="412">
        <f>SUM(C6:C25)</f>
        <v>6269217</v>
      </c>
      <c r="D26" s="412">
        <f>SUM(D6:D25)</f>
        <v>1075134</v>
      </c>
      <c r="E26" s="412">
        <f>SUM(E6:E25)</f>
        <v>700036</v>
      </c>
      <c r="F26" s="412">
        <f>SUM(F6:F25)</f>
        <v>14612714</v>
      </c>
      <c r="G26" s="185" t="s">
        <v>36</v>
      </c>
    </row>
  </sheetData>
  <mergeCells count="8">
    <mergeCell ref="A1:G1"/>
    <mergeCell ref="A2:G2"/>
    <mergeCell ref="A3:C3"/>
    <mergeCell ref="D3:G3"/>
    <mergeCell ref="B4:C4"/>
    <mergeCell ref="D4:E4"/>
    <mergeCell ref="A4:A5"/>
    <mergeCell ref="G4:G5"/>
  </mergeCells>
  <pageMargins left="0.7" right="0.7" top="0.75" bottom="0.75" header="0.3" footer="0.3"/>
  <pageSetup paperSize="9" scale="7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8657"/>
    <pageSetUpPr fitToPage="1"/>
  </sheetPr>
  <dimension ref="A1:P31"/>
  <sheetViews>
    <sheetView showGridLines="0" rightToLeft="1" zoomScaleNormal="100" workbookViewId="0">
      <selection sqref="A1:M1"/>
    </sheetView>
  </sheetViews>
  <sheetFormatPr defaultColWidth="8.85546875" defaultRowHeight="18" customHeight="1"/>
  <cols>
    <col min="1" max="1" width="21.7109375" style="111" customWidth="1"/>
    <col min="2" max="9" width="13.7109375" style="109" customWidth="1"/>
    <col min="10" max="11" width="13.7109375" style="619" customWidth="1"/>
    <col min="12" max="12" width="13.7109375" style="109" customWidth="1"/>
    <col min="13" max="13" width="21.7109375" style="111" customWidth="1"/>
    <col min="14" max="118" width="8.85546875" style="109"/>
    <col min="119" max="119" width="10.28515625" style="109" customWidth="1"/>
    <col min="120" max="120" width="11.42578125" style="109" customWidth="1"/>
    <col min="121" max="128" width="10.28515625" style="109" customWidth="1"/>
    <col min="129" max="129" width="11.140625" style="109" customWidth="1"/>
    <col min="130" max="156" width="9.140625" style="109" customWidth="1"/>
    <col min="157" max="374" width="8.85546875" style="109"/>
    <col min="375" max="375" width="10.28515625" style="109" customWidth="1"/>
    <col min="376" max="376" width="11.42578125" style="109" customWidth="1"/>
    <col min="377" max="384" width="10.28515625" style="109" customWidth="1"/>
    <col min="385" max="385" width="11.140625" style="109" customWidth="1"/>
    <col min="386" max="412" width="9.140625" style="109" customWidth="1"/>
    <col min="413" max="630" width="8.85546875" style="109"/>
    <col min="631" max="631" width="10.28515625" style="109" customWidth="1"/>
    <col min="632" max="632" width="11.42578125" style="109" customWidth="1"/>
    <col min="633" max="640" width="10.28515625" style="109" customWidth="1"/>
    <col min="641" max="641" width="11.140625" style="109" customWidth="1"/>
    <col min="642" max="668" width="9.140625" style="109" customWidth="1"/>
    <col min="669" max="886" width="8.85546875" style="109"/>
    <col min="887" max="887" width="10.28515625" style="109" customWidth="1"/>
    <col min="888" max="888" width="11.42578125" style="109" customWidth="1"/>
    <col min="889" max="896" width="10.28515625" style="109" customWidth="1"/>
    <col min="897" max="897" width="11.140625" style="109" customWidth="1"/>
    <col min="898" max="924" width="9.140625" style="109" customWidth="1"/>
    <col min="925" max="1142" width="8.85546875" style="109"/>
    <col min="1143" max="1143" width="10.28515625" style="109" customWidth="1"/>
    <col min="1144" max="1144" width="11.42578125" style="109" customWidth="1"/>
    <col min="1145" max="1152" width="10.28515625" style="109" customWidth="1"/>
    <col min="1153" max="1153" width="11.140625" style="109" customWidth="1"/>
    <col min="1154" max="1180" width="9.140625" style="109" customWidth="1"/>
    <col min="1181" max="1398" width="8.85546875" style="109"/>
    <col min="1399" max="1399" width="10.28515625" style="109" customWidth="1"/>
    <col min="1400" max="1400" width="11.42578125" style="109" customWidth="1"/>
    <col min="1401" max="1408" width="10.28515625" style="109" customWidth="1"/>
    <col min="1409" max="1409" width="11.140625" style="109" customWidth="1"/>
    <col min="1410" max="1436" width="9.140625" style="109" customWidth="1"/>
    <col min="1437" max="1654" width="8.85546875" style="109"/>
    <col min="1655" max="1655" width="10.28515625" style="109" customWidth="1"/>
    <col min="1656" max="1656" width="11.42578125" style="109" customWidth="1"/>
    <col min="1657" max="1664" width="10.28515625" style="109" customWidth="1"/>
    <col min="1665" max="1665" width="11.140625" style="109" customWidth="1"/>
    <col min="1666" max="1692" width="9.140625" style="109" customWidth="1"/>
    <col min="1693" max="1910" width="8.85546875" style="109"/>
    <col min="1911" max="1911" width="10.28515625" style="109" customWidth="1"/>
    <col min="1912" max="1912" width="11.42578125" style="109" customWidth="1"/>
    <col min="1913" max="1920" width="10.28515625" style="109" customWidth="1"/>
    <col min="1921" max="1921" width="11.140625" style="109" customWidth="1"/>
    <col min="1922" max="1948" width="9.140625" style="109" customWidth="1"/>
    <col min="1949" max="2166" width="8.85546875" style="109"/>
    <col min="2167" max="2167" width="10.28515625" style="109" customWidth="1"/>
    <col min="2168" max="2168" width="11.42578125" style="109" customWidth="1"/>
    <col min="2169" max="2176" width="10.28515625" style="109" customWidth="1"/>
    <col min="2177" max="2177" width="11.140625" style="109" customWidth="1"/>
    <col min="2178" max="2204" width="9.140625" style="109" customWidth="1"/>
    <col min="2205" max="2422" width="8.85546875" style="109"/>
    <col min="2423" max="2423" width="10.28515625" style="109" customWidth="1"/>
    <col min="2424" max="2424" width="11.42578125" style="109" customWidth="1"/>
    <col min="2425" max="2432" width="10.28515625" style="109" customWidth="1"/>
    <col min="2433" max="2433" width="11.140625" style="109" customWidth="1"/>
    <col min="2434" max="2460" width="9.140625" style="109" customWidth="1"/>
    <col min="2461" max="2678" width="8.85546875" style="109"/>
    <col min="2679" max="2679" width="10.28515625" style="109" customWidth="1"/>
    <col min="2680" max="2680" width="11.42578125" style="109" customWidth="1"/>
    <col min="2681" max="2688" width="10.28515625" style="109" customWidth="1"/>
    <col min="2689" max="2689" width="11.140625" style="109" customWidth="1"/>
    <col min="2690" max="2716" width="9.140625" style="109" customWidth="1"/>
    <col min="2717" max="2934" width="8.85546875" style="109"/>
    <col min="2935" max="2935" width="10.28515625" style="109" customWidth="1"/>
    <col min="2936" max="2936" width="11.42578125" style="109" customWidth="1"/>
    <col min="2937" max="2944" width="10.28515625" style="109" customWidth="1"/>
    <col min="2945" max="2945" width="11.140625" style="109" customWidth="1"/>
    <col min="2946" max="2972" width="9.140625" style="109" customWidth="1"/>
    <col min="2973" max="3190" width="8.85546875" style="109"/>
    <col min="3191" max="3191" width="10.28515625" style="109" customWidth="1"/>
    <col min="3192" max="3192" width="11.42578125" style="109" customWidth="1"/>
    <col min="3193" max="3200" width="10.28515625" style="109" customWidth="1"/>
    <col min="3201" max="3201" width="11.140625" style="109" customWidth="1"/>
    <col min="3202" max="3228" width="9.140625" style="109" customWidth="1"/>
    <col min="3229" max="3446" width="8.85546875" style="109"/>
    <col min="3447" max="3447" width="10.28515625" style="109" customWidth="1"/>
    <col min="3448" max="3448" width="11.42578125" style="109" customWidth="1"/>
    <col min="3449" max="3456" width="10.28515625" style="109" customWidth="1"/>
    <col min="3457" max="3457" width="11.140625" style="109" customWidth="1"/>
    <col min="3458" max="3484" width="9.140625" style="109" customWidth="1"/>
    <col min="3485" max="3702" width="8.85546875" style="109"/>
    <col min="3703" max="3703" width="10.28515625" style="109" customWidth="1"/>
    <col min="3704" max="3704" width="11.42578125" style="109" customWidth="1"/>
    <col min="3705" max="3712" width="10.28515625" style="109" customWidth="1"/>
    <col min="3713" max="3713" width="11.140625" style="109" customWidth="1"/>
    <col min="3714" max="3740" width="9.140625" style="109" customWidth="1"/>
    <col min="3741" max="3958" width="8.85546875" style="109"/>
    <col min="3959" max="3959" width="10.28515625" style="109" customWidth="1"/>
    <col min="3960" max="3960" width="11.42578125" style="109" customWidth="1"/>
    <col min="3961" max="3968" width="10.28515625" style="109" customWidth="1"/>
    <col min="3969" max="3969" width="11.140625" style="109" customWidth="1"/>
    <col min="3970" max="3996" width="9.140625" style="109" customWidth="1"/>
    <col min="3997" max="4214" width="8.85546875" style="109"/>
    <col min="4215" max="4215" width="10.28515625" style="109" customWidth="1"/>
    <col min="4216" max="4216" width="11.42578125" style="109" customWidth="1"/>
    <col min="4217" max="4224" width="10.28515625" style="109" customWidth="1"/>
    <col min="4225" max="4225" width="11.140625" style="109" customWidth="1"/>
    <col min="4226" max="4252" width="9.140625" style="109" customWidth="1"/>
    <col min="4253" max="4470" width="8.85546875" style="109"/>
    <col min="4471" max="4471" width="10.28515625" style="109" customWidth="1"/>
    <col min="4472" max="4472" width="11.42578125" style="109" customWidth="1"/>
    <col min="4473" max="4480" width="10.28515625" style="109" customWidth="1"/>
    <col min="4481" max="4481" width="11.140625" style="109" customWidth="1"/>
    <col min="4482" max="4508" width="9.140625" style="109" customWidth="1"/>
    <col min="4509" max="4726" width="8.85546875" style="109"/>
    <col min="4727" max="4727" width="10.28515625" style="109" customWidth="1"/>
    <col min="4728" max="4728" width="11.42578125" style="109" customWidth="1"/>
    <col min="4729" max="4736" width="10.28515625" style="109" customWidth="1"/>
    <col min="4737" max="4737" width="11.140625" style="109" customWidth="1"/>
    <col min="4738" max="4764" width="9.140625" style="109" customWidth="1"/>
    <col min="4765" max="4982" width="8.85546875" style="109"/>
    <col min="4983" max="4983" width="10.28515625" style="109" customWidth="1"/>
    <col min="4984" max="4984" width="11.42578125" style="109" customWidth="1"/>
    <col min="4985" max="4992" width="10.28515625" style="109" customWidth="1"/>
    <col min="4993" max="4993" width="11.140625" style="109" customWidth="1"/>
    <col min="4994" max="5020" width="9.140625" style="109" customWidth="1"/>
    <col min="5021" max="5238" width="8.85546875" style="109"/>
    <col min="5239" max="5239" width="10.28515625" style="109" customWidth="1"/>
    <col min="5240" max="5240" width="11.42578125" style="109" customWidth="1"/>
    <col min="5241" max="5248" width="10.28515625" style="109" customWidth="1"/>
    <col min="5249" max="5249" width="11.140625" style="109" customWidth="1"/>
    <col min="5250" max="5276" width="9.140625" style="109" customWidth="1"/>
    <col min="5277" max="5494" width="8.85546875" style="109"/>
    <col min="5495" max="5495" width="10.28515625" style="109" customWidth="1"/>
    <col min="5496" max="5496" width="11.42578125" style="109" customWidth="1"/>
    <col min="5497" max="5504" width="10.28515625" style="109" customWidth="1"/>
    <col min="5505" max="5505" width="11.140625" style="109" customWidth="1"/>
    <col min="5506" max="5532" width="9.140625" style="109" customWidth="1"/>
    <col min="5533" max="5750" width="8.85546875" style="109"/>
    <col min="5751" max="5751" width="10.28515625" style="109" customWidth="1"/>
    <col min="5752" max="5752" width="11.42578125" style="109" customWidth="1"/>
    <col min="5753" max="5760" width="10.28515625" style="109" customWidth="1"/>
    <col min="5761" max="5761" width="11.140625" style="109" customWidth="1"/>
    <col min="5762" max="5788" width="9.140625" style="109" customWidth="1"/>
    <col min="5789" max="6006" width="8.85546875" style="109"/>
    <col min="6007" max="6007" width="10.28515625" style="109" customWidth="1"/>
    <col min="6008" max="6008" width="11.42578125" style="109" customWidth="1"/>
    <col min="6009" max="6016" width="10.28515625" style="109" customWidth="1"/>
    <col min="6017" max="6017" width="11.140625" style="109" customWidth="1"/>
    <col min="6018" max="6044" width="9.140625" style="109" customWidth="1"/>
    <col min="6045" max="6262" width="8.85546875" style="109"/>
    <col min="6263" max="6263" width="10.28515625" style="109" customWidth="1"/>
    <col min="6264" max="6264" width="11.42578125" style="109" customWidth="1"/>
    <col min="6265" max="6272" width="10.28515625" style="109" customWidth="1"/>
    <col min="6273" max="6273" width="11.140625" style="109" customWidth="1"/>
    <col min="6274" max="6300" width="9.140625" style="109" customWidth="1"/>
    <col min="6301" max="6518" width="8.85546875" style="109"/>
    <col min="6519" max="6519" width="10.28515625" style="109" customWidth="1"/>
    <col min="6520" max="6520" width="11.42578125" style="109" customWidth="1"/>
    <col min="6521" max="6528" width="10.28515625" style="109" customWidth="1"/>
    <col min="6529" max="6529" width="11.140625" style="109" customWidth="1"/>
    <col min="6530" max="6556" width="9.140625" style="109" customWidth="1"/>
    <col min="6557" max="6774" width="8.85546875" style="109"/>
    <col min="6775" max="6775" width="10.28515625" style="109" customWidth="1"/>
    <col min="6776" max="6776" width="11.42578125" style="109" customWidth="1"/>
    <col min="6777" max="6784" width="10.28515625" style="109" customWidth="1"/>
    <col min="6785" max="6785" width="11.140625" style="109" customWidth="1"/>
    <col min="6786" max="6812" width="9.140625" style="109" customWidth="1"/>
    <col min="6813" max="7030" width="8.85546875" style="109"/>
    <col min="7031" max="7031" width="10.28515625" style="109" customWidth="1"/>
    <col min="7032" max="7032" width="11.42578125" style="109" customWidth="1"/>
    <col min="7033" max="7040" width="10.28515625" style="109" customWidth="1"/>
    <col min="7041" max="7041" width="11.140625" style="109" customWidth="1"/>
    <col min="7042" max="7068" width="9.140625" style="109" customWidth="1"/>
    <col min="7069" max="7286" width="8.85546875" style="109"/>
    <col min="7287" max="7287" width="10.28515625" style="109" customWidth="1"/>
    <col min="7288" max="7288" width="11.42578125" style="109" customWidth="1"/>
    <col min="7289" max="7296" width="10.28515625" style="109" customWidth="1"/>
    <col min="7297" max="7297" width="11.140625" style="109" customWidth="1"/>
    <col min="7298" max="7324" width="9.140625" style="109" customWidth="1"/>
    <col min="7325" max="7542" width="8.85546875" style="109"/>
    <col min="7543" max="7543" width="10.28515625" style="109" customWidth="1"/>
    <col min="7544" max="7544" width="11.42578125" style="109" customWidth="1"/>
    <col min="7545" max="7552" width="10.28515625" style="109" customWidth="1"/>
    <col min="7553" max="7553" width="11.140625" style="109" customWidth="1"/>
    <col min="7554" max="7580" width="9.140625" style="109" customWidth="1"/>
    <col min="7581" max="7798" width="8.85546875" style="109"/>
    <col min="7799" max="7799" width="10.28515625" style="109" customWidth="1"/>
    <col min="7800" max="7800" width="11.42578125" style="109" customWidth="1"/>
    <col min="7801" max="7808" width="10.28515625" style="109" customWidth="1"/>
    <col min="7809" max="7809" width="11.140625" style="109" customWidth="1"/>
    <col min="7810" max="7836" width="9.140625" style="109" customWidth="1"/>
    <col min="7837" max="8054" width="8.85546875" style="109"/>
    <col min="8055" max="8055" width="10.28515625" style="109" customWidth="1"/>
    <col min="8056" max="8056" width="11.42578125" style="109" customWidth="1"/>
    <col min="8057" max="8064" width="10.28515625" style="109" customWidth="1"/>
    <col min="8065" max="8065" width="11.140625" style="109" customWidth="1"/>
    <col min="8066" max="8092" width="9.140625" style="109" customWidth="1"/>
    <col min="8093" max="8310" width="8.85546875" style="109"/>
    <col min="8311" max="8311" width="10.28515625" style="109" customWidth="1"/>
    <col min="8312" max="8312" width="11.42578125" style="109" customWidth="1"/>
    <col min="8313" max="8320" width="10.28515625" style="109" customWidth="1"/>
    <col min="8321" max="8321" width="11.140625" style="109" customWidth="1"/>
    <col min="8322" max="8348" width="9.140625" style="109" customWidth="1"/>
    <col min="8349" max="8566" width="8.85546875" style="109"/>
    <col min="8567" max="8567" width="10.28515625" style="109" customWidth="1"/>
    <col min="8568" max="8568" width="11.42578125" style="109" customWidth="1"/>
    <col min="8569" max="8576" width="10.28515625" style="109" customWidth="1"/>
    <col min="8577" max="8577" width="11.140625" style="109" customWidth="1"/>
    <col min="8578" max="8604" width="9.140625" style="109" customWidth="1"/>
    <col min="8605" max="8822" width="8.85546875" style="109"/>
    <col min="8823" max="8823" width="10.28515625" style="109" customWidth="1"/>
    <col min="8824" max="8824" width="11.42578125" style="109" customWidth="1"/>
    <col min="8825" max="8832" width="10.28515625" style="109" customWidth="1"/>
    <col min="8833" max="8833" width="11.140625" style="109" customWidth="1"/>
    <col min="8834" max="8860" width="9.140625" style="109" customWidth="1"/>
    <col min="8861" max="9078" width="8.85546875" style="109"/>
    <col min="9079" max="9079" width="10.28515625" style="109" customWidth="1"/>
    <col min="9080" max="9080" width="11.42578125" style="109" customWidth="1"/>
    <col min="9081" max="9088" width="10.28515625" style="109" customWidth="1"/>
    <col min="9089" max="9089" width="11.140625" style="109" customWidth="1"/>
    <col min="9090" max="9116" width="9.140625" style="109" customWidth="1"/>
    <col min="9117" max="9334" width="8.85546875" style="109"/>
    <col min="9335" max="9335" width="10.28515625" style="109" customWidth="1"/>
    <col min="9336" max="9336" width="11.42578125" style="109" customWidth="1"/>
    <col min="9337" max="9344" width="10.28515625" style="109" customWidth="1"/>
    <col min="9345" max="9345" width="11.140625" style="109" customWidth="1"/>
    <col min="9346" max="9372" width="9.140625" style="109" customWidth="1"/>
    <col min="9373" max="9590" width="8.85546875" style="109"/>
    <col min="9591" max="9591" width="10.28515625" style="109" customWidth="1"/>
    <col min="9592" max="9592" width="11.42578125" style="109" customWidth="1"/>
    <col min="9593" max="9600" width="10.28515625" style="109" customWidth="1"/>
    <col min="9601" max="9601" width="11.140625" style="109" customWidth="1"/>
    <col min="9602" max="9628" width="9.140625" style="109" customWidth="1"/>
    <col min="9629" max="9846" width="8.85546875" style="109"/>
    <col min="9847" max="9847" width="10.28515625" style="109" customWidth="1"/>
    <col min="9848" max="9848" width="11.42578125" style="109" customWidth="1"/>
    <col min="9849" max="9856" width="10.28515625" style="109" customWidth="1"/>
    <col min="9857" max="9857" width="11.140625" style="109" customWidth="1"/>
    <col min="9858" max="9884" width="9.140625" style="109" customWidth="1"/>
    <col min="9885" max="10102" width="8.85546875" style="109"/>
    <col min="10103" max="10103" width="10.28515625" style="109" customWidth="1"/>
    <col min="10104" max="10104" width="11.42578125" style="109" customWidth="1"/>
    <col min="10105" max="10112" width="10.28515625" style="109" customWidth="1"/>
    <col min="10113" max="10113" width="11.140625" style="109" customWidth="1"/>
    <col min="10114" max="10140" width="9.140625" style="109" customWidth="1"/>
    <col min="10141" max="10358" width="8.85546875" style="109"/>
    <col min="10359" max="10359" width="10.28515625" style="109" customWidth="1"/>
    <col min="10360" max="10360" width="11.42578125" style="109" customWidth="1"/>
    <col min="10361" max="10368" width="10.28515625" style="109" customWidth="1"/>
    <col min="10369" max="10369" width="11.140625" style="109" customWidth="1"/>
    <col min="10370" max="10396" width="9.140625" style="109" customWidth="1"/>
    <col min="10397" max="10614" width="8.85546875" style="109"/>
    <col min="10615" max="10615" width="10.28515625" style="109" customWidth="1"/>
    <col min="10616" max="10616" width="11.42578125" style="109" customWidth="1"/>
    <col min="10617" max="10624" width="10.28515625" style="109" customWidth="1"/>
    <col min="10625" max="10625" width="11.140625" style="109" customWidth="1"/>
    <col min="10626" max="10652" width="9.140625" style="109" customWidth="1"/>
    <col min="10653" max="10870" width="8.85546875" style="109"/>
    <col min="10871" max="10871" width="10.28515625" style="109" customWidth="1"/>
    <col min="10872" max="10872" width="11.42578125" style="109" customWidth="1"/>
    <col min="10873" max="10880" width="10.28515625" style="109" customWidth="1"/>
    <col min="10881" max="10881" width="11.140625" style="109" customWidth="1"/>
    <col min="10882" max="10908" width="9.140625" style="109" customWidth="1"/>
    <col min="10909" max="11126" width="8.85546875" style="109"/>
    <col min="11127" max="11127" width="10.28515625" style="109" customWidth="1"/>
    <col min="11128" max="11128" width="11.42578125" style="109" customWidth="1"/>
    <col min="11129" max="11136" width="10.28515625" style="109" customWidth="1"/>
    <col min="11137" max="11137" width="11.140625" style="109" customWidth="1"/>
    <col min="11138" max="11164" width="9.140625" style="109" customWidth="1"/>
    <col min="11165" max="11382" width="8.85546875" style="109"/>
    <col min="11383" max="11383" width="10.28515625" style="109" customWidth="1"/>
    <col min="11384" max="11384" width="11.42578125" style="109" customWidth="1"/>
    <col min="11385" max="11392" width="10.28515625" style="109" customWidth="1"/>
    <col min="11393" max="11393" width="11.140625" style="109" customWidth="1"/>
    <col min="11394" max="11420" width="9.140625" style="109" customWidth="1"/>
    <col min="11421" max="11638" width="8.85546875" style="109"/>
    <col min="11639" max="11639" width="10.28515625" style="109" customWidth="1"/>
    <col min="11640" max="11640" width="11.42578125" style="109" customWidth="1"/>
    <col min="11641" max="11648" width="10.28515625" style="109" customWidth="1"/>
    <col min="11649" max="11649" width="11.140625" style="109" customWidth="1"/>
    <col min="11650" max="11676" width="9.140625" style="109" customWidth="1"/>
    <col min="11677" max="11894" width="8.85546875" style="109"/>
    <col min="11895" max="11895" width="10.28515625" style="109" customWidth="1"/>
    <col min="11896" max="11896" width="11.42578125" style="109" customWidth="1"/>
    <col min="11897" max="11904" width="10.28515625" style="109" customWidth="1"/>
    <col min="11905" max="11905" width="11.140625" style="109" customWidth="1"/>
    <col min="11906" max="11932" width="9.140625" style="109" customWidth="1"/>
    <col min="11933" max="12150" width="8.85546875" style="109"/>
    <col min="12151" max="12151" width="10.28515625" style="109" customWidth="1"/>
    <col min="12152" max="12152" width="11.42578125" style="109" customWidth="1"/>
    <col min="12153" max="12160" width="10.28515625" style="109" customWidth="1"/>
    <col min="12161" max="12161" width="11.140625" style="109" customWidth="1"/>
    <col min="12162" max="12188" width="9.140625" style="109" customWidth="1"/>
    <col min="12189" max="12406" width="8.85546875" style="109"/>
    <col min="12407" max="12407" width="10.28515625" style="109" customWidth="1"/>
    <col min="12408" max="12408" width="11.42578125" style="109" customWidth="1"/>
    <col min="12409" max="12416" width="10.28515625" style="109" customWidth="1"/>
    <col min="12417" max="12417" width="11.140625" style="109" customWidth="1"/>
    <col min="12418" max="12444" width="9.140625" style="109" customWidth="1"/>
    <col min="12445" max="12662" width="8.85546875" style="109"/>
    <col min="12663" max="12663" width="10.28515625" style="109" customWidth="1"/>
    <col min="12664" max="12664" width="11.42578125" style="109" customWidth="1"/>
    <col min="12665" max="12672" width="10.28515625" style="109" customWidth="1"/>
    <col min="12673" max="12673" width="11.140625" style="109" customWidth="1"/>
    <col min="12674" max="12700" width="9.140625" style="109" customWidth="1"/>
    <col min="12701" max="12918" width="8.85546875" style="109"/>
    <col min="12919" max="12919" width="10.28515625" style="109" customWidth="1"/>
    <col min="12920" max="12920" width="11.42578125" style="109" customWidth="1"/>
    <col min="12921" max="12928" width="10.28515625" style="109" customWidth="1"/>
    <col min="12929" max="12929" width="11.140625" style="109" customWidth="1"/>
    <col min="12930" max="12956" width="9.140625" style="109" customWidth="1"/>
    <col min="12957" max="13174" width="8.85546875" style="109"/>
    <col min="13175" max="13175" width="10.28515625" style="109" customWidth="1"/>
    <col min="13176" max="13176" width="11.42578125" style="109" customWidth="1"/>
    <col min="13177" max="13184" width="10.28515625" style="109" customWidth="1"/>
    <col min="13185" max="13185" width="11.140625" style="109" customWidth="1"/>
    <col min="13186" max="13212" width="9.140625" style="109" customWidth="1"/>
    <col min="13213" max="13430" width="8.85546875" style="109"/>
    <col min="13431" max="13431" width="10.28515625" style="109" customWidth="1"/>
    <col min="13432" max="13432" width="11.42578125" style="109" customWidth="1"/>
    <col min="13433" max="13440" width="10.28515625" style="109" customWidth="1"/>
    <col min="13441" max="13441" width="11.140625" style="109" customWidth="1"/>
    <col min="13442" max="13468" width="9.140625" style="109" customWidth="1"/>
    <col min="13469" max="13686" width="8.85546875" style="109"/>
    <col min="13687" max="13687" width="10.28515625" style="109" customWidth="1"/>
    <col min="13688" max="13688" width="11.42578125" style="109" customWidth="1"/>
    <col min="13689" max="13696" width="10.28515625" style="109" customWidth="1"/>
    <col min="13697" max="13697" width="11.140625" style="109" customWidth="1"/>
    <col min="13698" max="13724" width="9.140625" style="109" customWidth="1"/>
    <col min="13725" max="13942" width="8.85546875" style="109"/>
    <col min="13943" max="13943" width="10.28515625" style="109" customWidth="1"/>
    <col min="13944" max="13944" width="11.42578125" style="109" customWidth="1"/>
    <col min="13945" max="13952" width="10.28515625" style="109" customWidth="1"/>
    <col min="13953" max="13953" width="11.140625" style="109" customWidth="1"/>
    <col min="13954" max="13980" width="9.140625" style="109" customWidth="1"/>
    <col min="13981" max="14198" width="8.85546875" style="109"/>
    <col min="14199" max="14199" width="10.28515625" style="109" customWidth="1"/>
    <col min="14200" max="14200" width="11.42578125" style="109" customWidth="1"/>
    <col min="14201" max="14208" width="10.28515625" style="109" customWidth="1"/>
    <col min="14209" max="14209" width="11.140625" style="109" customWidth="1"/>
    <col min="14210" max="14236" width="9.140625" style="109" customWidth="1"/>
    <col min="14237" max="14454" width="8.85546875" style="109"/>
    <col min="14455" max="14455" width="10.28515625" style="109" customWidth="1"/>
    <col min="14456" max="14456" width="11.42578125" style="109" customWidth="1"/>
    <col min="14457" max="14464" width="10.28515625" style="109" customWidth="1"/>
    <col min="14465" max="14465" width="11.140625" style="109" customWidth="1"/>
    <col min="14466" max="14492" width="9.140625" style="109" customWidth="1"/>
    <col min="14493" max="14710" width="8.85546875" style="109"/>
    <col min="14711" max="14711" width="10.28515625" style="109" customWidth="1"/>
    <col min="14712" max="14712" width="11.42578125" style="109" customWidth="1"/>
    <col min="14713" max="14720" width="10.28515625" style="109" customWidth="1"/>
    <col min="14721" max="14721" width="11.140625" style="109" customWidth="1"/>
    <col min="14722" max="14748" width="9.140625" style="109" customWidth="1"/>
    <col min="14749" max="14966" width="8.85546875" style="109"/>
    <col min="14967" max="14967" width="10.28515625" style="109" customWidth="1"/>
    <col min="14968" max="14968" width="11.42578125" style="109" customWidth="1"/>
    <col min="14969" max="14976" width="10.28515625" style="109" customWidth="1"/>
    <col min="14977" max="14977" width="11.140625" style="109" customWidth="1"/>
    <col min="14978" max="15004" width="9.140625" style="109" customWidth="1"/>
    <col min="15005" max="15222" width="8.85546875" style="109"/>
    <col min="15223" max="15223" width="10.28515625" style="109" customWidth="1"/>
    <col min="15224" max="15224" width="11.42578125" style="109" customWidth="1"/>
    <col min="15225" max="15232" width="10.28515625" style="109" customWidth="1"/>
    <col min="15233" max="15233" width="11.140625" style="109" customWidth="1"/>
    <col min="15234" max="15260" width="9.140625" style="109" customWidth="1"/>
    <col min="15261" max="15478" width="8.85546875" style="109"/>
    <col min="15479" max="15479" width="10.28515625" style="109" customWidth="1"/>
    <col min="15480" max="15480" width="11.42578125" style="109" customWidth="1"/>
    <col min="15481" max="15488" width="10.28515625" style="109" customWidth="1"/>
    <col min="15489" max="15489" width="11.140625" style="109" customWidth="1"/>
    <col min="15490" max="15516" width="9.140625" style="109" customWidth="1"/>
    <col min="15517" max="15734" width="8.85546875" style="109"/>
    <col min="15735" max="15735" width="10.28515625" style="109" customWidth="1"/>
    <col min="15736" max="15736" width="11.42578125" style="109" customWidth="1"/>
    <col min="15737" max="15744" width="10.28515625" style="109" customWidth="1"/>
    <col min="15745" max="15745" width="11.140625" style="109" customWidth="1"/>
    <col min="15746" max="15772" width="9.140625" style="109" customWidth="1"/>
    <col min="15773" max="15990" width="8.85546875" style="109"/>
    <col min="15991" max="15991" width="10.28515625" style="109" customWidth="1"/>
    <col min="15992" max="15992" width="11.42578125" style="109" customWidth="1"/>
    <col min="15993" max="16000" width="10.28515625" style="109" customWidth="1"/>
    <col min="16001" max="16001" width="11.140625" style="109" customWidth="1"/>
    <col min="16002" max="16028" width="9.140625" style="109" customWidth="1"/>
    <col min="16029" max="16246" width="8.85546875" style="109"/>
    <col min="16247" max="16384" width="9" style="109" customWidth="1"/>
  </cols>
  <sheetData>
    <row r="1" spans="1:15" ht="33" customHeight="1">
      <c r="A1" s="970" t="s">
        <v>1167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</row>
    <row r="2" spans="1:15" s="111" customFormat="1" ht="33" customHeight="1">
      <c r="A2" s="986" t="s">
        <v>1168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</row>
    <row r="3" spans="1:15" s="111" customFormat="1" ht="18" customHeight="1">
      <c r="A3" s="963" t="s">
        <v>1066</v>
      </c>
      <c r="B3" s="963"/>
      <c r="C3" s="963"/>
      <c r="D3" s="963"/>
      <c r="E3" s="963"/>
      <c r="F3" s="958"/>
      <c r="G3" s="960" t="s">
        <v>1067</v>
      </c>
      <c r="H3" s="960"/>
      <c r="I3" s="960"/>
      <c r="J3" s="960"/>
      <c r="K3" s="960"/>
      <c r="L3" s="960"/>
      <c r="M3" s="961"/>
    </row>
    <row r="4" spans="1:15" s="111" customFormat="1" ht="18" customHeight="1">
      <c r="A4" s="966" t="s">
        <v>764</v>
      </c>
      <c r="B4" s="731" t="s">
        <v>324</v>
      </c>
      <c r="C4" s="1072" t="s">
        <v>325</v>
      </c>
      <c r="D4" s="1073"/>
      <c r="E4" s="740"/>
      <c r="F4" s="740"/>
      <c r="G4" s="1073"/>
      <c r="H4" s="1074" t="s">
        <v>326</v>
      </c>
      <c r="I4" s="731" t="s">
        <v>327</v>
      </c>
      <c r="J4" s="1029" t="s">
        <v>1170</v>
      </c>
      <c r="K4" s="1029"/>
      <c r="L4" s="1029"/>
      <c r="M4" s="966" t="s">
        <v>767</v>
      </c>
    </row>
    <row r="5" spans="1:15" s="111" customFormat="1" ht="18" customHeight="1">
      <c r="A5" s="977"/>
      <c r="B5" s="732" t="s">
        <v>328</v>
      </c>
      <c r="C5" s="731" t="s">
        <v>329</v>
      </c>
      <c r="D5" s="731" t="s">
        <v>336</v>
      </c>
      <c r="E5" s="731" t="s">
        <v>330</v>
      </c>
      <c r="F5" s="731" t="s">
        <v>331</v>
      </c>
      <c r="G5" s="731" t="s">
        <v>332</v>
      </c>
      <c r="H5" s="731" t="s">
        <v>57</v>
      </c>
      <c r="I5" s="732" t="s">
        <v>333</v>
      </c>
      <c r="J5" s="1075" t="s">
        <v>1169</v>
      </c>
      <c r="K5" s="1075"/>
      <c r="L5" s="1075"/>
      <c r="M5" s="977"/>
    </row>
    <row r="6" spans="1:15" s="111" customFormat="1" ht="18" customHeight="1">
      <c r="A6" s="977"/>
      <c r="B6" s="732" t="s">
        <v>334</v>
      </c>
      <c r="C6" s="732" t="s">
        <v>335</v>
      </c>
      <c r="D6" s="732" t="s">
        <v>340</v>
      </c>
      <c r="E6" s="732" t="s">
        <v>337</v>
      </c>
      <c r="F6" s="732" t="s">
        <v>338</v>
      </c>
      <c r="G6" s="732" t="s">
        <v>74</v>
      </c>
      <c r="H6" s="732" t="s">
        <v>36</v>
      </c>
      <c r="I6" s="732" t="s">
        <v>36</v>
      </c>
      <c r="J6" s="736" t="s">
        <v>77</v>
      </c>
      <c r="K6" s="736" t="s">
        <v>94</v>
      </c>
      <c r="L6" s="729" t="s">
        <v>327</v>
      </c>
      <c r="M6" s="977"/>
    </row>
    <row r="7" spans="1:15" s="111" customFormat="1" ht="18" customHeight="1">
      <c r="A7" s="967"/>
      <c r="B7" s="733" t="s">
        <v>339</v>
      </c>
      <c r="C7" s="733"/>
      <c r="D7" s="733"/>
      <c r="E7" s="733"/>
      <c r="F7" s="733"/>
      <c r="G7" s="733"/>
      <c r="H7" s="733"/>
      <c r="I7" s="733" t="s">
        <v>339</v>
      </c>
      <c r="J7" s="735" t="s">
        <v>1165</v>
      </c>
      <c r="K7" s="735" t="s">
        <v>1166</v>
      </c>
      <c r="L7" s="730" t="s">
        <v>36</v>
      </c>
      <c r="M7" s="967"/>
    </row>
    <row r="8" spans="1:15" ht="18" customHeight="1">
      <c r="A8" s="207" t="s">
        <v>1</v>
      </c>
      <c r="B8" s="208">
        <v>16223</v>
      </c>
      <c r="C8" s="209">
        <v>322</v>
      </c>
      <c r="D8" s="209">
        <v>137</v>
      </c>
      <c r="E8" s="209">
        <v>89</v>
      </c>
      <c r="F8" s="209">
        <v>9723</v>
      </c>
      <c r="G8" s="209">
        <v>58</v>
      </c>
      <c r="H8" s="334">
        <f t="shared" ref="H8:H13" si="0">SUM(C8:G8)</f>
        <v>10329</v>
      </c>
      <c r="I8" s="210">
        <f>SUM(H8,B8)</f>
        <v>26552</v>
      </c>
      <c r="J8" s="644">
        <v>14533</v>
      </c>
      <c r="K8" s="644">
        <v>13800</v>
      </c>
      <c r="L8" s="644">
        <f>J8+K8</f>
        <v>28333</v>
      </c>
      <c r="M8" s="211" t="s">
        <v>2</v>
      </c>
    </row>
    <row r="9" spans="1:15" ht="18" customHeight="1">
      <c r="A9" s="207" t="s">
        <v>702</v>
      </c>
      <c r="B9" s="108">
        <v>8298</v>
      </c>
      <c r="C9" s="108">
        <v>63</v>
      </c>
      <c r="D9" s="108">
        <v>46</v>
      </c>
      <c r="E9" s="108">
        <v>18</v>
      </c>
      <c r="F9" s="108">
        <v>4590</v>
      </c>
      <c r="G9" s="108">
        <v>10</v>
      </c>
      <c r="H9" s="334">
        <f t="shared" si="0"/>
        <v>4727</v>
      </c>
      <c r="I9" s="108">
        <f>SUM(H9,B9)</f>
        <v>13025</v>
      </c>
      <c r="J9" s="618">
        <v>6781</v>
      </c>
      <c r="K9" s="618">
        <v>6711</v>
      </c>
      <c r="L9" s="644">
        <f t="shared" ref="L9:L28" si="1">J9+K9</f>
        <v>13492</v>
      </c>
      <c r="M9" s="211" t="s">
        <v>967</v>
      </c>
      <c r="O9" s="617"/>
    </row>
    <row r="10" spans="1:15" ht="18" customHeight="1">
      <c r="A10" s="207" t="s">
        <v>102</v>
      </c>
      <c r="B10" s="208">
        <v>5587</v>
      </c>
      <c r="C10" s="209">
        <v>89</v>
      </c>
      <c r="D10" s="209">
        <v>29</v>
      </c>
      <c r="E10" s="209">
        <v>14</v>
      </c>
      <c r="F10" s="209">
        <v>3582</v>
      </c>
      <c r="G10" s="209">
        <v>1</v>
      </c>
      <c r="H10" s="334">
        <f t="shared" si="0"/>
        <v>3715</v>
      </c>
      <c r="I10" s="210">
        <f>SUM(H10,B10)</f>
        <v>9302</v>
      </c>
      <c r="J10" s="644">
        <v>4967</v>
      </c>
      <c r="K10" s="644">
        <v>4833</v>
      </c>
      <c r="L10" s="644">
        <f t="shared" si="1"/>
        <v>9800</v>
      </c>
      <c r="M10" s="211" t="s">
        <v>5</v>
      </c>
      <c r="O10" s="617"/>
    </row>
    <row r="11" spans="1:15" ht="18" customHeight="1">
      <c r="A11" s="207" t="s">
        <v>103</v>
      </c>
      <c r="B11" s="108">
        <v>6282</v>
      </c>
      <c r="C11" s="108">
        <v>195</v>
      </c>
      <c r="D11" s="108">
        <v>72</v>
      </c>
      <c r="E11" s="108">
        <v>1</v>
      </c>
      <c r="F11" s="108">
        <v>4143</v>
      </c>
      <c r="G11" s="108">
        <v>96</v>
      </c>
      <c r="H11" s="334">
        <f t="shared" si="0"/>
        <v>4507</v>
      </c>
      <c r="I11" s="108">
        <f>SUM(H11,B11)</f>
        <v>10789</v>
      </c>
      <c r="J11" s="618">
        <v>5638</v>
      </c>
      <c r="K11" s="618">
        <v>5309</v>
      </c>
      <c r="L11" s="644">
        <f t="shared" si="1"/>
        <v>10947</v>
      </c>
      <c r="M11" s="211" t="s">
        <v>7</v>
      </c>
    </row>
    <row r="12" spans="1:15" ht="18" customHeight="1">
      <c r="A12" s="207" t="s">
        <v>104</v>
      </c>
      <c r="B12" s="208">
        <v>14642</v>
      </c>
      <c r="C12" s="209">
        <v>174</v>
      </c>
      <c r="D12" s="209">
        <v>38</v>
      </c>
      <c r="E12" s="209">
        <v>2</v>
      </c>
      <c r="F12" s="209">
        <v>7134</v>
      </c>
      <c r="G12" s="209">
        <v>10</v>
      </c>
      <c r="H12" s="334">
        <f t="shared" si="0"/>
        <v>7358</v>
      </c>
      <c r="I12" s="210">
        <f>SUM(B12,H12)</f>
        <v>22000</v>
      </c>
      <c r="J12" s="644">
        <v>11686</v>
      </c>
      <c r="K12" s="644">
        <v>11138</v>
      </c>
      <c r="L12" s="644">
        <f t="shared" si="1"/>
        <v>22824</v>
      </c>
      <c r="M12" s="211" t="s">
        <v>8</v>
      </c>
    </row>
    <row r="13" spans="1:15" ht="18" customHeight="1">
      <c r="A13" s="207" t="s">
        <v>105</v>
      </c>
      <c r="B13" s="108">
        <v>9778</v>
      </c>
      <c r="C13" s="108">
        <v>97</v>
      </c>
      <c r="D13" s="108">
        <v>57</v>
      </c>
      <c r="E13" s="108">
        <v>13</v>
      </c>
      <c r="F13" s="108">
        <v>7549</v>
      </c>
      <c r="G13" s="108">
        <v>35</v>
      </c>
      <c r="H13" s="334">
        <f t="shared" si="0"/>
        <v>7751</v>
      </c>
      <c r="I13" s="108">
        <f>SUM(B13,H13)</f>
        <v>17529</v>
      </c>
      <c r="J13" s="618">
        <v>9067</v>
      </c>
      <c r="K13" s="618">
        <v>8822</v>
      </c>
      <c r="L13" s="644">
        <f t="shared" si="1"/>
        <v>17889</v>
      </c>
      <c r="M13" s="211" t="s">
        <v>10</v>
      </c>
    </row>
    <row r="14" spans="1:15" ht="18" customHeight="1">
      <c r="A14" s="207" t="s">
        <v>39</v>
      </c>
      <c r="B14" s="208">
        <v>7250</v>
      </c>
      <c r="C14" s="209">
        <v>176</v>
      </c>
      <c r="D14" s="209">
        <v>106</v>
      </c>
      <c r="E14" s="209">
        <v>5</v>
      </c>
      <c r="F14" s="209">
        <v>2358</v>
      </c>
      <c r="G14" s="209">
        <v>617</v>
      </c>
      <c r="H14" s="334">
        <f t="shared" ref="H14:H27" si="2">SUM(C14:G14)</f>
        <v>3262</v>
      </c>
      <c r="I14" s="210">
        <f t="shared" ref="I14:I28" si="3">SUM(B14,H14)</f>
        <v>10512</v>
      </c>
      <c r="J14" s="644">
        <v>5414</v>
      </c>
      <c r="K14" s="644">
        <v>5140</v>
      </c>
      <c r="L14" s="644">
        <f t="shared" si="1"/>
        <v>10554</v>
      </c>
      <c r="M14" s="211" t="s">
        <v>11</v>
      </c>
    </row>
    <row r="15" spans="1:15" s="619" customFormat="1" ht="18" customHeight="1">
      <c r="A15" s="207" t="s">
        <v>108</v>
      </c>
      <c r="B15" s="618">
        <v>7336</v>
      </c>
      <c r="C15" s="618">
        <v>55</v>
      </c>
      <c r="D15" s="618">
        <v>34</v>
      </c>
      <c r="E15" s="618">
        <v>3</v>
      </c>
      <c r="F15" s="618">
        <v>2942</v>
      </c>
      <c r="G15" s="618">
        <v>2</v>
      </c>
      <c r="H15" s="334">
        <f t="shared" si="2"/>
        <v>3036</v>
      </c>
      <c r="I15" s="618">
        <f t="shared" si="3"/>
        <v>10372</v>
      </c>
      <c r="J15" s="618">
        <v>5609</v>
      </c>
      <c r="K15" s="618">
        <v>5334</v>
      </c>
      <c r="L15" s="644">
        <f t="shared" si="1"/>
        <v>10943</v>
      </c>
      <c r="M15" s="783" t="s">
        <v>13</v>
      </c>
    </row>
    <row r="16" spans="1:15" ht="18" customHeight="1">
      <c r="A16" s="207" t="s">
        <v>121</v>
      </c>
      <c r="B16" s="208">
        <v>4377</v>
      </c>
      <c r="C16" s="209">
        <v>86</v>
      </c>
      <c r="D16" s="209">
        <v>11</v>
      </c>
      <c r="E16" s="209">
        <v>0</v>
      </c>
      <c r="F16" s="209">
        <v>2747</v>
      </c>
      <c r="G16" s="209">
        <v>29</v>
      </c>
      <c r="H16" s="334">
        <f t="shared" si="2"/>
        <v>2873</v>
      </c>
      <c r="I16" s="210">
        <f t="shared" si="3"/>
        <v>7250</v>
      </c>
      <c r="J16" s="644">
        <v>3830</v>
      </c>
      <c r="K16" s="644">
        <v>3804</v>
      </c>
      <c r="L16" s="644">
        <f t="shared" si="1"/>
        <v>7634</v>
      </c>
      <c r="M16" s="211" t="s">
        <v>15</v>
      </c>
    </row>
    <row r="17" spans="1:16" ht="18" customHeight="1">
      <c r="A17" s="207" t="s">
        <v>109</v>
      </c>
      <c r="B17" s="108">
        <v>11756</v>
      </c>
      <c r="C17" s="108">
        <v>225</v>
      </c>
      <c r="D17" s="108">
        <v>87</v>
      </c>
      <c r="E17" s="108">
        <v>24</v>
      </c>
      <c r="F17" s="108">
        <v>6679</v>
      </c>
      <c r="G17" s="108">
        <v>114</v>
      </c>
      <c r="H17" s="334">
        <f t="shared" si="2"/>
        <v>7129</v>
      </c>
      <c r="I17" s="108">
        <f t="shared" si="3"/>
        <v>18885</v>
      </c>
      <c r="J17" s="618">
        <v>10099</v>
      </c>
      <c r="K17" s="618">
        <v>9524</v>
      </c>
      <c r="L17" s="644">
        <f t="shared" si="1"/>
        <v>19623</v>
      </c>
      <c r="M17" s="211" t="s">
        <v>17</v>
      </c>
    </row>
    <row r="18" spans="1:16" ht="18" customHeight="1">
      <c r="A18" s="207" t="s">
        <v>40</v>
      </c>
      <c r="B18" s="208">
        <v>3077</v>
      </c>
      <c r="C18" s="209">
        <v>4</v>
      </c>
      <c r="D18" s="209">
        <v>7</v>
      </c>
      <c r="E18" s="209">
        <v>2</v>
      </c>
      <c r="F18" s="209">
        <v>1755</v>
      </c>
      <c r="G18" s="209">
        <v>183</v>
      </c>
      <c r="H18" s="334">
        <f t="shared" si="2"/>
        <v>1951</v>
      </c>
      <c r="I18" s="210">
        <f t="shared" si="3"/>
        <v>5028</v>
      </c>
      <c r="J18" s="644">
        <v>2948</v>
      </c>
      <c r="K18" s="644">
        <v>2794</v>
      </c>
      <c r="L18" s="644">
        <f t="shared" si="1"/>
        <v>5742</v>
      </c>
      <c r="M18" s="211" t="s">
        <v>18</v>
      </c>
    </row>
    <row r="19" spans="1:16" ht="18" customHeight="1">
      <c r="A19" s="207" t="s">
        <v>110</v>
      </c>
      <c r="B19" s="108">
        <v>5494</v>
      </c>
      <c r="C19" s="108">
        <v>5</v>
      </c>
      <c r="D19" s="108">
        <v>21</v>
      </c>
      <c r="E19" s="108">
        <v>0</v>
      </c>
      <c r="F19" s="108">
        <v>3476</v>
      </c>
      <c r="G19" s="108">
        <v>57</v>
      </c>
      <c r="H19" s="334">
        <f t="shared" si="2"/>
        <v>3559</v>
      </c>
      <c r="I19" s="108">
        <f t="shared" si="3"/>
        <v>9053</v>
      </c>
      <c r="J19" s="618">
        <v>4806</v>
      </c>
      <c r="K19" s="618">
        <v>4702</v>
      </c>
      <c r="L19" s="644">
        <f t="shared" si="1"/>
        <v>9508</v>
      </c>
      <c r="M19" s="211" t="s">
        <v>20</v>
      </c>
    </row>
    <row r="20" spans="1:16" ht="18" customHeight="1">
      <c r="A20" s="207" t="s">
        <v>21</v>
      </c>
      <c r="B20" s="208">
        <v>4709</v>
      </c>
      <c r="C20" s="209">
        <v>126</v>
      </c>
      <c r="D20" s="209">
        <v>54</v>
      </c>
      <c r="E20" s="209">
        <v>1</v>
      </c>
      <c r="F20" s="209">
        <v>4095</v>
      </c>
      <c r="G20" s="209">
        <v>3</v>
      </c>
      <c r="H20" s="334">
        <f t="shared" si="2"/>
        <v>4279</v>
      </c>
      <c r="I20" s="210">
        <f t="shared" si="3"/>
        <v>8988</v>
      </c>
      <c r="J20" s="644">
        <v>4847</v>
      </c>
      <c r="K20" s="644">
        <v>4591</v>
      </c>
      <c r="L20" s="644">
        <f t="shared" si="1"/>
        <v>9438</v>
      </c>
      <c r="M20" s="211" t="s">
        <v>22</v>
      </c>
    </row>
    <row r="21" spans="1:16" ht="18" customHeight="1">
      <c r="A21" s="207" t="s">
        <v>112</v>
      </c>
      <c r="B21" s="108">
        <v>4822</v>
      </c>
      <c r="C21" s="108">
        <v>30</v>
      </c>
      <c r="D21" s="108">
        <v>0</v>
      </c>
      <c r="E21" s="108">
        <v>3</v>
      </c>
      <c r="F21" s="108">
        <v>2729</v>
      </c>
      <c r="G21" s="108">
        <v>0</v>
      </c>
      <c r="H21" s="334">
        <f t="shared" si="2"/>
        <v>2762</v>
      </c>
      <c r="I21" s="108">
        <f t="shared" si="3"/>
        <v>7584</v>
      </c>
      <c r="J21" s="618">
        <v>4300</v>
      </c>
      <c r="K21" s="618">
        <v>4151</v>
      </c>
      <c r="L21" s="644">
        <f t="shared" si="1"/>
        <v>8451</v>
      </c>
      <c r="M21" s="211" t="s">
        <v>23</v>
      </c>
    </row>
    <row r="22" spans="1:16" ht="18" customHeight="1">
      <c r="A22" s="207" t="s">
        <v>24</v>
      </c>
      <c r="B22" s="208">
        <v>14683</v>
      </c>
      <c r="C22" s="209">
        <v>73</v>
      </c>
      <c r="D22" s="209">
        <v>41</v>
      </c>
      <c r="E22" s="209">
        <v>7</v>
      </c>
      <c r="F22" s="209">
        <v>6287</v>
      </c>
      <c r="G22" s="209">
        <v>69</v>
      </c>
      <c r="H22" s="334">
        <f t="shared" si="2"/>
        <v>6477</v>
      </c>
      <c r="I22" s="210">
        <f t="shared" si="3"/>
        <v>21160</v>
      </c>
      <c r="J22" s="644">
        <v>10789</v>
      </c>
      <c r="K22" s="644">
        <v>10511</v>
      </c>
      <c r="L22" s="644">
        <f t="shared" si="1"/>
        <v>21300</v>
      </c>
      <c r="M22" s="211" t="s">
        <v>25</v>
      </c>
    </row>
    <row r="23" spans="1:16" ht="18" customHeight="1">
      <c r="A23" s="207" t="s">
        <v>113</v>
      </c>
      <c r="B23" s="108">
        <v>6632</v>
      </c>
      <c r="C23" s="108">
        <v>96</v>
      </c>
      <c r="D23" s="108">
        <v>61</v>
      </c>
      <c r="E23" s="108">
        <v>14</v>
      </c>
      <c r="F23" s="108">
        <v>3643</v>
      </c>
      <c r="G23" s="108">
        <v>3</v>
      </c>
      <c r="H23" s="334">
        <f t="shared" si="2"/>
        <v>3817</v>
      </c>
      <c r="I23" s="108">
        <f t="shared" si="3"/>
        <v>10449</v>
      </c>
      <c r="J23" s="618">
        <v>5555</v>
      </c>
      <c r="K23" s="618">
        <v>5272</v>
      </c>
      <c r="L23" s="644">
        <f t="shared" si="1"/>
        <v>10827</v>
      </c>
      <c r="M23" s="211" t="s">
        <v>27</v>
      </c>
      <c r="P23" s="865"/>
    </row>
    <row r="24" spans="1:16" ht="18" customHeight="1">
      <c r="A24" s="207" t="s">
        <v>115</v>
      </c>
      <c r="B24" s="208">
        <v>3743</v>
      </c>
      <c r="C24" s="209">
        <v>37</v>
      </c>
      <c r="D24" s="209">
        <v>22</v>
      </c>
      <c r="E24" s="209">
        <v>2</v>
      </c>
      <c r="F24" s="209">
        <v>1756</v>
      </c>
      <c r="G24" s="209">
        <v>0</v>
      </c>
      <c r="H24" s="334">
        <f t="shared" si="2"/>
        <v>1817</v>
      </c>
      <c r="I24" s="210">
        <f t="shared" si="3"/>
        <v>5560</v>
      </c>
      <c r="J24" s="644">
        <v>3130</v>
      </c>
      <c r="K24" s="644">
        <v>3056</v>
      </c>
      <c r="L24" s="644">
        <f t="shared" si="1"/>
        <v>6186</v>
      </c>
      <c r="M24" s="211" t="s">
        <v>28</v>
      </c>
    </row>
    <row r="25" spans="1:16" ht="18" customHeight="1">
      <c r="A25" s="207" t="s">
        <v>123</v>
      </c>
      <c r="B25" s="108">
        <v>5955</v>
      </c>
      <c r="C25" s="108">
        <v>23</v>
      </c>
      <c r="D25" s="108">
        <v>75</v>
      </c>
      <c r="E25" s="108">
        <v>39</v>
      </c>
      <c r="F25" s="108">
        <v>2951</v>
      </c>
      <c r="G25" s="108">
        <v>4</v>
      </c>
      <c r="H25" s="334">
        <f t="shared" si="2"/>
        <v>3092</v>
      </c>
      <c r="I25" s="108">
        <f t="shared" si="3"/>
        <v>9047</v>
      </c>
      <c r="J25" s="618">
        <v>4834</v>
      </c>
      <c r="K25" s="618">
        <v>4668</v>
      </c>
      <c r="L25" s="644">
        <f t="shared" si="1"/>
        <v>9502</v>
      </c>
      <c r="M25" s="211" t="s">
        <v>30</v>
      </c>
    </row>
    <row r="26" spans="1:16" ht="18" customHeight="1">
      <c r="A26" s="207" t="s">
        <v>31</v>
      </c>
      <c r="B26" s="208">
        <v>3879</v>
      </c>
      <c r="C26" s="209">
        <v>4</v>
      </c>
      <c r="D26" s="209">
        <v>5</v>
      </c>
      <c r="E26" s="209">
        <v>3</v>
      </c>
      <c r="F26" s="209">
        <v>1314</v>
      </c>
      <c r="G26" s="209">
        <v>0</v>
      </c>
      <c r="H26" s="334">
        <f t="shared" si="2"/>
        <v>1326</v>
      </c>
      <c r="I26" s="210">
        <f t="shared" si="3"/>
        <v>5205</v>
      </c>
      <c r="J26" s="644">
        <v>2970</v>
      </c>
      <c r="K26" s="644">
        <v>2873</v>
      </c>
      <c r="L26" s="644">
        <f t="shared" si="1"/>
        <v>5843</v>
      </c>
      <c r="M26" s="211" t="s">
        <v>32</v>
      </c>
    </row>
    <row r="27" spans="1:16" ht="18" customHeight="1">
      <c r="A27" s="207" t="s">
        <v>33</v>
      </c>
      <c r="B27" s="108">
        <v>2523</v>
      </c>
      <c r="C27" s="108">
        <v>30</v>
      </c>
      <c r="D27" s="108">
        <v>6</v>
      </c>
      <c r="E27" s="108">
        <v>7</v>
      </c>
      <c r="F27" s="108">
        <v>713</v>
      </c>
      <c r="G27" s="108">
        <v>0</v>
      </c>
      <c r="H27" s="334">
        <f t="shared" si="2"/>
        <v>756</v>
      </c>
      <c r="I27" s="108">
        <f t="shared" si="3"/>
        <v>3279</v>
      </c>
      <c r="J27" s="618">
        <v>1938</v>
      </c>
      <c r="K27" s="618">
        <v>1956</v>
      </c>
      <c r="L27" s="644">
        <f t="shared" si="1"/>
        <v>3894</v>
      </c>
      <c r="M27" s="211" t="s">
        <v>34</v>
      </c>
    </row>
    <row r="28" spans="1:16" s="212" customFormat="1" ht="18" customHeight="1">
      <c r="A28" s="205" t="s">
        <v>57</v>
      </c>
      <c r="B28" s="289">
        <f>SUM(B8:B27)</f>
        <v>147046</v>
      </c>
      <c r="C28" s="289">
        <f t="shared" ref="C28:K28" si="4">SUM(C8:C27)</f>
        <v>1910</v>
      </c>
      <c r="D28" s="289">
        <f t="shared" si="4"/>
        <v>909</v>
      </c>
      <c r="E28" s="289">
        <f t="shared" si="4"/>
        <v>247</v>
      </c>
      <c r="F28" s="289">
        <f t="shared" si="4"/>
        <v>80166</v>
      </c>
      <c r="G28" s="289">
        <f t="shared" si="4"/>
        <v>1291</v>
      </c>
      <c r="H28" s="289">
        <f t="shared" si="4"/>
        <v>84523</v>
      </c>
      <c r="I28" s="289">
        <f t="shared" si="3"/>
        <v>231569</v>
      </c>
      <c r="J28" s="289">
        <f t="shared" si="4"/>
        <v>123741</v>
      </c>
      <c r="K28" s="289">
        <f t="shared" si="4"/>
        <v>118989</v>
      </c>
      <c r="L28" s="289">
        <f t="shared" si="1"/>
        <v>242730</v>
      </c>
      <c r="M28" s="205" t="s">
        <v>36</v>
      </c>
    </row>
    <row r="29" spans="1:16" s="619" customFormat="1" ht="33" customHeight="1">
      <c r="A29" s="929" t="s">
        <v>708</v>
      </c>
      <c r="B29" s="939">
        <f t="shared" ref="B29:H29" si="5">B28/$I$28*100</f>
        <v>63.499863971429683</v>
      </c>
      <c r="C29" s="939">
        <f t="shared" si="5"/>
        <v>0.82480815653217832</v>
      </c>
      <c r="D29" s="939">
        <f t="shared" si="5"/>
        <v>0.39253958863232985</v>
      </c>
      <c r="E29" s="939">
        <f t="shared" si="5"/>
        <v>0.1066636725986639</v>
      </c>
      <c r="F29" s="939">
        <f t="shared" si="5"/>
        <v>34.618623390868379</v>
      </c>
      <c r="G29" s="939">
        <f t="shared" si="5"/>
        <v>0.55750121993876556</v>
      </c>
      <c r="H29" s="939">
        <f t="shared" si="5"/>
        <v>36.500136028570317</v>
      </c>
      <c r="I29" s="939">
        <f>I28/$I$28*100</f>
        <v>100</v>
      </c>
      <c r="J29" s="939"/>
      <c r="K29" s="939"/>
      <c r="L29" s="939"/>
      <c r="M29" s="929" t="s">
        <v>709</v>
      </c>
    </row>
    <row r="30" spans="1:16" ht="18" customHeight="1">
      <c r="A30" s="1013"/>
      <c r="B30" s="1014"/>
      <c r="C30" s="1014"/>
      <c r="D30" s="1014"/>
      <c r="E30" s="1014"/>
      <c r="F30" s="1014"/>
      <c r="G30" s="1014"/>
      <c r="H30" s="1014"/>
      <c r="I30" s="1014"/>
      <c r="J30" s="1014"/>
      <c r="K30" s="1014"/>
      <c r="L30" s="1014"/>
      <c r="M30" s="1015"/>
    </row>
    <row r="31" spans="1:16" ht="18" customHeight="1">
      <c r="A31" s="1071"/>
      <c r="B31" s="1071"/>
      <c r="G31" s="110"/>
      <c r="M31" s="109"/>
    </row>
  </sheetData>
  <mergeCells count="12">
    <mergeCell ref="A31:B31"/>
    <mergeCell ref="A4:A7"/>
    <mergeCell ref="A30:M30"/>
    <mergeCell ref="A1:M1"/>
    <mergeCell ref="A2:M2"/>
    <mergeCell ref="A3:F3"/>
    <mergeCell ref="C4:D4"/>
    <mergeCell ref="G4:H4"/>
    <mergeCell ref="M4:M7"/>
    <mergeCell ref="G3:M3"/>
    <mergeCell ref="J4:L4"/>
    <mergeCell ref="J5:L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8657"/>
    <pageSetUpPr fitToPage="1"/>
  </sheetPr>
  <dimension ref="A1:M17"/>
  <sheetViews>
    <sheetView showGridLines="0" rightToLeft="1" zoomScale="110" zoomScaleNormal="110" workbookViewId="0">
      <selection sqref="A1:M1"/>
    </sheetView>
  </sheetViews>
  <sheetFormatPr defaultColWidth="8.85546875" defaultRowHeight="15.75"/>
  <cols>
    <col min="1" max="1" width="49.7109375" style="691" customWidth="1"/>
    <col min="2" max="2" width="12.28515625" style="694" customWidth="1"/>
    <col min="3" max="3" width="12" style="694" customWidth="1"/>
    <col min="4" max="4" width="9.42578125" style="694" customWidth="1"/>
    <col min="5" max="8" width="10.7109375" style="694" customWidth="1"/>
    <col min="9" max="11" width="12.28515625" style="694" customWidth="1"/>
    <col min="12" max="12" width="15.7109375" style="694" bestFit="1" customWidth="1"/>
    <col min="13" max="13" width="49.7109375" style="691" customWidth="1"/>
    <col min="14" max="234" width="8.85546875" style="694"/>
    <col min="235" max="235" width="46.42578125" style="694" customWidth="1"/>
    <col min="236" max="243" width="10.7109375" style="694" customWidth="1"/>
    <col min="244" max="244" width="12" style="694" customWidth="1"/>
    <col min="245" max="490" width="8.85546875" style="694"/>
    <col min="491" max="491" width="46.42578125" style="694" customWidth="1"/>
    <col min="492" max="499" width="10.7109375" style="694" customWidth="1"/>
    <col min="500" max="500" width="12" style="694" customWidth="1"/>
    <col min="501" max="746" width="8.85546875" style="694"/>
    <col min="747" max="747" width="46.42578125" style="694" customWidth="1"/>
    <col min="748" max="755" width="10.7109375" style="694" customWidth="1"/>
    <col min="756" max="756" width="12" style="694" customWidth="1"/>
    <col min="757" max="1002" width="8.85546875" style="694"/>
    <col min="1003" max="1003" width="46.42578125" style="694" customWidth="1"/>
    <col min="1004" max="1011" width="10.7109375" style="694" customWidth="1"/>
    <col min="1012" max="1012" width="12" style="694" customWidth="1"/>
    <col min="1013" max="1258" width="8.85546875" style="694"/>
    <col min="1259" max="1259" width="46.42578125" style="694" customWidth="1"/>
    <col min="1260" max="1267" width="10.7109375" style="694" customWidth="1"/>
    <col min="1268" max="1268" width="12" style="694" customWidth="1"/>
    <col min="1269" max="1514" width="8.85546875" style="694"/>
    <col min="1515" max="1515" width="46.42578125" style="694" customWidth="1"/>
    <col min="1516" max="1523" width="10.7109375" style="694" customWidth="1"/>
    <col min="1524" max="1524" width="12" style="694" customWidth="1"/>
    <col min="1525" max="1770" width="8.85546875" style="694"/>
    <col min="1771" max="1771" width="46.42578125" style="694" customWidth="1"/>
    <col min="1772" max="1779" width="10.7109375" style="694" customWidth="1"/>
    <col min="1780" max="1780" width="12" style="694" customWidth="1"/>
    <col min="1781" max="2026" width="8.85546875" style="694"/>
    <col min="2027" max="2027" width="46.42578125" style="694" customWidth="1"/>
    <col min="2028" max="2035" width="10.7109375" style="694" customWidth="1"/>
    <col min="2036" max="2036" width="12" style="694" customWidth="1"/>
    <col min="2037" max="2282" width="8.85546875" style="694"/>
    <col min="2283" max="2283" width="46.42578125" style="694" customWidth="1"/>
    <col min="2284" max="2291" width="10.7109375" style="694" customWidth="1"/>
    <col min="2292" max="2292" width="12" style="694" customWidth="1"/>
    <col min="2293" max="2538" width="8.85546875" style="694"/>
    <col min="2539" max="2539" width="46.42578125" style="694" customWidth="1"/>
    <col min="2540" max="2547" width="10.7109375" style="694" customWidth="1"/>
    <col min="2548" max="2548" width="12" style="694" customWidth="1"/>
    <col min="2549" max="2794" width="8.85546875" style="694"/>
    <col min="2795" max="2795" width="46.42578125" style="694" customWidth="1"/>
    <col min="2796" max="2803" width="10.7109375" style="694" customWidth="1"/>
    <col min="2804" max="2804" width="12" style="694" customWidth="1"/>
    <col min="2805" max="3050" width="8.85546875" style="694"/>
    <col min="3051" max="3051" width="46.42578125" style="694" customWidth="1"/>
    <col min="3052" max="3059" width="10.7109375" style="694" customWidth="1"/>
    <col min="3060" max="3060" width="12" style="694" customWidth="1"/>
    <col min="3061" max="3306" width="8.85546875" style="694"/>
    <col min="3307" max="3307" width="46.42578125" style="694" customWidth="1"/>
    <col min="3308" max="3315" width="10.7109375" style="694" customWidth="1"/>
    <col min="3316" max="3316" width="12" style="694" customWidth="1"/>
    <col min="3317" max="3562" width="8.85546875" style="694"/>
    <col min="3563" max="3563" width="46.42578125" style="694" customWidth="1"/>
    <col min="3564" max="3571" width="10.7109375" style="694" customWidth="1"/>
    <col min="3572" max="3572" width="12" style="694" customWidth="1"/>
    <col min="3573" max="3818" width="8.85546875" style="694"/>
    <col min="3819" max="3819" width="46.42578125" style="694" customWidth="1"/>
    <col min="3820" max="3827" width="10.7109375" style="694" customWidth="1"/>
    <col min="3828" max="3828" width="12" style="694" customWidth="1"/>
    <col min="3829" max="4074" width="8.85546875" style="694"/>
    <col min="4075" max="4075" width="46.42578125" style="694" customWidth="1"/>
    <col min="4076" max="4083" width="10.7109375" style="694" customWidth="1"/>
    <col min="4084" max="4084" width="12" style="694" customWidth="1"/>
    <col min="4085" max="4330" width="8.85546875" style="694"/>
    <col min="4331" max="4331" width="46.42578125" style="694" customWidth="1"/>
    <col min="4332" max="4339" width="10.7109375" style="694" customWidth="1"/>
    <col min="4340" max="4340" width="12" style="694" customWidth="1"/>
    <col min="4341" max="4586" width="8.85546875" style="694"/>
    <col min="4587" max="4587" width="46.42578125" style="694" customWidth="1"/>
    <col min="4588" max="4595" width="10.7109375" style="694" customWidth="1"/>
    <col min="4596" max="4596" width="12" style="694" customWidth="1"/>
    <col min="4597" max="4842" width="8.85546875" style="694"/>
    <col min="4843" max="4843" width="46.42578125" style="694" customWidth="1"/>
    <col min="4844" max="4851" width="10.7109375" style="694" customWidth="1"/>
    <col min="4852" max="4852" width="12" style="694" customWidth="1"/>
    <col min="4853" max="5098" width="8.85546875" style="694"/>
    <col min="5099" max="5099" width="46.42578125" style="694" customWidth="1"/>
    <col min="5100" max="5107" width="10.7109375" style="694" customWidth="1"/>
    <col min="5108" max="5108" width="12" style="694" customWidth="1"/>
    <col min="5109" max="5354" width="8.85546875" style="694"/>
    <col min="5355" max="5355" width="46.42578125" style="694" customWidth="1"/>
    <col min="5356" max="5363" width="10.7109375" style="694" customWidth="1"/>
    <col min="5364" max="5364" width="12" style="694" customWidth="1"/>
    <col min="5365" max="5610" width="8.85546875" style="694"/>
    <col min="5611" max="5611" width="46.42578125" style="694" customWidth="1"/>
    <col min="5612" max="5619" width="10.7109375" style="694" customWidth="1"/>
    <col min="5620" max="5620" width="12" style="694" customWidth="1"/>
    <col min="5621" max="5866" width="8.85546875" style="694"/>
    <col min="5867" max="5867" width="46.42578125" style="694" customWidth="1"/>
    <col min="5868" max="5875" width="10.7109375" style="694" customWidth="1"/>
    <col min="5876" max="5876" width="12" style="694" customWidth="1"/>
    <col min="5877" max="6122" width="8.85546875" style="694"/>
    <col min="6123" max="6123" width="46.42578125" style="694" customWidth="1"/>
    <col min="6124" max="6131" width="10.7109375" style="694" customWidth="1"/>
    <col min="6132" max="6132" width="12" style="694" customWidth="1"/>
    <col min="6133" max="6378" width="8.85546875" style="694"/>
    <col min="6379" max="6379" width="46.42578125" style="694" customWidth="1"/>
    <col min="6380" max="6387" width="10.7109375" style="694" customWidth="1"/>
    <col min="6388" max="6388" width="12" style="694" customWidth="1"/>
    <col min="6389" max="6634" width="8.85546875" style="694"/>
    <col min="6635" max="6635" width="46.42578125" style="694" customWidth="1"/>
    <col min="6636" max="6643" width="10.7109375" style="694" customWidth="1"/>
    <col min="6644" max="6644" width="12" style="694" customWidth="1"/>
    <col min="6645" max="6890" width="8.85546875" style="694"/>
    <col min="6891" max="6891" width="46.42578125" style="694" customWidth="1"/>
    <col min="6892" max="6899" width="10.7109375" style="694" customWidth="1"/>
    <col min="6900" max="6900" width="12" style="694" customWidth="1"/>
    <col min="6901" max="7146" width="8.85546875" style="694"/>
    <col min="7147" max="7147" width="46.42578125" style="694" customWidth="1"/>
    <col min="7148" max="7155" width="10.7109375" style="694" customWidth="1"/>
    <col min="7156" max="7156" width="12" style="694" customWidth="1"/>
    <col min="7157" max="7402" width="8.85546875" style="694"/>
    <col min="7403" max="7403" width="46.42578125" style="694" customWidth="1"/>
    <col min="7404" max="7411" width="10.7109375" style="694" customWidth="1"/>
    <col min="7412" max="7412" width="12" style="694" customWidth="1"/>
    <col min="7413" max="7658" width="8.85546875" style="694"/>
    <col min="7659" max="7659" width="46.42578125" style="694" customWidth="1"/>
    <col min="7660" max="7667" width="10.7109375" style="694" customWidth="1"/>
    <col min="7668" max="7668" width="12" style="694" customWidth="1"/>
    <col min="7669" max="7914" width="8.85546875" style="694"/>
    <col min="7915" max="7915" width="46.42578125" style="694" customWidth="1"/>
    <col min="7916" max="7923" width="10.7109375" style="694" customWidth="1"/>
    <col min="7924" max="7924" width="12" style="694" customWidth="1"/>
    <col min="7925" max="8170" width="8.85546875" style="694"/>
    <col min="8171" max="8171" width="46.42578125" style="694" customWidth="1"/>
    <col min="8172" max="8179" width="10.7109375" style="694" customWidth="1"/>
    <col min="8180" max="8180" width="12" style="694" customWidth="1"/>
    <col min="8181" max="8426" width="8.85546875" style="694"/>
    <col min="8427" max="8427" width="46.42578125" style="694" customWidth="1"/>
    <col min="8428" max="8435" width="10.7109375" style="694" customWidth="1"/>
    <col min="8436" max="8436" width="12" style="694" customWidth="1"/>
    <col min="8437" max="8682" width="8.85546875" style="694"/>
    <col min="8683" max="8683" width="46.42578125" style="694" customWidth="1"/>
    <col min="8684" max="8691" width="10.7109375" style="694" customWidth="1"/>
    <col min="8692" max="8692" width="12" style="694" customWidth="1"/>
    <col min="8693" max="8938" width="8.85546875" style="694"/>
    <col min="8939" max="8939" width="46.42578125" style="694" customWidth="1"/>
    <col min="8940" max="8947" width="10.7109375" style="694" customWidth="1"/>
    <col min="8948" max="8948" width="12" style="694" customWidth="1"/>
    <col min="8949" max="9194" width="8.85546875" style="694"/>
    <col min="9195" max="9195" width="46.42578125" style="694" customWidth="1"/>
    <col min="9196" max="9203" width="10.7109375" style="694" customWidth="1"/>
    <col min="9204" max="9204" width="12" style="694" customWidth="1"/>
    <col min="9205" max="9450" width="8.85546875" style="694"/>
    <col min="9451" max="9451" width="46.42578125" style="694" customWidth="1"/>
    <col min="9452" max="9459" width="10.7109375" style="694" customWidth="1"/>
    <col min="9460" max="9460" width="12" style="694" customWidth="1"/>
    <col min="9461" max="9706" width="8.85546875" style="694"/>
    <col min="9707" max="9707" width="46.42578125" style="694" customWidth="1"/>
    <col min="9708" max="9715" width="10.7109375" style="694" customWidth="1"/>
    <col min="9716" max="9716" width="12" style="694" customWidth="1"/>
    <col min="9717" max="9962" width="8.85546875" style="694"/>
    <col min="9963" max="9963" width="46.42578125" style="694" customWidth="1"/>
    <col min="9964" max="9971" width="10.7109375" style="694" customWidth="1"/>
    <col min="9972" max="9972" width="12" style="694" customWidth="1"/>
    <col min="9973" max="10218" width="8.85546875" style="694"/>
    <col min="10219" max="10219" width="46.42578125" style="694" customWidth="1"/>
    <col min="10220" max="10227" width="10.7109375" style="694" customWidth="1"/>
    <col min="10228" max="10228" width="12" style="694" customWidth="1"/>
    <col min="10229" max="10474" width="8.85546875" style="694"/>
    <col min="10475" max="10475" width="46.42578125" style="694" customWidth="1"/>
    <col min="10476" max="10483" width="10.7109375" style="694" customWidth="1"/>
    <col min="10484" max="10484" width="12" style="694" customWidth="1"/>
    <col min="10485" max="10730" width="8.85546875" style="694"/>
    <col min="10731" max="10731" width="46.42578125" style="694" customWidth="1"/>
    <col min="10732" max="10739" width="10.7109375" style="694" customWidth="1"/>
    <col min="10740" max="10740" width="12" style="694" customWidth="1"/>
    <col min="10741" max="10986" width="8.85546875" style="694"/>
    <col min="10987" max="10987" width="46.42578125" style="694" customWidth="1"/>
    <col min="10988" max="10995" width="10.7109375" style="694" customWidth="1"/>
    <col min="10996" max="10996" width="12" style="694" customWidth="1"/>
    <col min="10997" max="11242" width="8.85546875" style="694"/>
    <col min="11243" max="11243" width="46.42578125" style="694" customWidth="1"/>
    <col min="11244" max="11251" width="10.7109375" style="694" customWidth="1"/>
    <col min="11252" max="11252" width="12" style="694" customWidth="1"/>
    <col min="11253" max="11498" width="8.85546875" style="694"/>
    <col min="11499" max="11499" width="46.42578125" style="694" customWidth="1"/>
    <col min="11500" max="11507" width="10.7109375" style="694" customWidth="1"/>
    <col min="11508" max="11508" width="12" style="694" customWidth="1"/>
    <col min="11509" max="11754" width="8.85546875" style="694"/>
    <col min="11755" max="11755" width="46.42578125" style="694" customWidth="1"/>
    <col min="11756" max="11763" width="10.7109375" style="694" customWidth="1"/>
    <col min="11764" max="11764" width="12" style="694" customWidth="1"/>
    <col min="11765" max="12010" width="8.85546875" style="694"/>
    <col min="12011" max="12011" width="46.42578125" style="694" customWidth="1"/>
    <col min="12012" max="12019" width="10.7109375" style="694" customWidth="1"/>
    <col min="12020" max="12020" width="12" style="694" customWidth="1"/>
    <col min="12021" max="12266" width="8.85546875" style="694"/>
    <col min="12267" max="12267" width="46.42578125" style="694" customWidth="1"/>
    <col min="12268" max="12275" width="10.7109375" style="694" customWidth="1"/>
    <col min="12276" max="12276" width="12" style="694" customWidth="1"/>
    <col min="12277" max="12522" width="8.85546875" style="694"/>
    <col min="12523" max="12523" width="46.42578125" style="694" customWidth="1"/>
    <col min="12524" max="12531" width="10.7109375" style="694" customWidth="1"/>
    <col min="12532" max="12532" width="12" style="694" customWidth="1"/>
    <col min="12533" max="12778" width="8.85546875" style="694"/>
    <col min="12779" max="12779" width="46.42578125" style="694" customWidth="1"/>
    <col min="12780" max="12787" width="10.7109375" style="694" customWidth="1"/>
    <col min="12788" max="12788" width="12" style="694" customWidth="1"/>
    <col min="12789" max="13034" width="8.85546875" style="694"/>
    <col min="13035" max="13035" width="46.42578125" style="694" customWidth="1"/>
    <col min="13036" max="13043" width="10.7109375" style="694" customWidth="1"/>
    <col min="13044" max="13044" width="12" style="694" customWidth="1"/>
    <col min="13045" max="13290" width="8.85546875" style="694"/>
    <col min="13291" max="13291" width="46.42578125" style="694" customWidth="1"/>
    <col min="13292" max="13299" width="10.7109375" style="694" customWidth="1"/>
    <col min="13300" max="13300" width="12" style="694" customWidth="1"/>
    <col min="13301" max="13546" width="8.85546875" style="694"/>
    <col min="13547" max="13547" width="46.42578125" style="694" customWidth="1"/>
    <col min="13548" max="13555" width="10.7109375" style="694" customWidth="1"/>
    <col min="13556" max="13556" width="12" style="694" customWidth="1"/>
    <col min="13557" max="13802" width="8.85546875" style="694"/>
    <col min="13803" max="13803" width="46.42578125" style="694" customWidth="1"/>
    <col min="13804" max="13811" width="10.7109375" style="694" customWidth="1"/>
    <col min="13812" max="13812" width="12" style="694" customWidth="1"/>
    <col min="13813" max="14058" width="8.85546875" style="694"/>
    <col min="14059" max="14059" width="46.42578125" style="694" customWidth="1"/>
    <col min="14060" max="14067" width="10.7109375" style="694" customWidth="1"/>
    <col min="14068" max="14068" width="12" style="694" customWidth="1"/>
    <col min="14069" max="14314" width="8.85546875" style="694"/>
    <col min="14315" max="14315" width="46.42578125" style="694" customWidth="1"/>
    <col min="14316" max="14323" width="10.7109375" style="694" customWidth="1"/>
    <col min="14324" max="14324" width="12" style="694" customWidth="1"/>
    <col min="14325" max="14570" width="8.85546875" style="694"/>
    <col min="14571" max="14571" width="46.42578125" style="694" customWidth="1"/>
    <col min="14572" max="14579" width="10.7109375" style="694" customWidth="1"/>
    <col min="14580" max="14580" width="12" style="694" customWidth="1"/>
    <col min="14581" max="14826" width="8.85546875" style="694"/>
    <col min="14827" max="14827" width="46.42578125" style="694" customWidth="1"/>
    <col min="14828" max="14835" width="10.7109375" style="694" customWidth="1"/>
    <col min="14836" max="14836" width="12" style="694" customWidth="1"/>
    <col min="14837" max="15082" width="8.85546875" style="694"/>
    <col min="15083" max="15083" width="46.42578125" style="694" customWidth="1"/>
    <col min="15084" max="15091" width="10.7109375" style="694" customWidth="1"/>
    <col min="15092" max="15092" width="12" style="694" customWidth="1"/>
    <col min="15093" max="15338" width="8.85546875" style="694"/>
    <col min="15339" max="15339" width="46.42578125" style="694" customWidth="1"/>
    <col min="15340" max="15347" width="10.7109375" style="694" customWidth="1"/>
    <col min="15348" max="15348" width="12" style="694" customWidth="1"/>
    <col min="15349" max="15594" width="8.85546875" style="694"/>
    <col min="15595" max="15595" width="46.42578125" style="694" customWidth="1"/>
    <col min="15596" max="15603" width="10.7109375" style="694" customWidth="1"/>
    <col min="15604" max="15604" width="12" style="694" customWidth="1"/>
    <col min="15605" max="15850" width="8.85546875" style="694"/>
    <col min="15851" max="15851" width="46.42578125" style="694" customWidth="1"/>
    <col min="15852" max="15859" width="10.7109375" style="694" customWidth="1"/>
    <col min="15860" max="15860" width="12" style="694" customWidth="1"/>
    <col min="15861" max="16106" width="8.85546875" style="694"/>
    <col min="16107" max="16107" width="46.42578125" style="694" customWidth="1"/>
    <col min="16108" max="16115" width="10.7109375" style="694" customWidth="1"/>
    <col min="16116" max="16116" width="12" style="694" customWidth="1"/>
    <col min="16117" max="16384" width="8.85546875" style="694"/>
  </cols>
  <sheetData>
    <row r="1" spans="1:13" s="688" customFormat="1" ht="23.1" customHeight="1">
      <c r="A1" s="1076" t="s">
        <v>1144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</row>
    <row r="2" spans="1:13" s="55" customFormat="1" ht="23.1" customHeight="1">
      <c r="A2" s="1078" t="s">
        <v>1152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spans="1:13" s="55" customFormat="1" ht="18.75">
      <c r="A3" s="1039" t="s">
        <v>1068</v>
      </c>
      <c r="B3" s="1039"/>
      <c r="C3" s="1039"/>
      <c r="D3" s="1039"/>
      <c r="E3" s="1039"/>
      <c r="F3" s="1040"/>
      <c r="G3" s="1041" t="s">
        <v>1069</v>
      </c>
      <c r="H3" s="1041"/>
      <c r="I3" s="1041"/>
      <c r="J3" s="1041"/>
      <c r="K3" s="1041"/>
      <c r="L3" s="1041"/>
      <c r="M3" s="1042"/>
    </row>
    <row r="4" spans="1:13" s="55" customFormat="1" ht="21" customHeight="1">
      <c r="A4" s="1029" t="s">
        <v>51</v>
      </c>
      <c r="B4" s="737" t="s">
        <v>324</v>
      </c>
      <c r="C4" s="1080" t="s">
        <v>325</v>
      </c>
      <c r="D4" s="1068"/>
      <c r="E4" s="1068"/>
      <c r="F4" s="1068" t="s">
        <v>326</v>
      </c>
      <c r="G4" s="1068"/>
      <c r="H4" s="1081"/>
      <c r="I4" s="737" t="s">
        <v>327</v>
      </c>
      <c r="J4" s="1029" t="s">
        <v>1170</v>
      </c>
      <c r="K4" s="1029"/>
      <c r="L4" s="1029"/>
      <c r="M4" s="1029" t="s">
        <v>55</v>
      </c>
    </row>
    <row r="5" spans="1:13" s="55" customFormat="1" ht="21" customHeight="1">
      <c r="A5" s="1079"/>
      <c r="B5" s="737" t="s">
        <v>328</v>
      </c>
      <c r="C5" s="737" t="s">
        <v>329</v>
      </c>
      <c r="D5" s="737" t="s">
        <v>1052</v>
      </c>
      <c r="E5" s="737" t="s">
        <v>330</v>
      </c>
      <c r="F5" s="737" t="s">
        <v>331</v>
      </c>
      <c r="G5" s="737" t="s">
        <v>332</v>
      </c>
      <c r="H5" s="737" t="s">
        <v>57</v>
      </c>
      <c r="I5" s="737" t="s">
        <v>333</v>
      </c>
      <c r="J5" s="1075" t="s">
        <v>1169</v>
      </c>
      <c r="K5" s="1075"/>
      <c r="L5" s="1075"/>
      <c r="M5" s="1079"/>
    </row>
    <row r="6" spans="1:13" s="55" customFormat="1" ht="21" customHeight="1">
      <c r="A6" s="1079"/>
      <c r="B6" s="737" t="s">
        <v>334</v>
      </c>
      <c r="C6" s="737" t="s">
        <v>335</v>
      </c>
      <c r="D6" s="737" t="s">
        <v>336</v>
      </c>
      <c r="E6" s="737" t="s">
        <v>337</v>
      </c>
      <c r="F6" s="737" t="s">
        <v>1053</v>
      </c>
      <c r="G6" s="737" t="s">
        <v>74</v>
      </c>
      <c r="H6" s="737" t="s">
        <v>36</v>
      </c>
      <c r="I6" s="737" t="s">
        <v>36</v>
      </c>
      <c r="J6" s="736" t="s">
        <v>77</v>
      </c>
      <c r="K6" s="736" t="s">
        <v>94</v>
      </c>
      <c r="L6" s="729" t="s">
        <v>327</v>
      </c>
      <c r="M6" s="1079"/>
    </row>
    <row r="7" spans="1:13" s="55" customFormat="1" ht="21" customHeight="1">
      <c r="A7" s="1030"/>
      <c r="B7" s="737" t="s">
        <v>339</v>
      </c>
      <c r="C7" s="737"/>
      <c r="D7" s="737" t="s">
        <v>340</v>
      </c>
      <c r="E7" s="737"/>
      <c r="F7" s="737"/>
      <c r="G7" s="737"/>
      <c r="H7" s="737"/>
      <c r="I7" s="737" t="s">
        <v>339</v>
      </c>
      <c r="J7" s="735" t="s">
        <v>1165</v>
      </c>
      <c r="K7" s="735" t="s">
        <v>1166</v>
      </c>
      <c r="L7" s="730" t="s">
        <v>36</v>
      </c>
      <c r="M7" s="1030"/>
    </row>
    <row r="8" spans="1:13" s="690" customFormat="1" ht="33" customHeight="1">
      <c r="A8" s="659" t="s">
        <v>1171</v>
      </c>
      <c r="B8" s="689">
        <v>26533</v>
      </c>
      <c r="C8" s="906">
        <v>1149</v>
      </c>
      <c r="D8" s="906">
        <v>146</v>
      </c>
      <c r="E8" s="906">
        <v>70</v>
      </c>
      <c r="F8" s="906">
        <v>15942</v>
      </c>
      <c r="G8" s="906">
        <v>317</v>
      </c>
      <c r="H8" s="335">
        <f t="shared" ref="H8:H14" si="0">SUM(C8:G8)</f>
        <v>17624</v>
      </c>
      <c r="I8" s="335">
        <f t="shared" ref="I8:I14" si="1">SUM(B8+H8)</f>
        <v>44157</v>
      </c>
      <c r="J8" s="689">
        <v>25457</v>
      </c>
      <c r="K8" s="689">
        <v>24215</v>
      </c>
      <c r="L8" s="907">
        <f>J8+K8</f>
        <v>49672</v>
      </c>
      <c r="M8" s="876" t="s">
        <v>774</v>
      </c>
    </row>
    <row r="9" spans="1:13" s="690" customFormat="1" ht="33" customHeight="1">
      <c r="A9" s="659" t="s">
        <v>98</v>
      </c>
      <c r="B9" s="908">
        <v>10379</v>
      </c>
      <c r="C9" s="908">
        <v>749</v>
      </c>
      <c r="D9" s="908">
        <v>154</v>
      </c>
      <c r="E9" s="908">
        <v>73</v>
      </c>
      <c r="F9" s="908">
        <v>5452</v>
      </c>
      <c r="G9" s="908">
        <v>15</v>
      </c>
      <c r="H9" s="335">
        <f t="shared" si="0"/>
        <v>6443</v>
      </c>
      <c r="I9" s="335">
        <f t="shared" si="1"/>
        <v>16822</v>
      </c>
      <c r="J9" s="908">
        <v>9241</v>
      </c>
      <c r="K9" s="908">
        <v>9107</v>
      </c>
      <c r="L9" s="907">
        <f t="shared" ref="L9:L14" si="2">J9+K9</f>
        <v>18348</v>
      </c>
      <c r="M9" s="876" t="s">
        <v>775</v>
      </c>
    </row>
    <row r="10" spans="1:13" s="690" customFormat="1" ht="33" customHeight="1">
      <c r="A10" s="659" t="s">
        <v>670</v>
      </c>
      <c r="B10" s="689">
        <v>2511</v>
      </c>
      <c r="C10" s="906">
        <v>167</v>
      </c>
      <c r="D10" s="906">
        <v>21</v>
      </c>
      <c r="E10" s="906">
        <v>5</v>
      </c>
      <c r="F10" s="906">
        <v>1560</v>
      </c>
      <c r="G10" s="906">
        <v>1</v>
      </c>
      <c r="H10" s="335">
        <f t="shared" si="0"/>
        <v>1754</v>
      </c>
      <c r="I10" s="335">
        <f t="shared" si="1"/>
        <v>4265</v>
      </c>
      <c r="J10" s="689">
        <v>2355</v>
      </c>
      <c r="K10" s="689">
        <v>2300</v>
      </c>
      <c r="L10" s="907">
        <f t="shared" si="2"/>
        <v>4655</v>
      </c>
      <c r="M10" s="876" t="s">
        <v>776</v>
      </c>
    </row>
    <row r="11" spans="1:13" s="690" customFormat="1" ht="33" customHeight="1">
      <c r="A11" s="659" t="s">
        <v>669</v>
      </c>
      <c r="B11" s="908">
        <v>742</v>
      </c>
      <c r="C11" s="908">
        <v>27</v>
      </c>
      <c r="D11" s="908">
        <v>5</v>
      </c>
      <c r="E11" s="908">
        <v>1</v>
      </c>
      <c r="F11" s="908">
        <v>855</v>
      </c>
      <c r="G11" s="908">
        <v>0</v>
      </c>
      <c r="H11" s="335">
        <f t="shared" si="0"/>
        <v>888</v>
      </c>
      <c r="I11" s="335">
        <f t="shared" si="1"/>
        <v>1630</v>
      </c>
      <c r="J11" s="908">
        <v>900</v>
      </c>
      <c r="K11" s="908">
        <v>841</v>
      </c>
      <c r="L11" s="907">
        <f t="shared" si="2"/>
        <v>1741</v>
      </c>
      <c r="M11" s="876" t="s">
        <v>1054</v>
      </c>
    </row>
    <row r="12" spans="1:13" s="690" customFormat="1" ht="33" customHeight="1">
      <c r="A12" s="659" t="s">
        <v>97</v>
      </c>
      <c r="B12" s="689">
        <v>1636</v>
      </c>
      <c r="C12" s="906">
        <v>75</v>
      </c>
      <c r="D12" s="906">
        <v>0</v>
      </c>
      <c r="E12" s="906">
        <v>0</v>
      </c>
      <c r="F12" s="906">
        <v>1106</v>
      </c>
      <c r="G12" s="906">
        <v>52</v>
      </c>
      <c r="H12" s="335">
        <f t="shared" si="0"/>
        <v>1233</v>
      </c>
      <c r="I12" s="335">
        <f t="shared" si="1"/>
        <v>2869</v>
      </c>
      <c r="J12" s="689">
        <v>1491</v>
      </c>
      <c r="K12" s="689">
        <v>1417</v>
      </c>
      <c r="L12" s="907">
        <f t="shared" si="2"/>
        <v>2908</v>
      </c>
      <c r="M12" s="876" t="s">
        <v>779</v>
      </c>
    </row>
    <row r="13" spans="1:13" s="690" customFormat="1" ht="33" customHeight="1">
      <c r="A13" s="659" t="s">
        <v>200</v>
      </c>
      <c r="B13" s="908">
        <v>1184</v>
      </c>
      <c r="C13" s="908">
        <v>11</v>
      </c>
      <c r="D13" s="908">
        <v>3</v>
      </c>
      <c r="E13" s="908">
        <v>38</v>
      </c>
      <c r="F13" s="908">
        <v>432</v>
      </c>
      <c r="G13" s="908">
        <v>7</v>
      </c>
      <c r="H13" s="335">
        <f t="shared" si="0"/>
        <v>491</v>
      </c>
      <c r="I13" s="335">
        <f t="shared" si="1"/>
        <v>1675</v>
      </c>
      <c r="J13" s="908">
        <v>891</v>
      </c>
      <c r="K13" s="908">
        <v>841</v>
      </c>
      <c r="L13" s="907">
        <f t="shared" si="2"/>
        <v>1732</v>
      </c>
      <c r="M13" s="876" t="s">
        <v>780</v>
      </c>
    </row>
    <row r="14" spans="1:13" s="690" customFormat="1" ht="33" customHeight="1">
      <c r="A14" s="659" t="s">
        <v>638</v>
      </c>
      <c r="B14" s="689">
        <v>4123</v>
      </c>
      <c r="C14" s="906">
        <v>311</v>
      </c>
      <c r="D14" s="906">
        <v>21</v>
      </c>
      <c r="E14" s="906">
        <v>52</v>
      </c>
      <c r="F14" s="906">
        <v>2603</v>
      </c>
      <c r="G14" s="906">
        <v>5</v>
      </c>
      <c r="H14" s="335">
        <f t="shared" si="0"/>
        <v>2992</v>
      </c>
      <c r="I14" s="335">
        <f t="shared" si="1"/>
        <v>7115</v>
      </c>
      <c r="J14" s="689">
        <v>3801</v>
      </c>
      <c r="K14" s="689">
        <v>3548</v>
      </c>
      <c r="L14" s="907">
        <f t="shared" si="2"/>
        <v>7349</v>
      </c>
      <c r="M14" s="876" t="s">
        <v>783</v>
      </c>
    </row>
    <row r="15" spans="1:13" s="691" customFormat="1" ht="33" customHeight="1">
      <c r="A15" s="648" t="s">
        <v>1055</v>
      </c>
      <c r="B15" s="344">
        <f t="shared" ref="B15:I15" si="3">SUM(B8:B14)</f>
        <v>47108</v>
      </c>
      <c r="C15" s="344">
        <f t="shared" si="3"/>
        <v>2489</v>
      </c>
      <c r="D15" s="344">
        <f t="shared" si="3"/>
        <v>350</v>
      </c>
      <c r="E15" s="344">
        <f t="shared" si="3"/>
        <v>239</v>
      </c>
      <c r="F15" s="344">
        <f t="shared" si="3"/>
        <v>27950</v>
      </c>
      <c r="G15" s="344">
        <f t="shared" si="3"/>
        <v>397</v>
      </c>
      <c r="H15" s="344">
        <f t="shared" si="3"/>
        <v>31425</v>
      </c>
      <c r="I15" s="344">
        <f t="shared" si="3"/>
        <v>78533</v>
      </c>
      <c r="J15" s="739">
        <f>SUM(J8:J14)</f>
        <v>44136</v>
      </c>
      <c r="K15" s="739">
        <f>SUM(K8:K14)</f>
        <v>42269</v>
      </c>
      <c r="L15" s="739">
        <f>SUM(L8:L14)</f>
        <v>86405</v>
      </c>
      <c r="M15" s="648" t="s">
        <v>36</v>
      </c>
    </row>
    <row r="16" spans="1:13" ht="33" customHeight="1">
      <c r="A16" s="681" t="s">
        <v>1056</v>
      </c>
      <c r="B16" s="692">
        <f>B15/I15*100</f>
        <v>59.984974469331362</v>
      </c>
      <c r="C16" s="692">
        <f>C15/I15*100</f>
        <v>3.1693682910368892</v>
      </c>
      <c r="D16" s="692">
        <f>D15/I15*100</f>
        <v>0.44567251983242712</v>
      </c>
      <c r="E16" s="692">
        <f>E15/I15*100</f>
        <v>0.30433066354271454</v>
      </c>
      <c r="F16" s="692">
        <f>F15/I15*100</f>
        <v>35.590134083760965</v>
      </c>
      <c r="G16" s="692">
        <f>G15/I15*100</f>
        <v>0.50551997249563885</v>
      </c>
      <c r="H16" s="692">
        <f>H15/I15*100</f>
        <v>40.015025530668638</v>
      </c>
      <c r="I16" s="692">
        <f>I15/I15*100</f>
        <v>100</v>
      </c>
      <c r="J16" s="692"/>
      <c r="K16" s="692"/>
      <c r="L16" s="693"/>
      <c r="M16" s="682" t="s">
        <v>1057</v>
      </c>
    </row>
    <row r="17" spans="1:1">
      <c r="A17" s="724"/>
    </row>
  </sheetData>
  <mergeCells count="10">
    <mergeCell ref="A1:M1"/>
    <mergeCell ref="A2:M2"/>
    <mergeCell ref="A3:F3"/>
    <mergeCell ref="G3:M3"/>
    <mergeCell ref="A4:A7"/>
    <mergeCell ref="C4:E4"/>
    <mergeCell ref="F4:H4"/>
    <mergeCell ref="M4:M7"/>
    <mergeCell ref="J4:L4"/>
    <mergeCell ref="J5:L5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8657"/>
    <pageSetUpPr fitToPage="1"/>
  </sheetPr>
  <dimension ref="A1:G34"/>
  <sheetViews>
    <sheetView rightToLeft="1" zoomScaleNormal="100" workbookViewId="0">
      <selection sqref="A1:E1"/>
    </sheetView>
  </sheetViews>
  <sheetFormatPr defaultColWidth="8.85546875" defaultRowHeight="12.75"/>
  <cols>
    <col min="1" max="1" width="39.7109375" style="252" customWidth="1"/>
    <col min="2" max="4" width="11.7109375" style="252" customWidth="1"/>
    <col min="5" max="5" width="39.7109375" style="252" customWidth="1"/>
    <col min="6" max="6" width="9.140625" style="252" customWidth="1"/>
    <col min="7" max="242" width="8.85546875" style="252"/>
    <col min="243" max="243" width="14.28515625" style="252" customWidth="1"/>
    <col min="244" max="244" width="16.42578125" style="252" customWidth="1"/>
    <col min="245" max="245" width="14.7109375" style="252" customWidth="1"/>
    <col min="246" max="246" width="13.85546875" style="252" customWidth="1"/>
    <col min="247" max="247" width="13" style="252" customWidth="1"/>
    <col min="248" max="250" width="13.140625" style="252" customWidth="1"/>
    <col min="251" max="498" width="8.85546875" style="252"/>
    <col min="499" max="499" width="14.28515625" style="252" customWidth="1"/>
    <col min="500" max="500" width="16.42578125" style="252" customWidth="1"/>
    <col min="501" max="501" width="14.7109375" style="252" customWidth="1"/>
    <col min="502" max="502" width="13.85546875" style="252" customWidth="1"/>
    <col min="503" max="503" width="13" style="252" customWidth="1"/>
    <col min="504" max="506" width="13.140625" style="252" customWidth="1"/>
    <col min="507" max="754" width="8.85546875" style="252"/>
    <col min="755" max="755" width="14.28515625" style="252" customWidth="1"/>
    <col min="756" max="756" width="16.42578125" style="252" customWidth="1"/>
    <col min="757" max="757" width="14.7109375" style="252" customWidth="1"/>
    <col min="758" max="758" width="13.85546875" style="252" customWidth="1"/>
    <col min="759" max="759" width="13" style="252" customWidth="1"/>
    <col min="760" max="762" width="13.140625" style="252" customWidth="1"/>
    <col min="763" max="1010" width="8.85546875" style="252"/>
    <col min="1011" max="1011" width="14.28515625" style="252" customWidth="1"/>
    <col min="1012" max="1012" width="16.42578125" style="252" customWidth="1"/>
    <col min="1013" max="1013" width="14.7109375" style="252" customWidth="1"/>
    <col min="1014" max="1014" width="13.85546875" style="252" customWidth="1"/>
    <col min="1015" max="1015" width="13" style="252" customWidth="1"/>
    <col min="1016" max="1018" width="13.140625" style="252" customWidth="1"/>
    <col min="1019" max="1266" width="8.85546875" style="252"/>
    <col min="1267" max="1267" width="14.28515625" style="252" customWidth="1"/>
    <col min="1268" max="1268" width="16.42578125" style="252" customWidth="1"/>
    <col min="1269" max="1269" width="14.7109375" style="252" customWidth="1"/>
    <col min="1270" max="1270" width="13.85546875" style="252" customWidth="1"/>
    <col min="1271" max="1271" width="13" style="252" customWidth="1"/>
    <col min="1272" max="1274" width="13.140625" style="252" customWidth="1"/>
    <col min="1275" max="1522" width="8.85546875" style="252"/>
    <col min="1523" max="1523" width="14.28515625" style="252" customWidth="1"/>
    <col min="1524" max="1524" width="16.42578125" style="252" customWidth="1"/>
    <col min="1525" max="1525" width="14.7109375" style="252" customWidth="1"/>
    <col min="1526" max="1526" width="13.85546875" style="252" customWidth="1"/>
    <col min="1527" max="1527" width="13" style="252" customWidth="1"/>
    <col min="1528" max="1530" width="13.140625" style="252" customWidth="1"/>
    <col min="1531" max="1778" width="8.85546875" style="252"/>
    <col min="1779" max="1779" width="14.28515625" style="252" customWidth="1"/>
    <col min="1780" max="1780" width="16.42578125" style="252" customWidth="1"/>
    <col min="1781" max="1781" width="14.7109375" style="252" customWidth="1"/>
    <col min="1782" max="1782" width="13.85546875" style="252" customWidth="1"/>
    <col min="1783" max="1783" width="13" style="252" customWidth="1"/>
    <col min="1784" max="1786" width="13.140625" style="252" customWidth="1"/>
    <col min="1787" max="2034" width="8.85546875" style="252"/>
    <col min="2035" max="2035" width="14.28515625" style="252" customWidth="1"/>
    <col min="2036" max="2036" width="16.42578125" style="252" customWidth="1"/>
    <col min="2037" max="2037" width="14.7109375" style="252" customWidth="1"/>
    <col min="2038" max="2038" width="13.85546875" style="252" customWidth="1"/>
    <col min="2039" max="2039" width="13" style="252" customWidth="1"/>
    <col min="2040" max="2042" width="13.140625" style="252" customWidth="1"/>
    <col min="2043" max="2290" width="8.85546875" style="252"/>
    <col min="2291" max="2291" width="14.28515625" style="252" customWidth="1"/>
    <col min="2292" max="2292" width="16.42578125" style="252" customWidth="1"/>
    <col min="2293" max="2293" width="14.7109375" style="252" customWidth="1"/>
    <col min="2294" max="2294" width="13.85546875" style="252" customWidth="1"/>
    <col min="2295" max="2295" width="13" style="252" customWidth="1"/>
    <col min="2296" max="2298" width="13.140625" style="252" customWidth="1"/>
    <col min="2299" max="2546" width="8.85546875" style="252"/>
    <col min="2547" max="2547" width="14.28515625" style="252" customWidth="1"/>
    <col min="2548" max="2548" width="16.42578125" style="252" customWidth="1"/>
    <col min="2549" max="2549" width="14.7109375" style="252" customWidth="1"/>
    <col min="2550" max="2550" width="13.85546875" style="252" customWidth="1"/>
    <col min="2551" max="2551" width="13" style="252" customWidth="1"/>
    <col min="2552" max="2554" width="13.140625" style="252" customWidth="1"/>
    <col min="2555" max="2802" width="8.85546875" style="252"/>
    <col min="2803" max="2803" width="14.28515625" style="252" customWidth="1"/>
    <col min="2804" max="2804" width="16.42578125" style="252" customWidth="1"/>
    <col min="2805" max="2805" width="14.7109375" style="252" customWidth="1"/>
    <col min="2806" max="2806" width="13.85546875" style="252" customWidth="1"/>
    <col min="2807" max="2807" width="13" style="252" customWidth="1"/>
    <col min="2808" max="2810" width="13.140625" style="252" customWidth="1"/>
    <col min="2811" max="3058" width="8.85546875" style="252"/>
    <col min="3059" max="3059" width="14.28515625" style="252" customWidth="1"/>
    <col min="3060" max="3060" width="16.42578125" style="252" customWidth="1"/>
    <col min="3061" max="3061" width="14.7109375" style="252" customWidth="1"/>
    <col min="3062" max="3062" width="13.85546875" style="252" customWidth="1"/>
    <col min="3063" max="3063" width="13" style="252" customWidth="1"/>
    <col min="3064" max="3066" width="13.140625" style="252" customWidth="1"/>
    <col min="3067" max="3314" width="8.85546875" style="252"/>
    <col min="3315" max="3315" width="14.28515625" style="252" customWidth="1"/>
    <col min="3316" max="3316" width="16.42578125" style="252" customWidth="1"/>
    <col min="3317" max="3317" width="14.7109375" style="252" customWidth="1"/>
    <col min="3318" max="3318" width="13.85546875" style="252" customWidth="1"/>
    <col min="3319" max="3319" width="13" style="252" customWidth="1"/>
    <col min="3320" max="3322" width="13.140625" style="252" customWidth="1"/>
    <col min="3323" max="3570" width="8.85546875" style="252"/>
    <col min="3571" max="3571" width="14.28515625" style="252" customWidth="1"/>
    <col min="3572" max="3572" width="16.42578125" style="252" customWidth="1"/>
    <col min="3573" max="3573" width="14.7109375" style="252" customWidth="1"/>
    <col min="3574" max="3574" width="13.85546875" style="252" customWidth="1"/>
    <col min="3575" max="3575" width="13" style="252" customWidth="1"/>
    <col min="3576" max="3578" width="13.140625" style="252" customWidth="1"/>
    <col min="3579" max="3826" width="8.85546875" style="252"/>
    <col min="3827" max="3827" width="14.28515625" style="252" customWidth="1"/>
    <col min="3828" max="3828" width="16.42578125" style="252" customWidth="1"/>
    <col min="3829" max="3829" width="14.7109375" style="252" customWidth="1"/>
    <col min="3830" max="3830" width="13.85546875" style="252" customWidth="1"/>
    <col min="3831" max="3831" width="13" style="252" customWidth="1"/>
    <col min="3832" max="3834" width="13.140625" style="252" customWidth="1"/>
    <col min="3835" max="4082" width="8.85546875" style="252"/>
    <col min="4083" max="4083" width="14.28515625" style="252" customWidth="1"/>
    <col min="4084" max="4084" width="16.42578125" style="252" customWidth="1"/>
    <col min="4085" max="4085" width="14.7109375" style="252" customWidth="1"/>
    <col min="4086" max="4086" width="13.85546875" style="252" customWidth="1"/>
    <col min="4087" max="4087" width="13" style="252" customWidth="1"/>
    <col min="4088" max="4090" width="13.140625" style="252" customWidth="1"/>
    <col min="4091" max="4338" width="8.85546875" style="252"/>
    <col min="4339" max="4339" width="14.28515625" style="252" customWidth="1"/>
    <col min="4340" max="4340" width="16.42578125" style="252" customWidth="1"/>
    <col min="4341" max="4341" width="14.7109375" style="252" customWidth="1"/>
    <col min="4342" max="4342" width="13.85546875" style="252" customWidth="1"/>
    <col min="4343" max="4343" width="13" style="252" customWidth="1"/>
    <col min="4344" max="4346" width="13.140625" style="252" customWidth="1"/>
    <col min="4347" max="4594" width="8.85546875" style="252"/>
    <col min="4595" max="4595" width="14.28515625" style="252" customWidth="1"/>
    <col min="4596" max="4596" width="16.42578125" style="252" customWidth="1"/>
    <col min="4597" max="4597" width="14.7109375" style="252" customWidth="1"/>
    <col min="4598" max="4598" width="13.85546875" style="252" customWidth="1"/>
    <col min="4599" max="4599" width="13" style="252" customWidth="1"/>
    <col min="4600" max="4602" width="13.140625" style="252" customWidth="1"/>
    <col min="4603" max="4850" width="8.85546875" style="252"/>
    <col min="4851" max="4851" width="14.28515625" style="252" customWidth="1"/>
    <col min="4852" max="4852" width="16.42578125" style="252" customWidth="1"/>
    <col min="4853" max="4853" width="14.7109375" style="252" customWidth="1"/>
    <col min="4854" max="4854" width="13.85546875" style="252" customWidth="1"/>
    <col min="4855" max="4855" width="13" style="252" customWidth="1"/>
    <col min="4856" max="4858" width="13.140625" style="252" customWidth="1"/>
    <col min="4859" max="5106" width="8.85546875" style="252"/>
    <col min="5107" max="5107" width="14.28515625" style="252" customWidth="1"/>
    <col min="5108" max="5108" width="16.42578125" style="252" customWidth="1"/>
    <col min="5109" max="5109" width="14.7109375" style="252" customWidth="1"/>
    <col min="5110" max="5110" width="13.85546875" style="252" customWidth="1"/>
    <col min="5111" max="5111" width="13" style="252" customWidth="1"/>
    <col min="5112" max="5114" width="13.140625" style="252" customWidth="1"/>
    <col min="5115" max="5362" width="8.85546875" style="252"/>
    <col min="5363" max="5363" width="14.28515625" style="252" customWidth="1"/>
    <col min="5364" max="5364" width="16.42578125" style="252" customWidth="1"/>
    <col min="5365" max="5365" width="14.7109375" style="252" customWidth="1"/>
    <col min="5366" max="5366" width="13.85546875" style="252" customWidth="1"/>
    <col min="5367" max="5367" width="13" style="252" customWidth="1"/>
    <col min="5368" max="5370" width="13.140625" style="252" customWidth="1"/>
    <col min="5371" max="5618" width="8.85546875" style="252"/>
    <col min="5619" max="5619" width="14.28515625" style="252" customWidth="1"/>
    <col min="5620" max="5620" width="16.42578125" style="252" customWidth="1"/>
    <col min="5621" max="5621" width="14.7109375" style="252" customWidth="1"/>
    <col min="5622" max="5622" width="13.85546875" style="252" customWidth="1"/>
    <col min="5623" max="5623" width="13" style="252" customWidth="1"/>
    <col min="5624" max="5626" width="13.140625" style="252" customWidth="1"/>
    <col min="5627" max="5874" width="8.85546875" style="252"/>
    <col min="5875" max="5875" width="14.28515625" style="252" customWidth="1"/>
    <col min="5876" max="5876" width="16.42578125" style="252" customWidth="1"/>
    <col min="5877" max="5877" width="14.7109375" style="252" customWidth="1"/>
    <col min="5878" max="5878" width="13.85546875" style="252" customWidth="1"/>
    <col min="5879" max="5879" width="13" style="252" customWidth="1"/>
    <col min="5880" max="5882" width="13.140625" style="252" customWidth="1"/>
    <col min="5883" max="6130" width="8.85546875" style="252"/>
    <col min="6131" max="6131" width="14.28515625" style="252" customWidth="1"/>
    <col min="6132" max="6132" width="16.42578125" style="252" customWidth="1"/>
    <col min="6133" max="6133" width="14.7109375" style="252" customWidth="1"/>
    <col min="6134" max="6134" width="13.85546875" style="252" customWidth="1"/>
    <col min="6135" max="6135" width="13" style="252" customWidth="1"/>
    <col min="6136" max="6138" width="13.140625" style="252" customWidth="1"/>
    <col min="6139" max="6386" width="8.85546875" style="252"/>
    <col min="6387" max="6387" width="14.28515625" style="252" customWidth="1"/>
    <col min="6388" max="6388" width="16.42578125" style="252" customWidth="1"/>
    <col min="6389" max="6389" width="14.7109375" style="252" customWidth="1"/>
    <col min="6390" max="6390" width="13.85546875" style="252" customWidth="1"/>
    <col min="6391" max="6391" width="13" style="252" customWidth="1"/>
    <col min="6392" max="6394" width="13.140625" style="252" customWidth="1"/>
    <col min="6395" max="6642" width="8.85546875" style="252"/>
    <col min="6643" max="6643" width="14.28515625" style="252" customWidth="1"/>
    <col min="6644" max="6644" width="16.42578125" style="252" customWidth="1"/>
    <col min="6645" max="6645" width="14.7109375" style="252" customWidth="1"/>
    <col min="6646" max="6646" width="13.85546875" style="252" customWidth="1"/>
    <col min="6647" max="6647" width="13" style="252" customWidth="1"/>
    <col min="6648" max="6650" width="13.140625" style="252" customWidth="1"/>
    <col min="6651" max="6898" width="8.85546875" style="252"/>
    <col min="6899" max="6899" width="14.28515625" style="252" customWidth="1"/>
    <col min="6900" max="6900" width="16.42578125" style="252" customWidth="1"/>
    <col min="6901" max="6901" width="14.7109375" style="252" customWidth="1"/>
    <col min="6902" max="6902" width="13.85546875" style="252" customWidth="1"/>
    <col min="6903" max="6903" width="13" style="252" customWidth="1"/>
    <col min="6904" max="6906" width="13.140625" style="252" customWidth="1"/>
    <col min="6907" max="7154" width="8.85546875" style="252"/>
    <col min="7155" max="7155" width="14.28515625" style="252" customWidth="1"/>
    <col min="7156" max="7156" width="16.42578125" style="252" customWidth="1"/>
    <col min="7157" max="7157" width="14.7109375" style="252" customWidth="1"/>
    <col min="7158" max="7158" width="13.85546875" style="252" customWidth="1"/>
    <col min="7159" max="7159" width="13" style="252" customWidth="1"/>
    <col min="7160" max="7162" width="13.140625" style="252" customWidth="1"/>
    <col min="7163" max="7410" width="8.85546875" style="252"/>
    <col min="7411" max="7411" width="14.28515625" style="252" customWidth="1"/>
    <col min="7412" max="7412" width="16.42578125" style="252" customWidth="1"/>
    <col min="7413" max="7413" width="14.7109375" style="252" customWidth="1"/>
    <col min="7414" max="7414" width="13.85546875" style="252" customWidth="1"/>
    <col min="7415" max="7415" width="13" style="252" customWidth="1"/>
    <col min="7416" max="7418" width="13.140625" style="252" customWidth="1"/>
    <col min="7419" max="7666" width="8.85546875" style="252"/>
    <col min="7667" max="7667" width="14.28515625" style="252" customWidth="1"/>
    <col min="7668" max="7668" width="16.42578125" style="252" customWidth="1"/>
    <col min="7669" max="7669" width="14.7109375" style="252" customWidth="1"/>
    <col min="7670" max="7670" width="13.85546875" style="252" customWidth="1"/>
    <col min="7671" max="7671" width="13" style="252" customWidth="1"/>
    <col min="7672" max="7674" width="13.140625" style="252" customWidth="1"/>
    <col min="7675" max="7922" width="8.85546875" style="252"/>
    <col min="7923" max="7923" width="14.28515625" style="252" customWidth="1"/>
    <col min="7924" max="7924" width="16.42578125" style="252" customWidth="1"/>
    <col min="7925" max="7925" width="14.7109375" style="252" customWidth="1"/>
    <col min="7926" max="7926" width="13.85546875" style="252" customWidth="1"/>
    <col min="7927" max="7927" width="13" style="252" customWidth="1"/>
    <col min="7928" max="7930" width="13.140625" style="252" customWidth="1"/>
    <col min="7931" max="8178" width="8.85546875" style="252"/>
    <col min="8179" max="8179" width="14.28515625" style="252" customWidth="1"/>
    <col min="8180" max="8180" width="16.42578125" style="252" customWidth="1"/>
    <col min="8181" max="8181" width="14.7109375" style="252" customWidth="1"/>
    <col min="8182" max="8182" width="13.85546875" style="252" customWidth="1"/>
    <col min="8183" max="8183" width="13" style="252" customWidth="1"/>
    <col min="8184" max="8186" width="13.140625" style="252" customWidth="1"/>
    <col min="8187" max="8434" width="8.85546875" style="252"/>
    <col min="8435" max="8435" width="14.28515625" style="252" customWidth="1"/>
    <col min="8436" max="8436" width="16.42578125" style="252" customWidth="1"/>
    <col min="8437" max="8437" width="14.7109375" style="252" customWidth="1"/>
    <col min="8438" max="8438" width="13.85546875" style="252" customWidth="1"/>
    <col min="8439" max="8439" width="13" style="252" customWidth="1"/>
    <col min="8440" max="8442" width="13.140625" style="252" customWidth="1"/>
    <col min="8443" max="8690" width="8.85546875" style="252"/>
    <col min="8691" max="8691" width="14.28515625" style="252" customWidth="1"/>
    <col min="8692" max="8692" width="16.42578125" style="252" customWidth="1"/>
    <col min="8693" max="8693" width="14.7109375" style="252" customWidth="1"/>
    <col min="8694" max="8694" width="13.85546875" style="252" customWidth="1"/>
    <col min="8695" max="8695" width="13" style="252" customWidth="1"/>
    <col min="8696" max="8698" width="13.140625" style="252" customWidth="1"/>
    <col min="8699" max="8946" width="8.85546875" style="252"/>
    <col min="8947" max="8947" width="14.28515625" style="252" customWidth="1"/>
    <col min="8948" max="8948" width="16.42578125" style="252" customWidth="1"/>
    <col min="8949" max="8949" width="14.7109375" style="252" customWidth="1"/>
    <col min="8950" max="8950" width="13.85546875" style="252" customWidth="1"/>
    <col min="8951" max="8951" width="13" style="252" customWidth="1"/>
    <col min="8952" max="8954" width="13.140625" style="252" customWidth="1"/>
    <col min="8955" max="9202" width="8.85546875" style="252"/>
    <col min="9203" max="9203" width="14.28515625" style="252" customWidth="1"/>
    <col min="9204" max="9204" width="16.42578125" style="252" customWidth="1"/>
    <col min="9205" max="9205" width="14.7109375" style="252" customWidth="1"/>
    <col min="9206" max="9206" width="13.85546875" style="252" customWidth="1"/>
    <col min="9207" max="9207" width="13" style="252" customWidth="1"/>
    <col min="9208" max="9210" width="13.140625" style="252" customWidth="1"/>
    <col min="9211" max="9458" width="8.85546875" style="252"/>
    <col min="9459" max="9459" width="14.28515625" style="252" customWidth="1"/>
    <col min="9460" max="9460" width="16.42578125" style="252" customWidth="1"/>
    <col min="9461" max="9461" width="14.7109375" style="252" customWidth="1"/>
    <col min="9462" max="9462" width="13.85546875" style="252" customWidth="1"/>
    <col min="9463" max="9463" width="13" style="252" customWidth="1"/>
    <col min="9464" max="9466" width="13.140625" style="252" customWidth="1"/>
    <col min="9467" max="9714" width="8.85546875" style="252"/>
    <col min="9715" max="9715" width="14.28515625" style="252" customWidth="1"/>
    <col min="9716" max="9716" width="16.42578125" style="252" customWidth="1"/>
    <col min="9717" max="9717" width="14.7109375" style="252" customWidth="1"/>
    <col min="9718" max="9718" width="13.85546875" style="252" customWidth="1"/>
    <col min="9719" max="9719" width="13" style="252" customWidth="1"/>
    <col min="9720" max="9722" width="13.140625" style="252" customWidth="1"/>
    <col min="9723" max="9970" width="8.85546875" style="252"/>
    <col min="9971" max="9971" width="14.28515625" style="252" customWidth="1"/>
    <col min="9972" max="9972" width="16.42578125" style="252" customWidth="1"/>
    <col min="9973" max="9973" width="14.7109375" style="252" customWidth="1"/>
    <col min="9974" max="9974" width="13.85546875" style="252" customWidth="1"/>
    <col min="9975" max="9975" width="13" style="252" customWidth="1"/>
    <col min="9976" max="9978" width="13.140625" style="252" customWidth="1"/>
    <col min="9979" max="10226" width="8.85546875" style="252"/>
    <col min="10227" max="10227" width="14.28515625" style="252" customWidth="1"/>
    <col min="10228" max="10228" width="16.42578125" style="252" customWidth="1"/>
    <col min="10229" max="10229" width="14.7109375" style="252" customWidth="1"/>
    <col min="10230" max="10230" width="13.85546875" style="252" customWidth="1"/>
    <col min="10231" max="10231" width="13" style="252" customWidth="1"/>
    <col min="10232" max="10234" width="13.140625" style="252" customWidth="1"/>
    <col min="10235" max="10482" width="8.85546875" style="252"/>
    <col min="10483" max="10483" width="14.28515625" style="252" customWidth="1"/>
    <col min="10484" max="10484" width="16.42578125" style="252" customWidth="1"/>
    <col min="10485" max="10485" width="14.7109375" style="252" customWidth="1"/>
    <col min="10486" max="10486" width="13.85546875" style="252" customWidth="1"/>
    <col min="10487" max="10487" width="13" style="252" customWidth="1"/>
    <col min="10488" max="10490" width="13.140625" style="252" customWidth="1"/>
    <col min="10491" max="10738" width="8.85546875" style="252"/>
    <col min="10739" max="10739" width="14.28515625" style="252" customWidth="1"/>
    <col min="10740" max="10740" width="16.42578125" style="252" customWidth="1"/>
    <col min="10741" max="10741" width="14.7109375" style="252" customWidth="1"/>
    <col min="10742" max="10742" width="13.85546875" style="252" customWidth="1"/>
    <col min="10743" max="10743" width="13" style="252" customWidth="1"/>
    <col min="10744" max="10746" width="13.140625" style="252" customWidth="1"/>
    <col min="10747" max="10994" width="8.85546875" style="252"/>
    <col min="10995" max="10995" width="14.28515625" style="252" customWidth="1"/>
    <col min="10996" max="10996" width="16.42578125" style="252" customWidth="1"/>
    <col min="10997" max="10997" width="14.7109375" style="252" customWidth="1"/>
    <col min="10998" max="10998" width="13.85546875" style="252" customWidth="1"/>
    <col min="10999" max="10999" width="13" style="252" customWidth="1"/>
    <col min="11000" max="11002" width="13.140625" style="252" customWidth="1"/>
    <col min="11003" max="11250" width="8.85546875" style="252"/>
    <col min="11251" max="11251" width="14.28515625" style="252" customWidth="1"/>
    <col min="11252" max="11252" width="16.42578125" style="252" customWidth="1"/>
    <col min="11253" max="11253" width="14.7109375" style="252" customWidth="1"/>
    <col min="11254" max="11254" width="13.85546875" style="252" customWidth="1"/>
    <col min="11255" max="11255" width="13" style="252" customWidth="1"/>
    <col min="11256" max="11258" width="13.140625" style="252" customWidth="1"/>
    <col min="11259" max="11506" width="8.85546875" style="252"/>
    <col min="11507" max="11507" width="14.28515625" style="252" customWidth="1"/>
    <col min="11508" max="11508" width="16.42578125" style="252" customWidth="1"/>
    <col min="11509" max="11509" width="14.7109375" style="252" customWidth="1"/>
    <col min="11510" max="11510" width="13.85546875" style="252" customWidth="1"/>
    <col min="11511" max="11511" width="13" style="252" customWidth="1"/>
    <col min="11512" max="11514" width="13.140625" style="252" customWidth="1"/>
    <col min="11515" max="11762" width="8.85546875" style="252"/>
    <col min="11763" max="11763" width="14.28515625" style="252" customWidth="1"/>
    <col min="11764" max="11764" width="16.42578125" style="252" customWidth="1"/>
    <col min="11765" max="11765" width="14.7109375" style="252" customWidth="1"/>
    <col min="11766" max="11766" width="13.85546875" style="252" customWidth="1"/>
    <col min="11767" max="11767" width="13" style="252" customWidth="1"/>
    <col min="11768" max="11770" width="13.140625" style="252" customWidth="1"/>
    <col min="11771" max="12018" width="8.85546875" style="252"/>
    <col min="12019" max="12019" width="14.28515625" style="252" customWidth="1"/>
    <col min="12020" max="12020" width="16.42578125" style="252" customWidth="1"/>
    <col min="12021" max="12021" width="14.7109375" style="252" customWidth="1"/>
    <col min="12022" max="12022" width="13.85546875" style="252" customWidth="1"/>
    <col min="12023" max="12023" width="13" style="252" customWidth="1"/>
    <col min="12024" max="12026" width="13.140625" style="252" customWidth="1"/>
    <col min="12027" max="12274" width="8.85546875" style="252"/>
    <col min="12275" max="12275" width="14.28515625" style="252" customWidth="1"/>
    <col min="12276" max="12276" width="16.42578125" style="252" customWidth="1"/>
    <col min="12277" max="12277" width="14.7109375" style="252" customWidth="1"/>
    <col min="12278" max="12278" width="13.85546875" style="252" customWidth="1"/>
    <col min="12279" max="12279" width="13" style="252" customWidth="1"/>
    <col min="12280" max="12282" width="13.140625" style="252" customWidth="1"/>
    <col min="12283" max="12530" width="8.85546875" style="252"/>
    <col min="12531" max="12531" width="14.28515625" style="252" customWidth="1"/>
    <col min="12532" max="12532" width="16.42578125" style="252" customWidth="1"/>
    <col min="12533" max="12533" width="14.7109375" style="252" customWidth="1"/>
    <col min="12534" max="12534" width="13.85546875" style="252" customWidth="1"/>
    <col min="12535" max="12535" width="13" style="252" customWidth="1"/>
    <col min="12536" max="12538" width="13.140625" style="252" customWidth="1"/>
    <col min="12539" max="12786" width="8.85546875" style="252"/>
    <col min="12787" max="12787" width="14.28515625" style="252" customWidth="1"/>
    <col min="12788" max="12788" width="16.42578125" style="252" customWidth="1"/>
    <col min="12789" max="12789" width="14.7109375" style="252" customWidth="1"/>
    <col min="12790" max="12790" width="13.85546875" style="252" customWidth="1"/>
    <col min="12791" max="12791" width="13" style="252" customWidth="1"/>
    <col min="12792" max="12794" width="13.140625" style="252" customWidth="1"/>
    <col min="12795" max="13042" width="8.85546875" style="252"/>
    <col min="13043" max="13043" width="14.28515625" style="252" customWidth="1"/>
    <col min="13044" max="13044" width="16.42578125" style="252" customWidth="1"/>
    <col min="13045" max="13045" width="14.7109375" style="252" customWidth="1"/>
    <col min="13046" max="13046" width="13.85546875" style="252" customWidth="1"/>
    <col min="13047" max="13047" width="13" style="252" customWidth="1"/>
    <col min="13048" max="13050" width="13.140625" style="252" customWidth="1"/>
    <col min="13051" max="13298" width="8.85546875" style="252"/>
    <col min="13299" max="13299" width="14.28515625" style="252" customWidth="1"/>
    <col min="13300" max="13300" width="16.42578125" style="252" customWidth="1"/>
    <col min="13301" max="13301" width="14.7109375" style="252" customWidth="1"/>
    <col min="13302" max="13302" width="13.85546875" style="252" customWidth="1"/>
    <col min="13303" max="13303" width="13" style="252" customWidth="1"/>
    <col min="13304" max="13306" width="13.140625" style="252" customWidth="1"/>
    <col min="13307" max="13554" width="8.85546875" style="252"/>
    <col min="13555" max="13555" width="14.28515625" style="252" customWidth="1"/>
    <col min="13556" max="13556" width="16.42578125" style="252" customWidth="1"/>
    <col min="13557" max="13557" width="14.7109375" style="252" customWidth="1"/>
    <col min="13558" max="13558" width="13.85546875" style="252" customWidth="1"/>
    <col min="13559" max="13559" width="13" style="252" customWidth="1"/>
    <col min="13560" max="13562" width="13.140625" style="252" customWidth="1"/>
    <col min="13563" max="13810" width="8.85546875" style="252"/>
    <col min="13811" max="13811" width="14.28515625" style="252" customWidth="1"/>
    <col min="13812" max="13812" width="16.42578125" style="252" customWidth="1"/>
    <col min="13813" max="13813" width="14.7109375" style="252" customWidth="1"/>
    <col min="13814" max="13814" width="13.85546875" style="252" customWidth="1"/>
    <col min="13815" max="13815" width="13" style="252" customWidth="1"/>
    <col min="13816" max="13818" width="13.140625" style="252" customWidth="1"/>
    <col min="13819" max="14066" width="8.85546875" style="252"/>
    <col min="14067" max="14067" width="14.28515625" style="252" customWidth="1"/>
    <col min="14068" max="14068" width="16.42578125" style="252" customWidth="1"/>
    <col min="14069" max="14069" width="14.7109375" style="252" customWidth="1"/>
    <col min="14070" max="14070" width="13.85546875" style="252" customWidth="1"/>
    <col min="14071" max="14071" width="13" style="252" customWidth="1"/>
    <col min="14072" max="14074" width="13.140625" style="252" customWidth="1"/>
    <col min="14075" max="14322" width="8.85546875" style="252"/>
    <col min="14323" max="14323" width="14.28515625" style="252" customWidth="1"/>
    <col min="14324" max="14324" width="16.42578125" style="252" customWidth="1"/>
    <col min="14325" max="14325" width="14.7109375" style="252" customWidth="1"/>
    <col min="14326" max="14326" width="13.85546875" style="252" customWidth="1"/>
    <col min="14327" max="14327" width="13" style="252" customWidth="1"/>
    <col min="14328" max="14330" width="13.140625" style="252" customWidth="1"/>
    <col min="14331" max="14578" width="8.85546875" style="252"/>
    <col min="14579" max="14579" width="14.28515625" style="252" customWidth="1"/>
    <col min="14580" max="14580" width="16.42578125" style="252" customWidth="1"/>
    <col min="14581" max="14581" width="14.7109375" style="252" customWidth="1"/>
    <col min="14582" max="14582" width="13.85546875" style="252" customWidth="1"/>
    <col min="14583" max="14583" width="13" style="252" customWidth="1"/>
    <col min="14584" max="14586" width="13.140625" style="252" customWidth="1"/>
    <col min="14587" max="14834" width="8.85546875" style="252"/>
    <col min="14835" max="14835" width="14.28515625" style="252" customWidth="1"/>
    <col min="14836" max="14836" width="16.42578125" style="252" customWidth="1"/>
    <col min="14837" max="14837" width="14.7109375" style="252" customWidth="1"/>
    <col min="14838" max="14838" width="13.85546875" style="252" customWidth="1"/>
    <col min="14839" max="14839" width="13" style="252" customWidth="1"/>
    <col min="14840" max="14842" width="13.140625" style="252" customWidth="1"/>
    <col min="14843" max="15090" width="8.85546875" style="252"/>
    <col min="15091" max="15091" width="14.28515625" style="252" customWidth="1"/>
    <col min="15092" max="15092" width="16.42578125" style="252" customWidth="1"/>
    <col min="15093" max="15093" width="14.7109375" style="252" customWidth="1"/>
    <col min="15094" max="15094" width="13.85546875" style="252" customWidth="1"/>
    <col min="15095" max="15095" width="13" style="252" customWidth="1"/>
    <col min="15096" max="15098" width="13.140625" style="252" customWidth="1"/>
    <col min="15099" max="15346" width="8.85546875" style="252"/>
    <col min="15347" max="15347" width="14.28515625" style="252" customWidth="1"/>
    <col min="15348" max="15348" width="16.42578125" style="252" customWidth="1"/>
    <col min="15349" max="15349" width="14.7109375" style="252" customWidth="1"/>
    <col min="15350" max="15350" width="13.85546875" style="252" customWidth="1"/>
    <col min="15351" max="15351" width="13" style="252" customWidth="1"/>
    <col min="15352" max="15354" width="13.140625" style="252" customWidth="1"/>
    <col min="15355" max="15602" width="8.85546875" style="252"/>
    <col min="15603" max="15603" width="14.28515625" style="252" customWidth="1"/>
    <col min="15604" max="15604" width="16.42578125" style="252" customWidth="1"/>
    <col min="15605" max="15605" width="14.7109375" style="252" customWidth="1"/>
    <col min="15606" max="15606" width="13.85546875" style="252" customWidth="1"/>
    <col min="15607" max="15607" width="13" style="252" customWidth="1"/>
    <col min="15608" max="15610" width="13.140625" style="252" customWidth="1"/>
    <col min="15611" max="15858" width="8.85546875" style="252"/>
    <col min="15859" max="15859" width="14.28515625" style="252" customWidth="1"/>
    <col min="15860" max="15860" width="16.42578125" style="252" customWidth="1"/>
    <col min="15861" max="15861" width="14.7109375" style="252" customWidth="1"/>
    <col min="15862" max="15862" width="13.85546875" style="252" customWidth="1"/>
    <col min="15863" max="15863" width="13" style="252" customWidth="1"/>
    <col min="15864" max="15866" width="13.140625" style="252" customWidth="1"/>
    <col min="15867" max="16114" width="8.85546875" style="252"/>
    <col min="16115" max="16115" width="14.28515625" style="252" customWidth="1"/>
    <col min="16116" max="16116" width="16.42578125" style="252" customWidth="1"/>
    <col min="16117" max="16117" width="14.7109375" style="252" customWidth="1"/>
    <col min="16118" max="16118" width="13.85546875" style="252" customWidth="1"/>
    <col min="16119" max="16119" width="13" style="252" customWidth="1"/>
    <col min="16120" max="16122" width="13.140625" style="252" customWidth="1"/>
    <col min="16123" max="16384" width="8.85546875" style="252"/>
  </cols>
  <sheetData>
    <row r="1" spans="1:6" ht="33" customHeight="1">
      <c r="A1" s="968" t="s">
        <v>1357</v>
      </c>
      <c r="B1" s="968"/>
      <c r="C1" s="968"/>
      <c r="D1" s="968"/>
      <c r="E1" s="968"/>
    </row>
    <row r="2" spans="1:6" ht="33" customHeight="1">
      <c r="A2" s="1083" t="s">
        <v>1356</v>
      </c>
      <c r="B2" s="1083"/>
      <c r="C2" s="1083"/>
      <c r="D2" s="1083"/>
      <c r="E2" s="1083"/>
    </row>
    <row r="3" spans="1:6" ht="24.95" customHeight="1">
      <c r="A3" s="1039" t="s">
        <v>1070</v>
      </c>
      <c r="B3" s="1040"/>
      <c r="C3" s="1040"/>
      <c r="D3" s="1040"/>
      <c r="E3" s="926"/>
    </row>
    <row r="4" spans="1:6" ht="24.95" customHeight="1">
      <c r="A4" s="1029" t="s">
        <v>763</v>
      </c>
      <c r="B4" s="1029" t="s">
        <v>1170</v>
      </c>
      <c r="C4" s="1029"/>
      <c r="D4" s="1029"/>
      <c r="E4" s="1044" t="s">
        <v>767</v>
      </c>
    </row>
    <row r="5" spans="1:6" ht="24.95" customHeight="1">
      <c r="A5" s="1079"/>
      <c r="B5" s="1075" t="s">
        <v>1169</v>
      </c>
      <c r="C5" s="1075"/>
      <c r="D5" s="1075"/>
      <c r="E5" s="1082"/>
    </row>
    <row r="6" spans="1:6" ht="24.95" customHeight="1">
      <c r="A6" s="1079"/>
      <c r="B6" s="736" t="s">
        <v>77</v>
      </c>
      <c r="C6" s="736" t="s">
        <v>94</v>
      </c>
      <c r="D6" s="729" t="s">
        <v>327</v>
      </c>
      <c r="E6" s="1082"/>
    </row>
    <row r="7" spans="1:6" ht="24.95" customHeight="1">
      <c r="A7" s="1030"/>
      <c r="B7" s="735" t="s">
        <v>1165</v>
      </c>
      <c r="C7" s="735" t="s">
        <v>1166</v>
      </c>
      <c r="D7" s="730" t="s">
        <v>36</v>
      </c>
      <c r="E7" s="1045"/>
    </row>
    <row r="8" spans="1:6" s="254" customFormat="1" ht="33" customHeight="1">
      <c r="A8" s="575" t="s">
        <v>101</v>
      </c>
      <c r="B8" s="689">
        <v>37721</v>
      </c>
      <c r="C8" s="689">
        <v>35237</v>
      </c>
      <c r="D8" s="738">
        <f>B8+C8</f>
        <v>72958</v>
      </c>
      <c r="E8" s="575" t="s">
        <v>2</v>
      </c>
      <c r="F8" s="253"/>
    </row>
    <row r="9" spans="1:6" s="254" customFormat="1" ht="33" customHeight="1">
      <c r="A9" s="575" t="s">
        <v>702</v>
      </c>
      <c r="B9" s="689">
        <v>7475</v>
      </c>
      <c r="C9" s="689">
        <v>7435</v>
      </c>
      <c r="D9" s="738">
        <f t="shared" ref="D9:D27" si="0">B9+C9</f>
        <v>14910</v>
      </c>
      <c r="E9" s="575" t="s">
        <v>967</v>
      </c>
    </row>
    <row r="10" spans="1:6" s="254" customFormat="1" ht="33" customHeight="1">
      <c r="A10" s="575" t="s">
        <v>4</v>
      </c>
      <c r="B10" s="689">
        <v>18524</v>
      </c>
      <c r="C10" s="689">
        <v>17925</v>
      </c>
      <c r="D10" s="738">
        <f>B10+C10</f>
        <v>36449</v>
      </c>
      <c r="E10" s="575" t="s">
        <v>5</v>
      </c>
    </row>
    <row r="11" spans="1:6" s="254" customFormat="1" ht="33" customHeight="1">
      <c r="A11" s="575" t="s">
        <v>6</v>
      </c>
      <c r="B11" s="689">
        <v>1757</v>
      </c>
      <c r="C11" s="689">
        <v>1690</v>
      </c>
      <c r="D11" s="738">
        <f t="shared" si="0"/>
        <v>3447</v>
      </c>
      <c r="E11" s="575" t="s">
        <v>7</v>
      </c>
    </row>
    <row r="12" spans="1:6" s="254" customFormat="1" ht="33" customHeight="1">
      <c r="A12" s="575" t="s">
        <v>104</v>
      </c>
      <c r="B12" s="689">
        <v>5811</v>
      </c>
      <c r="C12" s="689">
        <v>5710</v>
      </c>
      <c r="D12" s="738">
        <f t="shared" si="0"/>
        <v>11521</v>
      </c>
      <c r="E12" s="575" t="s">
        <v>8</v>
      </c>
    </row>
    <row r="13" spans="1:6" s="254" customFormat="1" ht="33" customHeight="1">
      <c r="A13" s="575" t="s">
        <v>105</v>
      </c>
      <c r="B13" s="689">
        <v>3862</v>
      </c>
      <c r="C13" s="689">
        <v>3622</v>
      </c>
      <c r="D13" s="738">
        <f t="shared" si="0"/>
        <v>7484</v>
      </c>
      <c r="E13" s="575" t="s">
        <v>10</v>
      </c>
    </row>
    <row r="14" spans="1:6" s="255" customFormat="1" ht="33" customHeight="1">
      <c r="A14" s="575" t="s">
        <v>39</v>
      </c>
      <c r="B14" s="689">
        <v>11691</v>
      </c>
      <c r="C14" s="689">
        <v>11271</v>
      </c>
      <c r="D14" s="738">
        <f t="shared" si="0"/>
        <v>22962</v>
      </c>
      <c r="E14" s="575" t="s">
        <v>11</v>
      </c>
      <c r="F14" s="254"/>
    </row>
    <row r="15" spans="1:6" s="543" customFormat="1" ht="33" customHeight="1">
      <c r="A15" s="864" t="s">
        <v>108</v>
      </c>
      <c r="B15" s="689">
        <v>3971</v>
      </c>
      <c r="C15" s="689">
        <v>3765</v>
      </c>
      <c r="D15" s="738">
        <f t="shared" si="0"/>
        <v>7736</v>
      </c>
      <c r="E15" s="864" t="s">
        <v>13</v>
      </c>
    </row>
    <row r="16" spans="1:6" s="254" customFormat="1" ht="33" customHeight="1">
      <c r="A16" s="864" t="s">
        <v>121</v>
      </c>
      <c r="B16" s="689">
        <v>861</v>
      </c>
      <c r="C16" s="689">
        <v>810</v>
      </c>
      <c r="D16" s="738">
        <f t="shared" si="0"/>
        <v>1671</v>
      </c>
      <c r="E16" s="864" t="s">
        <v>15</v>
      </c>
    </row>
    <row r="17" spans="1:7" s="254" customFormat="1" ht="33" customHeight="1">
      <c r="A17" s="864" t="s">
        <v>16</v>
      </c>
      <c r="B17" s="689">
        <v>4063</v>
      </c>
      <c r="C17" s="689">
        <v>3810</v>
      </c>
      <c r="D17" s="738">
        <f t="shared" si="0"/>
        <v>7873</v>
      </c>
      <c r="E17" s="864" t="s">
        <v>17</v>
      </c>
    </row>
    <row r="18" spans="1:7" s="543" customFormat="1" ht="33" customHeight="1">
      <c r="A18" s="864" t="s">
        <v>40</v>
      </c>
      <c r="B18" s="689">
        <v>0</v>
      </c>
      <c r="C18" s="689">
        <v>0</v>
      </c>
      <c r="D18" s="738">
        <f>B18+C18</f>
        <v>0</v>
      </c>
      <c r="E18" s="864" t="s">
        <v>18</v>
      </c>
    </row>
    <row r="19" spans="1:7" s="254" customFormat="1" ht="33" customHeight="1">
      <c r="A19" s="864" t="s">
        <v>19</v>
      </c>
      <c r="B19" s="689">
        <v>504</v>
      </c>
      <c r="C19" s="689">
        <v>505</v>
      </c>
      <c r="D19" s="738">
        <f t="shared" si="0"/>
        <v>1009</v>
      </c>
      <c r="E19" s="864" t="s">
        <v>20</v>
      </c>
    </row>
    <row r="20" spans="1:7" s="254" customFormat="1" ht="33" customHeight="1">
      <c r="A20" s="864" t="s">
        <v>21</v>
      </c>
      <c r="B20" s="689">
        <v>1745</v>
      </c>
      <c r="C20" s="689">
        <v>1719</v>
      </c>
      <c r="D20" s="738">
        <f t="shared" si="0"/>
        <v>3464</v>
      </c>
      <c r="E20" s="864" t="s">
        <v>22</v>
      </c>
    </row>
    <row r="21" spans="1:7" s="254" customFormat="1" ht="33" customHeight="1">
      <c r="A21" s="864" t="s">
        <v>112</v>
      </c>
      <c r="B21" s="689">
        <v>0</v>
      </c>
      <c r="C21" s="689">
        <v>0</v>
      </c>
      <c r="D21" s="738">
        <f t="shared" si="0"/>
        <v>0</v>
      </c>
      <c r="E21" s="864" t="s">
        <v>23</v>
      </c>
      <c r="G21" s="874"/>
    </row>
    <row r="22" spans="1:7" s="254" customFormat="1" ht="33" customHeight="1">
      <c r="A22" s="864" t="s">
        <v>24</v>
      </c>
      <c r="B22" s="689">
        <v>2100</v>
      </c>
      <c r="C22" s="689">
        <v>1978</v>
      </c>
      <c r="D22" s="738">
        <f t="shared" si="0"/>
        <v>4078</v>
      </c>
      <c r="E22" s="864" t="s">
        <v>25</v>
      </c>
    </row>
    <row r="23" spans="1:7" s="254" customFormat="1" ht="33" customHeight="1">
      <c r="A23" s="864" t="s">
        <v>113</v>
      </c>
      <c r="B23" s="689">
        <v>1139</v>
      </c>
      <c r="C23" s="689">
        <v>1181</v>
      </c>
      <c r="D23" s="738">
        <f t="shared" si="0"/>
        <v>2320</v>
      </c>
      <c r="E23" s="864" t="s">
        <v>27</v>
      </c>
    </row>
    <row r="24" spans="1:7" s="543" customFormat="1" ht="33" customHeight="1">
      <c r="A24" s="864" t="s">
        <v>115</v>
      </c>
      <c r="B24" s="689">
        <v>0</v>
      </c>
      <c r="C24" s="689">
        <v>0</v>
      </c>
      <c r="D24" s="738">
        <f t="shared" si="0"/>
        <v>0</v>
      </c>
      <c r="E24" s="864" t="s">
        <v>28</v>
      </c>
    </row>
    <row r="25" spans="1:7" s="254" customFormat="1" ht="33" customHeight="1">
      <c r="A25" s="864" t="s">
        <v>123</v>
      </c>
      <c r="B25" s="689">
        <v>46</v>
      </c>
      <c r="C25" s="689">
        <v>3</v>
      </c>
      <c r="D25" s="738">
        <f t="shared" si="0"/>
        <v>49</v>
      </c>
      <c r="E25" s="864" t="s">
        <v>30</v>
      </c>
    </row>
    <row r="26" spans="1:7" s="254" customFormat="1" ht="33" customHeight="1">
      <c r="A26" s="864" t="s">
        <v>31</v>
      </c>
      <c r="B26" s="689">
        <v>0</v>
      </c>
      <c r="C26" s="689">
        <v>0</v>
      </c>
      <c r="D26" s="738">
        <f t="shared" si="0"/>
        <v>0</v>
      </c>
      <c r="E26" s="864" t="s">
        <v>32</v>
      </c>
    </row>
    <row r="27" spans="1:7" s="543" customFormat="1" ht="33" customHeight="1">
      <c r="A27" s="864" t="s">
        <v>33</v>
      </c>
      <c r="B27" s="689">
        <v>30</v>
      </c>
      <c r="C27" s="689">
        <v>28</v>
      </c>
      <c r="D27" s="738">
        <f t="shared" si="0"/>
        <v>58</v>
      </c>
      <c r="E27" s="864" t="s">
        <v>34</v>
      </c>
    </row>
    <row r="28" spans="1:7" s="254" customFormat="1" ht="33" customHeight="1">
      <c r="A28" s="295" t="s">
        <v>57</v>
      </c>
      <c r="B28" s="656">
        <f>SUM(B8:B27)</f>
        <v>101300</v>
      </c>
      <c r="C28" s="656">
        <f>SUM(C8:C27)</f>
        <v>96689</v>
      </c>
      <c r="D28" s="656">
        <f>SUM(D8:D27)</f>
        <v>197989</v>
      </c>
      <c r="E28" s="295" t="s">
        <v>36</v>
      </c>
    </row>
    <row r="29" spans="1:7" s="619" customFormat="1" ht="33" hidden="1" customHeight="1">
      <c r="A29" s="758" t="s">
        <v>708</v>
      </c>
      <c r="B29" s="755"/>
      <c r="C29" s="755"/>
      <c r="D29" s="755"/>
      <c r="E29" s="758" t="s">
        <v>709</v>
      </c>
    </row>
    <row r="30" spans="1:7">
      <c r="F30" s="254"/>
    </row>
    <row r="31" spans="1:7">
      <c r="F31" s="254"/>
    </row>
    <row r="32" spans="1:7">
      <c r="F32" s="254"/>
    </row>
    <row r="33" spans="6:6">
      <c r="F33" s="254"/>
    </row>
    <row r="34" spans="6:6">
      <c r="F34" s="254"/>
    </row>
  </sheetData>
  <mergeCells count="7">
    <mergeCell ref="B5:D5"/>
    <mergeCell ref="A4:A7"/>
    <mergeCell ref="E4:E7"/>
    <mergeCell ref="A1:E1"/>
    <mergeCell ref="A2:E2"/>
    <mergeCell ref="A3:D3"/>
    <mergeCell ref="B4:D4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8657"/>
    <pageSetUpPr fitToPage="1"/>
  </sheetPr>
  <dimension ref="A1:BI40"/>
  <sheetViews>
    <sheetView showGridLines="0" rightToLeft="1" zoomScale="90" zoomScaleNormal="90" workbookViewId="0">
      <selection activeCell="O21" sqref="O21"/>
    </sheetView>
  </sheetViews>
  <sheetFormatPr defaultColWidth="8.85546875" defaultRowHeight="18" customHeight="1"/>
  <cols>
    <col min="1" max="1" width="22" style="109" customWidth="1"/>
    <col min="2" max="3" width="11.7109375" style="102" customWidth="1"/>
    <col min="4" max="14" width="11.7109375" style="109" customWidth="1"/>
    <col min="15" max="15" width="24.85546875" style="117" customWidth="1"/>
    <col min="16" max="16" width="8.85546875" style="116"/>
    <col min="17" max="17" width="9.85546875" style="116" bestFit="1" customWidth="1"/>
    <col min="18" max="213" width="8.85546875" style="109"/>
    <col min="214" max="214" width="10.28515625" style="109" customWidth="1"/>
    <col min="215" max="215" width="10" style="109" customWidth="1"/>
    <col min="216" max="216" width="8.28515625" style="109" customWidth="1"/>
    <col min="217" max="217" width="7.42578125" style="109" customWidth="1"/>
    <col min="218" max="221" width="8.28515625" style="109" customWidth="1"/>
    <col min="222" max="223" width="7.42578125" style="109" customWidth="1"/>
    <col min="224" max="224" width="9.85546875" style="109" customWidth="1"/>
    <col min="225" max="225" width="8.28515625" style="109" customWidth="1"/>
    <col min="226" max="226" width="8.42578125" style="109" customWidth="1"/>
    <col min="227" max="227" width="8" style="109" customWidth="1"/>
    <col min="228" max="228" width="9.7109375" style="109" customWidth="1"/>
    <col min="229" max="237" width="9.140625" style="109" customWidth="1"/>
    <col min="238" max="469" width="8.85546875" style="109"/>
    <col min="470" max="470" width="10.28515625" style="109" customWidth="1"/>
    <col min="471" max="471" width="10" style="109" customWidth="1"/>
    <col min="472" max="472" width="8.28515625" style="109" customWidth="1"/>
    <col min="473" max="473" width="7.42578125" style="109" customWidth="1"/>
    <col min="474" max="477" width="8.28515625" style="109" customWidth="1"/>
    <col min="478" max="479" width="7.42578125" style="109" customWidth="1"/>
    <col min="480" max="480" width="9.85546875" style="109" customWidth="1"/>
    <col min="481" max="481" width="8.28515625" style="109" customWidth="1"/>
    <col min="482" max="482" width="8.42578125" style="109" customWidth="1"/>
    <col min="483" max="483" width="8" style="109" customWidth="1"/>
    <col min="484" max="484" width="9.7109375" style="109" customWidth="1"/>
    <col min="485" max="493" width="9.140625" style="109" customWidth="1"/>
    <col min="494" max="725" width="8.85546875" style="109"/>
    <col min="726" max="726" width="10.28515625" style="109" customWidth="1"/>
    <col min="727" max="727" width="10" style="109" customWidth="1"/>
    <col min="728" max="728" width="8.28515625" style="109" customWidth="1"/>
    <col min="729" max="729" width="7.42578125" style="109" customWidth="1"/>
    <col min="730" max="733" width="8.28515625" style="109" customWidth="1"/>
    <col min="734" max="735" width="7.42578125" style="109" customWidth="1"/>
    <col min="736" max="736" width="9.85546875" style="109" customWidth="1"/>
    <col min="737" max="737" width="8.28515625" style="109" customWidth="1"/>
    <col min="738" max="738" width="8.42578125" style="109" customWidth="1"/>
    <col min="739" max="739" width="8" style="109" customWidth="1"/>
    <col min="740" max="740" width="9.7109375" style="109" customWidth="1"/>
    <col min="741" max="749" width="9.140625" style="109" customWidth="1"/>
    <col min="750" max="981" width="8.85546875" style="109"/>
    <col min="982" max="982" width="10.28515625" style="109" customWidth="1"/>
    <col min="983" max="983" width="10" style="109" customWidth="1"/>
    <col min="984" max="984" width="8.28515625" style="109" customWidth="1"/>
    <col min="985" max="985" width="7.42578125" style="109" customWidth="1"/>
    <col min="986" max="989" width="8.28515625" style="109" customWidth="1"/>
    <col min="990" max="991" width="7.42578125" style="109" customWidth="1"/>
    <col min="992" max="992" width="9.85546875" style="109" customWidth="1"/>
    <col min="993" max="993" width="8.28515625" style="109" customWidth="1"/>
    <col min="994" max="994" width="8.42578125" style="109" customWidth="1"/>
    <col min="995" max="995" width="8" style="109" customWidth="1"/>
    <col min="996" max="996" width="9.7109375" style="109" customWidth="1"/>
    <col min="997" max="1005" width="9.140625" style="109" customWidth="1"/>
    <col min="1006" max="1237" width="8.85546875" style="109"/>
    <col min="1238" max="1238" width="10.28515625" style="109" customWidth="1"/>
    <col min="1239" max="1239" width="10" style="109" customWidth="1"/>
    <col min="1240" max="1240" width="8.28515625" style="109" customWidth="1"/>
    <col min="1241" max="1241" width="7.42578125" style="109" customWidth="1"/>
    <col min="1242" max="1245" width="8.28515625" style="109" customWidth="1"/>
    <col min="1246" max="1247" width="7.42578125" style="109" customWidth="1"/>
    <col min="1248" max="1248" width="9.85546875" style="109" customWidth="1"/>
    <col min="1249" max="1249" width="8.28515625" style="109" customWidth="1"/>
    <col min="1250" max="1250" width="8.42578125" style="109" customWidth="1"/>
    <col min="1251" max="1251" width="8" style="109" customWidth="1"/>
    <col min="1252" max="1252" width="9.7109375" style="109" customWidth="1"/>
    <col min="1253" max="1261" width="9.140625" style="109" customWidth="1"/>
    <col min="1262" max="1493" width="8.85546875" style="109"/>
    <col min="1494" max="1494" width="10.28515625" style="109" customWidth="1"/>
    <col min="1495" max="1495" width="10" style="109" customWidth="1"/>
    <col min="1496" max="1496" width="8.28515625" style="109" customWidth="1"/>
    <col min="1497" max="1497" width="7.42578125" style="109" customWidth="1"/>
    <col min="1498" max="1501" width="8.28515625" style="109" customWidth="1"/>
    <col min="1502" max="1503" width="7.42578125" style="109" customWidth="1"/>
    <col min="1504" max="1504" width="9.85546875" style="109" customWidth="1"/>
    <col min="1505" max="1505" width="8.28515625" style="109" customWidth="1"/>
    <col min="1506" max="1506" width="8.42578125" style="109" customWidth="1"/>
    <col min="1507" max="1507" width="8" style="109" customWidth="1"/>
    <col min="1508" max="1508" width="9.7109375" style="109" customWidth="1"/>
    <col min="1509" max="1517" width="9.140625" style="109" customWidth="1"/>
    <col min="1518" max="1749" width="8.85546875" style="109"/>
    <col min="1750" max="1750" width="10.28515625" style="109" customWidth="1"/>
    <col min="1751" max="1751" width="10" style="109" customWidth="1"/>
    <col min="1752" max="1752" width="8.28515625" style="109" customWidth="1"/>
    <col min="1753" max="1753" width="7.42578125" style="109" customWidth="1"/>
    <col min="1754" max="1757" width="8.28515625" style="109" customWidth="1"/>
    <col min="1758" max="1759" width="7.42578125" style="109" customWidth="1"/>
    <col min="1760" max="1760" width="9.85546875" style="109" customWidth="1"/>
    <col min="1761" max="1761" width="8.28515625" style="109" customWidth="1"/>
    <col min="1762" max="1762" width="8.42578125" style="109" customWidth="1"/>
    <col min="1763" max="1763" width="8" style="109" customWidth="1"/>
    <col min="1764" max="1764" width="9.7109375" style="109" customWidth="1"/>
    <col min="1765" max="1773" width="9.140625" style="109" customWidth="1"/>
    <col min="1774" max="2005" width="8.85546875" style="109"/>
    <col min="2006" max="2006" width="10.28515625" style="109" customWidth="1"/>
    <col min="2007" max="2007" width="10" style="109" customWidth="1"/>
    <col min="2008" max="2008" width="8.28515625" style="109" customWidth="1"/>
    <col min="2009" max="2009" width="7.42578125" style="109" customWidth="1"/>
    <col min="2010" max="2013" width="8.28515625" style="109" customWidth="1"/>
    <col min="2014" max="2015" width="7.42578125" style="109" customWidth="1"/>
    <col min="2016" max="2016" width="9.85546875" style="109" customWidth="1"/>
    <col min="2017" max="2017" width="8.28515625" style="109" customWidth="1"/>
    <col min="2018" max="2018" width="8.42578125" style="109" customWidth="1"/>
    <col min="2019" max="2019" width="8" style="109" customWidth="1"/>
    <col min="2020" max="2020" width="9.7109375" style="109" customWidth="1"/>
    <col min="2021" max="2029" width="9.140625" style="109" customWidth="1"/>
    <col min="2030" max="2261" width="8.85546875" style="109"/>
    <col min="2262" max="2262" width="10.28515625" style="109" customWidth="1"/>
    <col min="2263" max="2263" width="10" style="109" customWidth="1"/>
    <col min="2264" max="2264" width="8.28515625" style="109" customWidth="1"/>
    <col min="2265" max="2265" width="7.42578125" style="109" customWidth="1"/>
    <col min="2266" max="2269" width="8.28515625" style="109" customWidth="1"/>
    <col min="2270" max="2271" width="7.42578125" style="109" customWidth="1"/>
    <col min="2272" max="2272" width="9.85546875" style="109" customWidth="1"/>
    <col min="2273" max="2273" width="8.28515625" style="109" customWidth="1"/>
    <col min="2274" max="2274" width="8.42578125" style="109" customWidth="1"/>
    <col min="2275" max="2275" width="8" style="109" customWidth="1"/>
    <col min="2276" max="2276" width="9.7109375" style="109" customWidth="1"/>
    <col min="2277" max="2285" width="9.140625" style="109" customWidth="1"/>
    <col min="2286" max="2517" width="8.85546875" style="109"/>
    <col min="2518" max="2518" width="10.28515625" style="109" customWidth="1"/>
    <col min="2519" max="2519" width="10" style="109" customWidth="1"/>
    <col min="2520" max="2520" width="8.28515625" style="109" customWidth="1"/>
    <col min="2521" max="2521" width="7.42578125" style="109" customWidth="1"/>
    <col min="2522" max="2525" width="8.28515625" style="109" customWidth="1"/>
    <col min="2526" max="2527" width="7.42578125" style="109" customWidth="1"/>
    <col min="2528" max="2528" width="9.85546875" style="109" customWidth="1"/>
    <col min="2529" max="2529" width="8.28515625" style="109" customWidth="1"/>
    <col min="2530" max="2530" width="8.42578125" style="109" customWidth="1"/>
    <col min="2531" max="2531" width="8" style="109" customWidth="1"/>
    <col min="2532" max="2532" width="9.7109375" style="109" customWidth="1"/>
    <col min="2533" max="2541" width="9.140625" style="109" customWidth="1"/>
    <col min="2542" max="2773" width="8.85546875" style="109"/>
    <col min="2774" max="2774" width="10.28515625" style="109" customWidth="1"/>
    <col min="2775" max="2775" width="10" style="109" customWidth="1"/>
    <col min="2776" max="2776" width="8.28515625" style="109" customWidth="1"/>
    <col min="2777" max="2777" width="7.42578125" style="109" customWidth="1"/>
    <col min="2778" max="2781" width="8.28515625" style="109" customWidth="1"/>
    <col min="2782" max="2783" width="7.42578125" style="109" customWidth="1"/>
    <col min="2784" max="2784" width="9.85546875" style="109" customWidth="1"/>
    <col min="2785" max="2785" width="8.28515625" style="109" customWidth="1"/>
    <col min="2786" max="2786" width="8.42578125" style="109" customWidth="1"/>
    <col min="2787" max="2787" width="8" style="109" customWidth="1"/>
    <col min="2788" max="2788" width="9.7109375" style="109" customWidth="1"/>
    <col min="2789" max="2797" width="9.140625" style="109" customWidth="1"/>
    <col min="2798" max="3029" width="8.85546875" style="109"/>
    <col min="3030" max="3030" width="10.28515625" style="109" customWidth="1"/>
    <col min="3031" max="3031" width="10" style="109" customWidth="1"/>
    <col min="3032" max="3032" width="8.28515625" style="109" customWidth="1"/>
    <col min="3033" max="3033" width="7.42578125" style="109" customWidth="1"/>
    <col min="3034" max="3037" width="8.28515625" style="109" customWidth="1"/>
    <col min="3038" max="3039" width="7.42578125" style="109" customWidth="1"/>
    <col min="3040" max="3040" width="9.85546875" style="109" customWidth="1"/>
    <col min="3041" max="3041" width="8.28515625" style="109" customWidth="1"/>
    <col min="3042" max="3042" width="8.42578125" style="109" customWidth="1"/>
    <col min="3043" max="3043" width="8" style="109" customWidth="1"/>
    <col min="3044" max="3044" width="9.7109375" style="109" customWidth="1"/>
    <col min="3045" max="3053" width="9.140625" style="109" customWidth="1"/>
    <col min="3054" max="3285" width="8.85546875" style="109"/>
    <col min="3286" max="3286" width="10.28515625" style="109" customWidth="1"/>
    <col min="3287" max="3287" width="10" style="109" customWidth="1"/>
    <col min="3288" max="3288" width="8.28515625" style="109" customWidth="1"/>
    <col min="3289" max="3289" width="7.42578125" style="109" customWidth="1"/>
    <col min="3290" max="3293" width="8.28515625" style="109" customWidth="1"/>
    <col min="3294" max="3295" width="7.42578125" style="109" customWidth="1"/>
    <col min="3296" max="3296" width="9.85546875" style="109" customWidth="1"/>
    <col min="3297" max="3297" width="8.28515625" style="109" customWidth="1"/>
    <col min="3298" max="3298" width="8.42578125" style="109" customWidth="1"/>
    <col min="3299" max="3299" width="8" style="109" customWidth="1"/>
    <col min="3300" max="3300" width="9.7109375" style="109" customWidth="1"/>
    <col min="3301" max="3309" width="9.140625" style="109" customWidth="1"/>
    <col min="3310" max="3541" width="8.85546875" style="109"/>
    <col min="3542" max="3542" width="10.28515625" style="109" customWidth="1"/>
    <col min="3543" max="3543" width="10" style="109" customWidth="1"/>
    <col min="3544" max="3544" width="8.28515625" style="109" customWidth="1"/>
    <col min="3545" max="3545" width="7.42578125" style="109" customWidth="1"/>
    <col min="3546" max="3549" width="8.28515625" style="109" customWidth="1"/>
    <col min="3550" max="3551" width="7.42578125" style="109" customWidth="1"/>
    <col min="3552" max="3552" width="9.85546875" style="109" customWidth="1"/>
    <col min="3553" max="3553" width="8.28515625" style="109" customWidth="1"/>
    <col min="3554" max="3554" width="8.42578125" style="109" customWidth="1"/>
    <col min="3555" max="3555" width="8" style="109" customWidth="1"/>
    <col min="3556" max="3556" width="9.7109375" style="109" customWidth="1"/>
    <col min="3557" max="3565" width="9.140625" style="109" customWidth="1"/>
    <col min="3566" max="3797" width="8.85546875" style="109"/>
    <col min="3798" max="3798" width="10.28515625" style="109" customWidth="1"/>
    <col min="3799" max="3799" width="10" style="109" customWidth="1"/>
    <col min="3800" max="3800" width="8.28515625" style="109" customWidth="1"/>
    <col min="3801" max="3801" width="7.42578125" style="109" customWidth="1"/>
    <col min="3802" max="3805" width="8.28515625" style="109" customWidth="1"/>
    <col min="3806" max="3807" width="7.42578125" style="109" customWidth="1"/>
    <col min="3808" max="3808" width="9.85546875" style="109" customWidth="1"/>
    <col min="3809" max="3809" width="8.28515625" style="109" customWidth="1"/>
    <col min="3810" max="3810" width="8.42578125" style="109" customWidth="1"/>
    <col min="3811" max="3811" width="8" style="109" customWidth="1"/>
    <col min="3812" max="3812" width="9.7109375" style="109" customWidth="1"/>
    <col min="3813" max="3821" width="9.140625" style="109" customWidth="1"/>
    <col min="3822" max="4053" width="8.85546875" style="109"/>
    <col min="4054" max="4054" width="10.28515625" style="109" customWidth="1"/>
    <col min="4055" max="4055" width="10" style="109" customWidth="1"/>
    <col min="4056" max="4056" width="8.28515625" style="109" customWidth="1"/>
    <col min="4057" max="4057" width="7.42578125" style="109" customWidth="1"/>
    <col min="4058" max="4061" width="8.28515625" style="109" customWidth="1"/>
    <col min="4062" max="4063" width="7.42578125" style="109" customWidth="1"/>
    <col min="4064" max="4064" width="9.85546875" style="109" customWidth="1"/>
    <col min="4065" max="4065" width="8.28515625" style="109" customWidth="1"/>
    <col min="4066" max="4066" width="8.42578125" style="109" customWidth="1"/>
    <col min="4067" max="4067" width="8" style="109" customWidth="1"/>
    <col min="4068" max="4068" width="9.7109375" style="109" customWidth="1"/>
    <col min="4069" max="4077" width="9.140625" style="109" customWidth="1"/>
    <col min="4078" max="4309" width="8.85546875" style="109"/>
    <col min="4310" max="4310" width="10.28515625" style="109" customWidth="1"/>
    <col min="4311" max="4311" width="10" style="109" customWidth="1"/>
    <col min="4312" max="4312" width="8.28515625" style="109" customWidth="1"/>
    <col min="4313" max="4313" width="7.42578125" style="109" customWidth="1"/>
    <col min="4314" max="4317" width="8.28515625" style="109" customWidth="1"/>
    <col min="4318" max="4319" width="7.42578125" style="109" customWidth="1"/>
    <col min="4320" max="4320" width="9.85546875" style="109" customWidth="1"/>
    <col min="4321" max="4321" width="8.28515625" style="109" customWidth="1"/>
    <col min="4322" max="4322" width="8.42578125" style="109" customWidth="1"/>
    <col min="4323" max="4323" width="8" style="109" customWidth="1"/>
    <col min="4324" max="4324" width="9.7109375" style="109" customWidth="1"/>
    <col min="4325" max="4333" width="9.140625" style="109" customWidth="1"/>
    <col min="4334" max="4565" width="8.85546875" style="109"/>
    <col min="4566" max="4566" width="10.28515625" style="109" customWidth="1"/>
    <col min="4567" max="4567" width="10" style="109" customWidth="1"/>
    <col min="4568" max="4568" width="8.28515625" style="109" customWidth="1"/>
    <col min="4569" max="4569" width="7.42578125" style="109" customWidth="1"/>
    <col min="4570" max="4573" width="8.28515625" style="109" customWidth="1"/>
    <col min="4574" max="4575" width="7.42578125" style="109" customWidth="1"/>
    <col min="4576" max="4576" width="9.85546875" style="109" customWidth="1"/>
    <col min="4577" max="4577" width="8.28515625" style="109" customWidth="1"/>
    <col min="4578" max="4578" width="8.42578125" style="109" customWidth="1"/>
    <col min="4579" max="4579" width="8" style="109" customWidth="1"/>
    <col min="4580" max="4580" width="9.7109375" style="109" customWidth="1"/>
    <col min="4581" max="4589" width="9.140625" style="109" customWidth="1"/>
    <col min="4590" max="4821" width="8.85546875" style="109"/>
    <col min="4822" max="4822" width="10.28515625" style="109" customWidth="1"/>
    <col min="4823" max="4823" width="10" style="109" customWidth="1"/>
    <col min="4824" max="4824" width="8.28515625" style="109" customWidth="1"/>
    <col min="4825" max="4825" width="7.42578125" style="109" customWidth="1"/>
    <col min="4826" max="4829" width="8.28515625" style="109" customWidth="1"/>
    <col min="4830" max="4831" width="7.42578125" style="109" customWidth="1"/>
    <col min="4832" max="4832" width="9.85546875" style="109" customWidth="1"/>
    <col min="4833" max="4833" width="8.28515625" style="109" customWidth="1"/>
    <col min="4834" max="4834" width="8.42578125" style="109" customWidth="1"/>
    <col min="4835" max="4835" width="8" style="109" customWidth="1"/>
    <col min="4836" max="4836" width="9.7109375" style="109" customWidth="1"/>
    <col min="4837" max="4845" width="9.140625" style="109" customWidth="1"/>
    <col min="4846" max="5077" width="8.85546875" style="109"/>
    <col min="5078" max="5078" width="10.28515625" style="109" customWidth="1"/>
    <col min="5079" max="5079" width="10" style="109" customWidth="1"/>
    <col min="5080" max="5080" width="8.28515625" style="109" customWidth="1"/>
    <col min="5081" max="5081" width="7.42578125" style="109" customWidth="1"/>
    <col min="5082" max="5085" width="8.28515625" style="109" customWidth="1"/>
    <col min="5086" max="5087" width="7.42578125" style="109" customWidth="1"/>
    <col min="5088" max="5088" width="9.85546875" style="109" customWidth="1"/>
    <col min="5089" max="5089" width="8.28515625" style="109" customWidth="1"/>
    <col min="5090" max="5090" width="8.42578125" style="109" customWidth="1"/>
    <col min="5091" max="5091" width="8" style="109" customWidth="1"/>
    <col min="5092" max="5092" width="9.7109375" style="109" customWidth="1"/>
    <col min="5093" max="5101" width="9.140625" style="109" customWidth="1"/>
    <col min="5102" max="5333" width="8.85546875" style="109"/>
    <col min="5334" max="5334" width="10.28515625" style="109" customWidth="1"/>
    <col min="5335" max="5335" width="10" style="109" customWidth="1"/>
    <col min="5336" max="5336" width="8.28515625" style="109" customWidth="1"/>
    <col min="5337" max="5337" width="7.42578125" style="109" customWidth="1"/>
    <col min="5338" max="5341" width="8.28515625" style="109" customWidth="1"/>
    <col min="5342" max="5343" width="7.42578125" style="109" customWidth="1"/>
    <col min="5344" max="5344" width="9.85546875" style="109" customWidth="1"/>
    <col min="5345" max="5345" width="8.28515625" style="109" customWidth="1"/>
    <col min="5346" max="5346" width="8.42578125" style="109" customWidth="1"/>
    <col min="5347" max="5347" width="8" style="109" customWidth="1"/>
    <col min="5348" max="5348" width="9.7109375" style="109" customWidth="1"/>
    <col min="5349" max="5357" width="9.140625" style="109" customWidth="1"/>
    <col min="5358" max="5589" width="8.85546875" style="109"/>
    <col min="5590" max="5590" width="10.28515625" style="109" customWidth="1"/>
    <col min="5591" max="5591" width="10" style="109" customWidth="1"/>
    <col min="5592" max="5592" width="8.28515625" style="109" customWidth="1"/>
    <col min="5593" max="5593" width="7.42578125" style="109" customWidth="1"/>
    <col min="5594" max="5597" width="8.28515625" style="109" customWidth="1"/>
    <col min="5598" max="5599" width="7.42578125" style="109" customWidth="1"/>
    <col min="5600" max="5600" width="9.85546875" style="109" customWidth="1"/>
    <col min="5601" max="5601" width="8.28515625" style="109" customWidth="1"/>
    <col min="5602" max="5602" width="8.42578125" style="109" customWidth="1"/>
    <col min="5603" max="5603" width="8" style="109" customWidth="1"/>
    <col min="5604" max="5604" width="9.7109375" style="109" customWidth="1"/>
    <col min="5605" max="5613" width="9.140625" style="109" customWidth="1"/>
    <col min="5614" max="5845" width="8.85546875" style="109"/>
    <col min="5846" max="5846" width="10.28515625" style="109" customWidth="1"/>
    <col min="5847" max="5847" width="10" style="109" customWidth="1"/>
    <col min="5848" max="5848" width="8.28515625" style="109" customWidth="1"/>
    <col min="5849" max="5849" width="7.42578125" style="109" customWidth="1"/>
    <col min="5850" max="5853" width="8.28515625" style="109" customWidth="1"/>
    <col min="5854" max="5855" width="7.42578125" style="109" customWidth="1"/>
    <col min="5856" max="5856" width="9.85546875" style="109" customWidth="1"/>
    <col min="5857" max="5857" width="8.28515625" style="109" customWidth="1"/>
    <col min="5858" max="5858" width="8.42578125" style="109" customWidth="1"/>
    <col min="5859" max="5859" width="8" style="109" customWidth="1"/>
    <col min="5860" max="5860" width="9.7109375" style="109" customWidth="1"/>
    <col min="5861" max="5869" width="9.140625" style="109" customWidth="1"/>
    <col min="5870" max="6101" width="8.85546875" style="109"/>
    <col min="6102" max="6102" width="10.28515625" style="109" customWidth="1"/>
    <col min="6103" max="6103" width="10" style="109" customWidth="1"/>
    <col min="6104" max="6104" width="8.28515625" style="109" customWidth="1"/>
    <col min="6105" max="6105" width="7.42578125" style="109" customWidth="1"/>
    <col min="6106" max="6109" width="8.28515625" style="109" customWidth="1"/>
    <col min="6110" max="6111" width="7.42578125" style="109" customWidth="1"/>
    <col min="6112" max="6112" width="9.85546875" style="109" customWidth="1"/>
    <col min="6113" max="6113" width="8.28515625" style="109" customWidth="1"/>
    <col min="6114" max="6114" width="8.42578125" style="109" customWidth="1"/>
    <col min="6115" max="6115" width="8" style="109" customWidth="1"/>
    <col min="6116" max="6116" width="9.7109375" style="109" customWidth="1"/>
    <col min="6117" max="6125" width="9.140625" style="109" customWidth="1"/>
    <col min="6126" max="6357" width="8.85546875" style="109"/>
    <col min="6358" max="6358" width="10.28515625" style="109" customWidth="1"/>
    <col min="6359" max="6359" width="10" style="109" customWidth="1"/>
    <col min="6360" max="6360" width="8.28515625" style="109" customWidth="1"/>
    <col min="6361" max="6361" width="7.42578125" style="109" customWidth="1"/>
    <col min="6362" max="6365" width="8.28515625" style="109" customWidth="1"/>
    <col min="6366" max="6367" width="7.42578125" style="109" customWidth="1"/>
    <col min="6368" max="6368" width="9.85546875" style="109" customWidth="1"/>
    <col min="6369" max="6369" width="8.28515625" style="109" customWidth="1"/>
    <col min="6370" max="6370" width="8.42578125" style="109" customWidth="1"/>
    <col min="6371" max="6371" width="8" style="109" customWidth="1"/>
    <col min="6372" max="6372" width="9.7109375" style="109" customWidth="1"/>
    <col min="6373" max="6381" width="9.140625" style="109" customWidth="1"/>
    <col min="6382" max="6613" width="8.85546875" style="109"/>
    <col min="6614" max="6614" width="10.28515625" style="109" customWidth="1"/>
    <col min="6615" max="6615" width="10" style="109" customWidth="1"/>
    <col min="6616" max="6616" width="8.28515625" style="109" customWidth="1"/>
    <col min="6617" max="6617" width="7.42578125" style="109" customWidth="1"/>
    <col min="6618" max="6621" width="8.28515625" style="109" customWidth="1"/>
    <col min="6622" max="6623" width="7.42578125" style="109" customWidth="1"/>
    <col min="6624" max="6624" width="9.85546875" style="109" customWidth="1"/>
    <col min="6625" max="6625" width="8.28515625" style="109" customWidth="1"/>
    <col min="6626" max="6626" width="8.42578125" style="109" customWidth="1"/>
    <col min="6627" max="6627" width="8" style="109" customWidth="1"/>
    <col min="6628" max="6628" width="9.7109375" style="109" customWidth="1"/>
    <col min="6629" max="6637" width="9.140625" style="109" customWidth="1"/>
    <col min="6638" max="6869" width="8.85546875" style="109"/>
    <col min="6870" max="6870" width="10.28515625" style="109" customWidth="1"/>
    <col min="6871" max="6871" width="10" style="109" customWidth="1"/>
    <col min="6872" max="6872" width="8.28515625" style="109" customWidth="1"/>
    <col min="6873" max="6873" width="7.42578125" style="109" customWidth="1"/>
    <col min="6874" max="6877" width="8.28515625" style="109" customWidth="1"/>
    <col min="6878" max="6879" width="7.42578125" style="109" customWidth="1"/>
    <col min="6880" max="6880" width="9.85546875" style="109" customWidth="1"/>
    <col min="6881" max="6881" width="8.28515625" style="109" customWidth="1"/>
    <col min="6882" max="6882" width="8.42578125" style="109" customWidth="1"/>
    <col min="6883" max="6883" width="8" style="109" customWidth="1"/>
    <col min="6884" max="6884" width="9.7109375" style="109" customWidth="1"/>
    <col min="6885" max="6893" width="9.140625" style="109" customWidth="1"/>
    <col min="6894" max="7125" width="8.85546875" style="109"/>
    <col min="7126" max="7126" width="10.28515625" style="109" customWidth="1"/>
    <col min="7127" max="7127" width="10" style="109" customWidth="1"/>
    <col min="7128" max="7128" width="8.28515625" style="109" customWidth="1"/>
    <col min="7129" max="7129" width="7.42578125" style="109" customWidth="1"/>
    <col min="7130" max="7133" width="8.28515625" style="109" customWidth="1"/>
    <col min="7134" max="7135" width="7.42578125" style="109" customWidth="1"/>
    <col min="7136" max="7136" width="9.85546875" style="109" customWidth="1"/>
    <col min="7137" max="7137" width="8.28515625" style="109" customWidth="1"/>
    <col min="7138" max="7138" width="8.42578125" style="109" customWidth="1"/>
    <col min="7139" max="7139" width="8" style="109" customWidth="1"/>
    <col min="7140" max="7140" width="9.7109375" style="109" customWidth="1"/>
    <col min="7141" max="7149" width="9.140625" style="109" customWidth="1"/>
    <col min="7150" max="7381" width="8.85546875" style="109"/>
    <col min="7382" max="7382" width="10.28515625" style="109" customWidth="1"/>
    <col min="7383" max="7383" width="10" style="109" customWidth="1"/>
    <col min="7384" max="7384" width="8.28515625" style="109" customWidth="1"/>
    <col min="7385" max="7385" width="7.42578125" style="109" customWidth="1"/>
    <col min="7386" max="7389" width="8.28515625" style="109" customWidth="1"/>
    <col min="7390" max="7391" width="7.42578125" style="109" customWidth="1"/>
    <col min="7392" max="7392" width="9.85546875" style="109" customWidth="1"/>
    <col min="7393" max="7393" width="8.28515625" style="109" customWidth="1"/>
    <col min="7394" max="7394" width="8.42578125" style="109" customWidth="1"/>
    <col min="7395" max="7395" width="8" style="109" customWidth="1"/>
    <col min="7396" max="7396" width="9.7109375" style="109" customWidth="1"/>
    <col min="7397" max="7405" width="9.140625" style="109" customWidth="1"/>
    <col min="7406" max="7637" width="8.85546875" style="109"/>
    <col min="7638" max="7638" width="10.28515625" style="109" customWidth="1"/>
    <col min="7639" max="7639" width="10" style="109" customWidth="1"/>
    <col min="7640" max="7640" width="8.28515625" style="109" customWidth="1"/>
    <col min="7641" max="7641" width="7.42578125" style="109" customWidth="1"/>
    <col min="7642" max="7645" width="8.28515625" style="109" customWidth="1"/>
    <col min="7646" max="7647" width="7.42578125" style="109" customWidth="1"/>
    <col min="7648" max="7648" width="9.85546875" style="109" customWidth="1"/>
    <col min="7649" max="7649" width="8.28515625" style="109" customWidth="1"/>
    <col min="7650" max="7650" width="8.42578125" style="109" customWidth="1"/>
    <col min="7651" max="7651" width="8" style="109" customWidth="1"/>
    <col min="7652" max="7652" width="9.7109375" style="109" customWidth="1"/>
    <col min="7653" max="7661" width="9.140625" style="109" customWidth="1"/>
    <col min="7662" max="7893" width="8.85546875" style="109"/>
    <col min="7894" max="7894" width="10.28515625" style="109" customWidth="1"/>
    <col min="7895" max="7895" width="10" style="109" customWidth="1"/>
    <col min="7896" max="7896" width="8.28515625" style="109" customWidth="1"/>
    <col min="7897" max="7897" width="7.42578125" style="109" customWidth="1"/>
    <col min="7898" max="7901" width="8.28515625" style="109" customWidth="1"/>
    <col min="7902" max="7903" width="7.42578125" style="109" customWidth="1"/>
    <col min="7904" max="7904" width="9.85546875" style="109" customWidth="1"/>
    <col min="7905" max="7905" width="8.28515625" style="109" customWidth="1"/>
    <col min="7906" max="7906" width="8.42578125" style="109" customWidth="1"/>
    <col min="7907" max="7907" width="8" style="109" customWidth="1"/>
    <col min="7908" max="7908" width="9.7109375" style="109" customWidth="1"/>
    <col min="7909" max="7917" width="9.140625" style="109" customWidth="1"/>
    <col min="7918" max="8149" width="8.85546875" style="109"/>
    <col min="8150" max="8150" width="10.28515625" style="109" customWidth="1"/>
    <col min="8151" max="8151" width="10" style="109" customWidth="1"/>
    <col min="8152" max="8152" width="8.28515625" style="109" customWidth="1"/>
    <col min="8153" max="8153" width="7.42578125" style="109" customWidth="1"/>
    <col min="8154" max="8157" width="8.28515625" style="109" customWidth="1"/>
    <col min="8158" max="8159" width="7.42578125" style="109" customWidth="1"/>
    <col min="8160" max="8160" width="9.85546875" style="109" customWidth="1"/>
    <col min="8161" max="8161" width="8.28515625" style="109" customWidth="1"/>
    <col min="8162" max="8162" width="8.42578125" style="109" customWidth="1"/>
    <col min="8163" max="8163" width="8" style="109" customWidth="1"/>
    <col min="8164" max="8164" width="9.7109375" style="109" customWidth="1"/>
    <col min="8165" max="8173" width="9.140625" style="109" customWidth="1"/>
    <col min="8174" max="8405" width="8.85546875" style="109"/>
    <col min="8406" max="8406" width="10.28515625" style="109" customWidth="1"/>
    <col min="8407" max="8407" width="10" style="109" customWidth="1"/>
    <col min="8408" max="8408" width="8.28515625" style="109" customWidth="1"/>
    <col min="8409" max="8409" width="7.42578125" style="109" customWidth="1"/>
    <col min="8410" max="8413" width="8.28515625" style="109" customWidth="1"/>
    <col min="8414" max="8415" width="7.42578125" style="109" customWidth="1"/>
    <col min="8416" max="8416" width="9.85546875" style="109" customWidth="1"/>
    <col min="8417" max="8417" width="8.28515625" style="109" customWidth="1"/>
    <col min="8418" max="8418" width="8.42578125" style="109" customWidth="1"/>
    <col min="8419" max="8419" width="8" style="109" customWidth="1"/>
    <col min="8420" max="8420" width="9.7109375" style="109" customWidth="1"/>
    <col min="8421" max="8429" width="9.140625" style="109" customWidth="1"/>
    <col min="8430" max="8661" width="8.85546875" style="109"/>
    <col min="8662" max="8662" width="10.28515625" style="109" customWidth="1"/>
    <col min="8663" max="8663" width="10" style="109" customWidth="1"/>
    <col min="8664" max="8664" width="8.28515625" style="109" customWidth="1"/>
    <col min="8665" max="8665" width="7.42578125" style="109" customWidth="1"/>
    <col min="8666" max="8669" width="8.28515625" style="109" customWidth="1"/>
    <col min="8670" max="8671" width="7.42578125" style="109" customWidth="1"/>
    <col min="8672" max="8672" width="9.85546875" style="109" customWidth="1"/>
    <col min="8673" max="8673" width="8.28515625" style="109" customWidth="1"/>
    <col min="8674" max="8674" width="8.42578125" style="109" customWidth="1"/>
    <col min="8675" max="8675" width="8" style="109" customWidth="1"/>
    <col min="8676" max="8676" width="9.7109375" style="109" customWidth="1"/>
    <col min="8677" max="8685" width="9.140625" style="109" customWidth="1"/>
    <col min="8686" max="8917" width="8.85546875" style="109"/>
    <col min="8918" max="8918" width="10.28515625" style="109" customWidth="1"/>
    <col min="8919" max="8919" width="10" style="109" customWidth="1"/>
    <col min="8920" max="8920" width="8.28515625" style="109" customWidth="1"/>
    <col min="8921" max="8921" width="7.42578125" style="109" customWidth="1"/>
    <col min="8922" max="8925" width="8.28515625" style="109" customWidth="1"/>
    <col min="8926" max="8927" width="7.42578125" style="109" customWidth="1"/>
    <col min="8928" max="8928" width="9.85546875" style="109" customWidth="1"/>
    <col min="8929" max="8929" width="8.28515625" style="109" customWidth="1"/>
    <col min="8930" max="8930" width="8.42578125" style="109" customWidth="1"/>
    <col min="8931" max="8931" width="8" style="109" customWidth="1"/>
    <col min="8932" max="8932" width="9.7109375" style="109" customWidth="1"/>
    <col min="8933" max="8941" width="9.140625" style="109" customWidth="1"/>
    <col min="8942" max="9173" width="8.85546875" style="109"/>
    <col min="9174" max="9174" width="10.28515625" style="109" customWidth="1"/>
    <col min="9175" max="9175" width="10" style="109" customWidth="1"/>
    <col min="9176" max="9176" width="8.28515625" style="109" customWidth="1"/>
    <col min="9177" max="9177" width="7.42578125" style="109" customWidth="1"/>
    <col min="9178" max="9181" width="8.28515625" style="109" customWidth="1"/>
    <col min="9182" max="9183" width="7.42578125" style="109" customWidth="1"/>
    <col min="9184" max="9184" width="9.85546875" style="109" customWidth="1"/>
    <col min="9185" max="9185" width="8.28515625" style="109" customWidth="1"/>
    <col min="9186" max="9186" width="8.42578125" style="109" customWidth="1"/>
    <col min="9187" max="9187" width="8" style="109" customWidth="1"/>
    <col min="9188" max="9188" width="9.7109375" style="109" customWidth="1"/>
    <col min="9189" max="9197" width="9.140625" style="109" customWidth="1"/>
    <col min="9198" max="9429" width="8.85546875" style="109"/>
    <col min="9430" max="9430" width="10.28515625" style="109" customWidth="1"/>
    <col min="9431" max="9431" width="10" style="109" customWidth="1"/>
    <col min="9432" max="9432" width="8.28515625" style="109" customWidth="1"/>
    <col min="9433" max="9433" width="7.42578125" style="109" customWidth="1"/>
    <col min="9434" max="9437" width="8.28515625" style="109" customWidth="1"/>
    <col min="9438" max="9439" width="7.42578125" style="109" customWidth="1"/>
    <col min="9440" max="9440" width="9.85546875" style="109" customWidth="1"/>
    <col min="9441" max="9441" width="8.28515625" style="109" customWidth="1"/>
    <col min="9442" max="9442" width="8.42578125" style="109" customWidth="1"/>
    <col min="9443" max="9443" width="8" style="109" customWidth="1"/>
    <col min="9444" max="9444" width="9.7109375" style="109" customWidth="1"/>
    <col min="9445" max="9453" width="9.140625" style="109" customWidth="1"/>
    <col min="9454" max="9685" width="8.85546875" style="109"/>
    <col min="9686" max="9686" width="10.28515625" style="109" customWidth="1"/>
    <col min="9687" max="9687" width="10" style="109" customWidth="1"/>
    <col min="9688" max="9688" width="8.28515625" style="109" customWidth="1"/>
    <col min="9689" max="9689" width="7.42578125" style="109" customWidth="1"/>
    <col min="9690" max="9693" width="8.28515625" style="109" customWidth="1"/>
    <col min="9694" max="9695" width="7.42578125" style="109" customWidth="1"/>
    <col min="9696" max="9696" width="9.85546875" style="109" customWidth="1"/>
    <col min="9697" max="9697" width="8.28515625" style="109" customWidth="1"/>
    <col min="9698" max="9698" width="8.42578125" style="109" customWidth="1"/>
    <col min="9699" max="9699" width="8" style="109" customWidth="1"/>
    <col min="9700" max="9700" width="9.7109375" style="109" customWidth="1"/>
    <col min="9701" max="9709" width="9.140625" style="109" customWidth="1"/>
    <col min="9710" max="9941" width="8.85546875" style="109"/>
    <col min="9942" max="9942" width="10.28515625" style="109" customWidth="1"/>
    <col min="9943" max="9943" width="10" style="109" customWidth="1"/>
    <col min="9944" max="9944" width="8.28515625" style="109" customWidth="1"/>
    <col min="9945" max="9945" width="7.42578125" style="109" customWidth="1"/>
    <col min="9946" max="9949" width="8.28515625" style="109" customWidth="1"/>
    <col min="9950" max="9951" width="7.42578125" style="109" customWidth="1"/>
    <col min="9952" max="9952" width="9.85546875" style="109" customWidth="1"/>
    <col min="9953" max="9953" width="8.28515625" style="109" customWidth="1"/>
    <col min="9954" max="9954" width="8.42578125" style="109" customWidth="1"/>
    <col min="9955" max="9955" width="8" style="109" customWidth="1"/>
    <col min="9956" max="9956" width="9.7109375" style="109" customWidth="1"/>
    <col min="9957" max="9965" width="9.140625" style="109" customWidth="1"/>
    <col min="9966" max="10197" width="8.85546875" style="109"/>
    <col min="10198" max="10198" width="10.28515625" style="109" customWidth="1"/>
    <col min="10199" max="10199" width="10" style="109" customWidth="1"/>
    <col min="10200" max="10200" width="8.28515625" style="109" customWidth="1"/>
    <col min="10201" max="10201" width="7.42578125" style="109" customWidth="1"/>
    <col min="10202" max="10205" width="8.28515625" style="109" customWidth="1"/>
    <col min="10206" max="10207" width="7.42578125" style="109" customWidth="1"/>
    <col min="10208" max="10208" width="9.85546875" style="109" customWidth="1"/>
    <col min="10209" max="10209" width="8.28515625" style="109" customWidth="1"/>
    <col min="10210" max="10210" width="8.42578125" style="109" customWidth="1"/>
    <col min="10211" max="10211" width="8" style="109" customWidth="1"/>
    <col min="10212" max="10212" width="9.7109375" style="109" customWidth="1"/>
    <col min="10213" max="10221" width="9.140625" style="109" customWidth="1"/>
    <col min="10222" max="10453" width="8.85546875" style="109"/>
    <col min="10454" max="10454" width="10.28515625" style="109" customWidth="1"/>
    <col min="10455" max="10455" width="10" style="109" customWidth="1"/>
    <col min="10456" max="10456" width="8.28515625" style="109" customWidth="1"/>
    <col min="10457" max="10457" width="7.42578125" style="109" customWidth="1"/>
    <col min="10458" max="10461" width="8.28515625" style="109" customWidth="1"/>
    <col min="10462" max="10463" width="7.42578125" style="109" customWidth="1"/>
    <col min="10464" max="10464" width="9.85546875" style="109" customWidth="1"/>
    <col min="10465" max="10465" width="8.28515625" style="109" customWidth="1"/>
    <col min="10466" max="10466" width="8.42578125" style="109" customWidth="1"/>
    <col min="10467" max="10467" width="8" style="109" customWidth="1"/>
    <col min="10468" max="10468" width="9.7109375" style="109" customWidth="1"/>
    <col min="10469" max="10477" width="9.140625" style="109" customWidth="1"/>
    <col min="10478" max="10709" width="8.85546875" style="109"/>
    <col min="10710" max="10710" width="10.28515625" style="109" customWidth="1"/>
    <col min="10711" max="10711" width="10" style="109" customWidth="1"/>
    <col min="10712" max="10712" width="8.28515625" style="109" customWidth="1"/>
    <col min="10713" max="10713" width="7.42578125" style="109" customWidth="1"/>
    <col min="10714" max="10717" width="8.28515625" style="109" customWidth="1"/>
    <col min="10718" max="10719" width="7.42578125" style="109" customWidth="1"/>
    <col min="10720" max="10720" width="9.85546875" style="109" customWidth="1"/>
    <col min="10721" max="10721" width="8.28515625" style="109" customWidth="1"/>
    <col min="10722" max="10722" width="8.42578125" style="109" customWidth="1"/>
    <col min="10723" max="10723" width="8" style="109" customWidth="1"/>
    <col min="10724" max="10724" width="9.7109375" style="109" customWidth="1"/>
    <col min="10725" max="10733" width="9.140625" style="109" customWidth="1"/>
    <col min="10734" max="10965" width="8.85546875" style="109"/>
    <col min="10966" max="10966" width="10.28515625" style="109" customWidth="1"/>
    <col min="10967" max="10967" width="10" style="109" customWidth="1"/>
    <col min="10968" max="10968" width="8.28515625" style="109" customWidth="1"/>
    <col min="10969" max="10969" width="7.42578125" style="109" customWidth="1"/>
    <col min="10970" max="10973" width="8.28515625" style="109" customWidth="1"/>
    <col min="10974" max="10975" width="7.42578125" style="109" customWidth="1"/>
    <col min="10976" max="10976" width="9.85546875" style="109" customWidth="1"/>
    <col min="10977" max="10977" width="8.28515625" style="109" customWidth="1"/>
    <col min="10978" max="10978" width="8.42578125" style="109" customWidth="1"/>
    <col min="10979" max="10979" width="8" style="109" customWidth="1"/>
    <col min="10980" max="10980" width="9.7109375" style="109" customWidth="1"/>
    <col min="10981" max="10989" width="9.140625" style="109" customWidth="1"/>
    <col min="10990" max="11221" width="8.85546875" style="109"/>
    <col min="11222" max="11222" width="10.28515625" style="109" customWidth="1"/>
    <col min="11223" max="11223" width="10" style="109" customWidth="1"/>
    <col min="11224" max="11224" width="8.28515625" style="109" customWidth="1"/>
    <col min="11225" max="11225" width="7.42578125" style="109" customWidth="1"/>
    <col min="11226" max="11229" width="8.28515625" style="109" customWidth="1"/>
    <col min="11230" max="11231" width="7.42578125" style="109" customWidth="1"/>
    <col min="11232" max="11232" width="9.85546875" style="109" customWidth="1"/>
    <col min="11233" max="11233" width="8.28515625" style="109" customWidth="1"/>
    <col min="11234" max="11234" width="8.42578125" style="109" customWidth="1"/>
    <col min="11235" max="11235" width="8" style="109" customWidth="1"/>
    <col min="11236" max="11236" width="9.7109375" style="109" customWidth="1"/>
    <col min="11237" max="11245" width="9.140625" style="109" customWidth="1"/>
    <col min="11246" max="11477" width="8.85546875" style="109"/>
    <col min="11478" max="11478" width="10.28515625" style="109" customWidth="1"/>
    <col min="11479" max="11479" width="10" style="109" customWidth="1"/>
    <col min="11480" max="11480" width="8.28515625" style="109" customWidth="1"/>
    <col min="11481" max="11481" width="7.42578125" style="109" customWidth="1"/>
    <col min="11482" max="11485" width="8.28515625" style="109" customWidth="1"/>
    <col min="11486" max="11487" width="7.42578125" style="109" customWidth="1"/>
    <col min="11488" max="11488" width="9.85546875" style="109" customWidth="1"/>
    <col min="11489" max="11489" width="8.28515625" style="109" customWidth="1"/>
    <col min="11490" max="11490" width="8.42578125" style="109" customWidth="1"/>
    <col min="11491" max="11491" width="8" style="109" customWidth="1"/>
    <col min="11492" max="11492" width="9.7109375" style="109" customWidth="1"/>
    <col min="11493" max="11501" width="9.140625" style="109" customWidth="1"/>
    <col min="11502" max="11733" width="8.85546875" style="109"/>
    <col min="11734" max="11734" width="10.28515625" style="109" customWidth="1"/>
    <col min="11735" max="11735" width="10" style="109" customWidth="1"/>
    <col min="11736" max="11736" width="8.28515625" style="109" customWidth="1"/>
    <col min="11737" max="11737" width="7.42578125" style="109" customWidth="1"/>
    <col min="11738" max="11741" width="8.28515625" style="109" customWidth="1"/>
    <col min="11742" max="11743" width="7.42578125" style="109" customWidth="1"/>
    <col min="11744" max="11744" width="9.85546875" style="109" customWidth="1"/>
    <col min="11745" max="11745" width="8.28515625" style="109" customWidth="1"/>
    <col min="11746" max="11746" width="8.42578125" style="109" customWidth="1"/>
    <col min="11747" max="11747" width="8" style="109" customWidth="1"/>
    <col min="11748" max="11748" width="9.7109375" style="109" customWidth="1"/>
    <col min="11749" max="11757" width="9.140625" style="109" customWidth="1"/>
    <col min="11758" max="11989" width="8.85546875" style="109"/>
    <col min="11990" max="11990" width="10.28515625" style="109" customWidth="1"/>
    <col min="11991" max="11991" width="10" style="109" customWidth="1"/>
    <col min="11992" max="11992" width="8.28515625" style="109" customWidth="1"/>
    <col min="11993" max="11993" width="7.42578125" style="109" customWidth="1"/>
    <col min="11994" max="11997" width="8.28515625" style="109" customWidth="1"/>
    <col min="11998" max="11999" width="7.42578125" style="109" customWidth="1"/>
    <col min="12000" max="12000" width="9.85546875" style="109" customWidth="1"/>
    <col min="12001" max="12001" width="8.28515625" style="109" customWidth="1"/>
    <col min="12002" max="12002" width="8.42578125" style="109" customWidth="1"/>
    <col min="12003" max="12003" width="8" style="109" customWidth="1"/>
    <col min="12004" max="12004" width="9.7109375" style="109" customWidth="1"/>
    <col min="12005" max="12013" width="9.140625" style="109" customWidth="1"/>
    <col min="12014" max="12245" width="8.85546875" style="109"/>
    <col min="12246" max="12246" width="10.28515625" style="109" customWidth="1"/>
    <col min="12247" max="12247" width="10" style="109" customWidth="1"/>
    <col min="12248" max="12248" width="8.28515625" style="109" customWidth="1"/>
    <col min="12249" max="12249" width="7.42578125" style="109" customWidth="1"/>
    <col min="12250" max="12253" width="8.28515625" style="109" customWidth="1"/>
    <col min="12254" max="12255" width="7.42578125" style="109" customWidth="1"/>
    <col min="12256" max="12256" width="9.85546875" style="109" customWidth="1"/>
    <col min="12257" max="12257" width="8.28515625" style="109" customWidth="1"/>
    <col min="12258" max="12258" width="8.42578125" style="109" customWidth="1"/>
    <col min="12259" max="12259" width="8" style="109" customWidth="1"/>
    <col min="12260" max="12260" width="9.7109375" style="109" customWidth="1"/>
    <col min="12261" max="12269" width="9.140625" style="109" customWidth="1"/>
    <col min="12270" max="12501" width="8.85546875" style="109"/>
    <col min="12502" max="12502" width="10.28515625" style="109" customWidth="1"/>
    <col min="12503" max="12503" width="10" style="109" customWidth="1"/>
    <col min="12504" max="12504" width="8.28515625" style="109" customWidth="1"/>
    <col min="12505" max="12505" width="7.42578125" style="109" customWidth="1"/>
    <col min="12506" max="12509" width="8.28515625" style="109" customWidth="1"/>
    <col min="12510" max="12511" width="7.42578125" style="109" customWidth="1"/>
    <col min="12512" max="12512" width="9.85546875" style="109" customWidth="1"/>
    <col min="12513" max="12513" width="8.28515625" style="109" customWidth="1"/>
    <col min="12514" max="12514" width="8.42578125" style="109" customWidth="1"/>
    <col min="12515" max="12515" width="8" style="109" customWidth="1"/>
    <col min="12516" max="12516" width="9.7109375" style="109" customWidth="1"/>
    <col min="12517" max="12525" width="9.140625" style="109" customWidth="1"/>
    <col min="12526" max="12757" width="8.85546875" style="109"/>
    <col min="12758" max="12758" width="10.28515625" style="109" customWidth="1"/>
    <col min="12759" max="12759" width="10" style="109" customWidth="1"/>
    <col min="12760" max="12760" width="8.28515625" style="109" customWidth="1"/>
    <col min="12761" max="12761" width="7.42578125" style="109" customWidth="1"/>
    <col min="12762" max="12765" width="8.28515625" style="109" customWidth="1"/>
    <col min="12766" max="12767" width="7.42578125" style="109" customWidth="1"/>
    <col min="12768" max="12768" width="9.85546875" style="109" customWidth="1"/>
    <col min="12769" max="12769" width="8.28515625" style="109" customWidth="1"/>
    <col min="12770" max="12770" width="8.42578125" style="109" customWidth="1"/>
    <col min="12771" max="12771" width="8" style="109" customWidth="1"/>
    <col min="12772" max="12772" width="9.7109375" style="109" customWidth="1"/>
    <col min="12773" max="12781" width="9.140625" style="109" customWidth="1"/>
    <col min="12782" max="13013" width="8.85546875" style="109"/>
    <col min="13014" max="13014" width="10.28515625" style="109" customWidth="1"/>
    <col min="13015" max="13015" width="10" style="109" customWidth="1"/>
    <col min="13016" max="13016" width="8.28515625" style="109" customWidth="1"/>
    <col min="13017" max="13017" width="7.42578125" style="109" customWidth="1"/>
    <col min="13018" max="13021" width="8.28515625" style="109" customWidth="1"/>
    <col min="13022" max="13023" width="7.42578125" style="109" customWidth="1"/>
    <col min="13024" max="13024" width="9.85546875" style="109" customWidth="1"/>
    <col min="13025" max="13025" width="8.28515625" style="109" customWidth="1"/>
    <col min="13026" max="13026" width="8.42578125" style="109" customWidth="1"/>
    <col min="13027" max="13027" width="8" style="109" customWidth="1"/>
    <col min="13028" max="13028" width="9.7109375" style="109" customWidth="1"/>
    <col min="13029" max="13037" width="9.140625" style="109" customWidth="1"/>
    <col min="13038" max="13269" width="8.85546875" style="109"/>
    <col min="13270" max="13270" width="10.28515625" style="109" customWidth="1"/>
    <col min="13271" max="13271" width="10" style="109" customWidth="1"/>
    <col min="13272" max="13272" width="8.28515625" style="109" customWidth="1"/>
    <col min="13273" max="13273" width="7.42578125" style="109" customWidth="1"/>
    <col min="13274" max="13277" width="8.28515625" style="109" customWidth="1"/>
    <col min="13278" max="13279" width="7.42578125" style="109" customWidth="1"/>
    <col min="13280" max="13280" width="9.85546875" style="109" customWidth="1"/>
    <col min="13281" max="13281" width="8.28515625" style="109" customWidth="1"/>
    <col min="13282" max="13282" width="8.42578125" style="109" customWidth="1"/>
    <col min="13283" max="13283" width="8" style="109" customWidth="1"/>
    <col min="13284" max="13284" width="9.7109375" style="109" customWidth="1"/>
    <col min="13285" max="13293" width="9.140625" style="109" customWidth="1"/>
    <col min="13294" max="13525" width="8.85546875" style="109"/>
    <col min="13526" max="13526" width="10.28515625" style="109" customWidth="1"/>
    <col min="13527" max="13527" width="10" style="109" customWidth="1"/>
    <col min="13528" max="13528" width="8.28515625" style="109" customWidth="1"/>
    <col min="13529" max="13529" width="7.42578125" style="109" customWidth="1"/>
    <col min="13530" max="13533" width="8.28515625" style="109" customWidth="1"/>
    <col min="13534" max="13535" width="7.42578125" style="109" customWidth="1"/>
    <col min="13536" max="13536" width="9.85546875" style="109" customWidth="1"/>
    <col min="13537" max="13537" width="8.28515625" style="109" customWidth="1"/>
    <col min="13538" max="13538" width="8.42578125" style="109" customWidth="1"/>
    <col min="13539" max="13539" width="8" style="109" customWidth="1"/>
    <col min="13540" max="13540" width="9.7109375" style="109" customWidth="1"/>
    <col min="13541" max="13549" width="9.140625" style="109" customWidth="1"/>
    <col min="13550" max="13781" width="8.85546875" style="109"/>
    <col min="13782" max="13782" width="10.28515625" style="109" customWidth="1"/>
    <col min="13783" max="13783" width="10" style="109" customWidth="1"/>
    <col min="13784" max="13784" width="8.28515625" style="109" customWidth="1"/>
    <col min="13785" max="13785" width="7.42578125" style="109" customWidth="1"/>
    <col min="13786" max="13789" width="8.28515625" style="109" customWidth="1"/>
    <col min="13790" max="13791" width="7.42578125" style="109" customWidth="1"/>
    <col min="13792" max="13792" width="9.85546875" style="109" customWidth="1"/>
    <col min="13793" max="13793" width="8.28515625" style="109" customWidth="1"/>
    <col min="13794" max="13794" width="8.42578125" style="109" customWidth="1"/>
    <col min="13795" max="13795" width="8" style="109" customWidth="1"/>
    <col min="13796" max="13796" width="9.7109375" style="109" customWidth="1"/>
    <col min="13797" max="13805" width="9.140625" style="109" customWidth="1"/>
    <col min="13806" max="14037" width="8.85546875" style="109"/>
    <col min="14038" max="14038" width="10.28515625" style="109" customWidth="1"/>
    <col min="14039" max="14039" width="10" style="109" customWidth="1"/>
    <col min="14040" max="14040" width="8.28515625" style="109" customWidth="1"/>
    <col min="14041" max="14041" width="7.42578125" style="109" customWidth="1"/>
    <col min="14042" max="14045" width="8.28515625" style="109" customWidth="1"/>
    <col min="14046" max="14047" width="7.42578125" style="109" customWidth="1"/>
    <col min="14048" max="14048" width="9.85546875" style="109" customWidth="1"/>
    <col min="14049" max="14049" width="8.28515625" style="109" customWidth="1"/>
    <col min="14050" max="14050" width="8.42578125" style="109" customWidth="1"/>
    <col min="14051" max="14051" width="8" style="109" customWidth="1"/>
    <col min="14052" max="14052" width="9.7109375" style="109" customWidth="1"/>
    <col min="14053" max="14061" width="9.140625" style="109" customWidth="1"/>
    <col min="14062" max="14293" width="8.85546875" style="109"/>
    <col min="14294" max="14294" width="10.28515625" style="109" customWidth="1"/>
    <col min="14295" max="14295" width="10" style="109" customWidth="1"/>
    <col min="14296" max="14296" width="8.28515625" style="109" customWidth="1"/>
    <col min="14297" max="14297" width="7.42578125" style="109" customWidth="1"/>
    <col min="14298" max="14301" width="8.28515625" style="109" customWidth="1"/>
    <col min="14302" max="14303" width="7.42578125" style="109" customWidth="1"/>
    <col min="14304" max="14304" width="9.85546875" style="109" customWidth="1"/>
    <col min="14305" max="14305" width="8.28515625" style="109" customWidth="1"/>
    <col min="14306" max="14306" width="8.42578125" style="109" customWidth="1"/>
    <col min="14307" max="14307" width="8" style="109" customWidth="1"/>
    <col min="14308" max="14308" width="9.7109375" style="109" customWidth="1"/>
    <col min="14309" max="14317" width="9.140625" style="109" customWidth="1"/>
    <col min="14318" max="14549" width="8.85546875" style="109"/>
    <col min="14550" max="14550" width="10.28515625" style="109" customWidth="1"/>
    <col min="14551" max="14551" width="10" style="109" customWidth="1"/>
    <col min="14552" max="14552" width="8.28515625" style="109" customWidth="1"/>
    <col min="14553" max="14553" width="7.42578125" style="109" customWidth="1"/>
    <col min="14554" max="14557" width="8.28515625" style="109" customWidth="1"/>
    <col min="14558" max="14559" width="7.42578125" style="109" customWidth="1"/>
    <col min="14560" max="14560" width="9.85546875" style="109" customWidth="1"/>
    <col min="14561" max="14561" width="8.28515625" style="109" customWidth="1"/>
    <col min="14562" max="14562" width="8.42578125" style="109" customWidth="1"/>
    <col min="14563" max="14563" width="8" style="109" customWidth="1"/>
    <col min="14564" max="14564" width="9.7109375" style="109" customWidth="1"/>
    <col min="14565" max="14573" width="9.140625" style="109" customWidth="1"/>
    <col min="14574" max="14805" width="8.85546875" style="109"/>
    <col min="14806" max="14806" width="10.28515625" style="109" customWidth="1"/>
    <col min="14807" max="14807" width="10" style="109" customWidth="1"/>
    <col min="14808" max="14808" width="8.28515625" style="109" customWidth="1"/>
    <col min="14809" max="14809" width="7.42578125" style="109" customWidth="1"/>
    <col min="14810" max="14813" width="8.28515625" style="109" customWidth="1"/>
    <col min="14814" max="14815" width="7.42578125" style="109" customWidth="1"/>
    <col min="14816" max="14816" width="9.85546875" style="109" customWidth="1"/>
    <col min="14817" max="14817" width="8.28515625" style="109" customWidth="1"/>
    <col min="14818" max="14818" width="8.42578125" style="109" customWidth="1"/>
    <col min="14819" max="14819" width="8" style="109" customWidth="1"/>
    <col min="14820" max="14820" width="9.7109375" style="109" customWidth="1"/>
    <col min="14821" max="14829" width="9.140625" style="109" customWidth="1"/>
    <col min="14830" max="15061" width="8.85546875" style="109"/>
    <col min="15062" max="15062" width="10.28515625" style="109" customWidth="1"/>
    <col min="15063" max="15063" width="10" style="109" customWidth="1"/>
    <col min="15064" max="15064" width="8.28515625" style="109" customWidth="1"/>
    <col min="15065" max="15065" width="7.42578125" style="109" customWidth="1"/>
    <col min="15066" max="15069" width="8.28515625" style="109" customWidth="1"/>
    <col min="15070" max="15071" width="7.42578125" style="109" customWidth="1"/>
    <col min="15072" max="15072" width="9.85546875" style="109" customWidth="1"/>
    <col min="15073" max="15073" width="8.28515625" style="109" customWidth="1"/>
    <col min="15074" max="15074" width="8.42578125" style="109" customWidth="1"/>
    <col min="15075" max="15075" width="8" style="109" customWidth="1"/>
    <col min="15076" max="15076" width="9.7109375" style="109" customWidth="1"/>
    <col min="15077" max="15085" width="9.140625" style="109" customWidth="1"/>
    <col min="15086" max="15317" width="8.85546875" style="109"/>
    <col min="15318" max="15318" width="10.28515625" style="109" customWidth="1"/>
    <col min="15319" max="15319" width="10" style="109" customWidth="1"/>
    <col min="15320" max="15320" width="8.28515625" style="109" customWidth="1"/>
    <col min="15321" max="15321" width="7.42578125" style="109" customWidth="1"/>
    <col min="15322" max="15325" width="8.28515625" style="109" customWidth="1"/>
    <col min="15326" max="15327" width="7.42578125" style="109" customWidth="1"/>
    <col min="15328" max="15328" width="9.85546875" style="109" customWidth="1"/>
    <col min="15329" max="15329" width="8.28515625" style="109" customWidth="1"/>
    <col min="15330" max="15330" width="8.42578125" style="109" customWidth="1"/>
    <col min="15331" max="15331" width="8" style="109" customWidth="1"/>
    <col min="15332" max="15332" width="9.7109375" style="109" customWidth="1"/>
    <col min="15333" max="15341" width="9.140625" style="109" customWidth="1"/>
    <col min="15342" max="15573" width="8.85546875" style="109"/>
    <col min="15574" max="15574" width="10.28515625" style="109" customWidth="1"/>
    <col min="15575" max="15575" width="10" style="109" customWidth="1"/>
    <col min="15576" max="15576" width="8.28515625" style="109" customWidth="1"/>
    <col min="15577" max="15577" width="7.42578125" style="109" customWidth="1"/>
    <col min="15578" max="15581" width="8.28515625" style="109" customWidth="1"/>
    <col min="15582" max="15583" width="7.42578125" style="109" customWidth="1"/>
    <col min="15584" max="15584" width="9.85546875" style="109" customWidth="1"/>
    <col min="15585" max="15585" width="8.28515625" style="109" customWidth="1"/>
    <col min="15586" max="15586" width="8.42578125" style="109" customWidth="1"/>
    <col min="15587" max="15587" width="8" style="109" customWidth="1"/>
    <col min="15588" max="15588" width="9.7109375" style="109" customWidth="1"/>
    <col min="15589" max="15597" width="9.140625" style="109" customWidth="1"/>
    <col min="15598" max="15829" width="8.85546875" style="109"/>
    <col min="15830" max="15830" width="10.28515625" style="109" customWidth="1"/>
    <col min="15831" max="15831" width="10" style="109" customWidth="1"/>
    <col min="15832" max="15832" width="8.28515625" style="109" customWidth="1"/>
    <col min="15833" max="15833" width="7.42578125" style="109" customWidth="1"/>
    <col min="15834" max="15837" width="8.28515625" style="109" customWidth="1"/>
    <col min="15838" max="15839" width="7.42578125" style="109" customWidth="1"/>
    <col min="15840" max="15840" width="9.85546875" style="109" customWidth="1"/>
    <col min="15841" max="15841" width="8.28515625" style="109" customWidth="1"/>
    <col min="15842" max="15842" width="8.42578125" style="109" customWidth="1"/>
    <col min="15843" max="15843" width="8" style="109" customWidth="1"/>
    <col min="15844" max="15844" width="9.7109375" style="109" customWidth="1"/>
    <col min="15845" max="15853" width="9.140625" style="109" customWidth="1"/>
    <col min="15854" max="16085" width="8.85546875" style="109"/>
    <col min="16086" max="16086" width="10.28515625" style="109" customWidth="1"/>
    <col min="16087" max="16087" width="10" style="109" customWidth="1"/>
    <col min="16088" max="16088" width="8.28515625" style="109" customWidth="1"/>
    <col min="16089" max="16089" width="7.42578125" style="109" customWidth="1"/>
    <col min="16090" max="16093" width="8.28515625" style="109" customWidth="1"/>
    <col min="16094" max="16095" width="7.42578125" style="109" customWidth="1"/>
    <col min="16096" max="16096" width="9.85546875" style="109" customWidth="1"/>
    <col min="16097" max="16097" width="8.28515625" style="109" customWidth="1"/>
    <col min="16098" max="16098" width="8.42578125" style="109" customWidth="1"/>
    <col min="16099" max="16099" width="8" style="109" customWidth="1"/>
    <col min="16100" max="16100" width="9.7109375" style="109" customWidth="1"/>
    <col min="16101" max="16109" width="9.140625" style="109" customWidth="1"/>
    <col min="16110" max="16341" width="8.85546875" style="109"/>
    <col min="16342" max="16384" width="9" style="109" customWidth="1"/>
  </cols>
  <sheetData>
    <row r="1" spans="1:61" ht="29.1" customHeight="1">
      <c r="A1" s="968" t="s">
        <v>1244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</row>
    <row r="2" spans="1:61" ht="29.1" customHeight="1">
      <c r="A2" s="1038" t="s">
        <v>1245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</row>
    <row r="3" spans="1:61" s="111" customFormat="1" ht="18.75" customHeight="1">
      <c r="A3" s="1039" t="s">
        <v>1000</v>
      </c>
      <c r="B3" s="1039"/>
      <c r="C3" s="1039"/>
      <c r="D3" s="1039"/>
      <c r="E3" s="1039"/>
      <c r="F3" s="1039"/>
      <c r="G3" s="1039"/>
      <c r="H3" s="1040"/>
      <c r="I3" s="1041" t="s">
        <v>1001</v>
      </c>
      <c r="J3" s="1041"/>
      <c r="K3" s="1041"/>
      <c r="L3" s="1041"/>
      <c r="M3" s="1041"/>
      <c r="N3" s="1041"/>
      <c r="O3" s="1042"/>
      <c r="P3" s="118"/>
      <c r="Q3" s="118"/>
    </row>
    <row r="4" spans="1:61" ht="22.5">
      <c r="A4" s="1084" t="s">
        <v>763</v>
      </c>
      <c r="B4" s="1087" t="s">
        <v>710</v>
      </c>
      <c r="C4" s="1088"/>
      <c r="D4" s="1088"/>
      <c r="E4" s="1088"/>
      <c r="F4" s="1088"/>
      <c r="G4" s="1088"/>
      <c r="H4" s="1088"/>
      <c r="I4" s="1088"/>
      <c r="J4" s="1088"/>
      <c r="K4" s="1088"/>
      <c r="L4" s="1088"/>
      <c r="M4" s="1088"/>
      <c r="N4" s="1089"/>
      <c r="O4" s="1043" t="s">
        <v>767</v>
      </c>
    </row>
    <row r="5" spans="1:61" ht="29.25" customHeight="1">
      <c r="A5" s="1085"/>
      <c r="B5" s="1090" t="s">
        <v>350</v>
      </c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2"/>
      <c r="O5" s="1043"/>
    </row>
    <row r="6" spans="1:61" s="120" customFormat="1" ht="56.25">
      <c r="A6" s="1085"/>
      <c r="B6" s="350" t="s">
        <v>59</v>
      </c>
      <c r="C6" s="350" t="s">
        <v>344</v>
      </c>
      <c r="D6" s="350" t="s">
        <v>62</v>
      </c>
      <c r="E6" s="350" t="s">
        <v>345</v>
      </c>
      <c r="F6" s="350" t="s">
        <v>88</v>
      </c>
      <c r="G6" s="350" t="s">
        <v>65</v>
      </c>
      <c r="H6" s="350" t="s">
        <v>90</v>
      </c>
      <c r="I6" s="350" t="s">
        <v>85</v>
      </c>
      <c r="J6" s="350" t="s">
        <v>68</v>
      </c>
      <c r="K6" s="350" t="s">
        <v>66</v>
      </c>
      <c r="L6" s="350" t="s">
        <v>346</v>
      </c>
      <c r="M6" s="350" t="s">
        <v>73</v>
      </c>
      <c r="N6" s="326" t="s">
        <v>35</v>
      </c>
      <c r="O6" s="1043"/>
      <c r="P6" s="119"/>
      <c r="Q6" s="119"/>
    </row>
    <row r="7" spans="1:61" s="120" customFormat="1" ht="83.25" customHeight="1">
      <c r="A7" s="1086"/>
      <c r="B7" s="360" t="s">
        <v>60</v>
      </c>
      <c r="C7" s="360" t="s">
        <v>628</v>
      </c>
      <c r="D7" s="360" t="s">
        <v>63</v>
      </c>
      <c r="E7" s="360" t="s">
        <v>347</v>
      </c>
      <c r="F7" s="360" t="s">
        <v>61</v>
      </c>
      <c r="G7" s="360" t="s">
        <v>91</v>
      </c>
      <c r="H7" s="360" t="s">
        <v>89</v>
      </c>
      <c r="I7" s="360" t="s">
        <v>118</v>
      </c>
      <c r="J7" s="360" t="s">
        <v>69</v>
      </c>
      <c r="K7" s="360" t="s">
        <v>67</v>
      </c>
      <c r="L7" s="360" t="s">
        <v>64</v>
      </c>
      <c r="M7" s="360" t="s">
        <v>74</v>
      </c>
      <c r="N7" s="360" t="s">
        <v>36</v>
      </c>
      <c r="O7" s="1043"/>
      <c r="P7"/>
      <c r="Q7"/>
      <c r="R7"/>
      <c r="S7"/>
      <c r="T7"/>
      <c r="U7"/>
      <c r="V7"/>
      <c r="W7"/>
    </row>
    <row r="8" spans="1:61" s="619" customFormat="1" ht="24.95" customHeight="1">
      <c r="A8" s="659" t="s">
        <v>1</v>
      </c>
      <c r="B8" s="660">
        <v>18937</v>
      </c>
      <c r="C8" s="660">
        <v>4721</v>
      </c>
      <c r="D8" s="660">
        <v>5519</v>
      </c>
      <c r="E8" s="660">
        <v>3058</v>
      </c>
      <c r="F8" s="660">
        <v>8667</v>
      </c>
      <c r="G8" s="660">
        <v>5262</v>
      </c>
      <c r="H8" s="660">
        <v>1808</v>
      </c>
      <c r="I8" s="660">
        <v>2831</v>
      </c>
      <c r="J8" s="660">
        <v>13429</v>
      </c>
      <c r="K8" s="660">
        <v>11311</v>
      </c>
      <c r="L8" s="660">
        <v>2712</v>
      </c>
      <c r="M8" s="660">
        <v>4349</v>
      </c>
      <c r="N8" s="656">
        <f>SUM(B8:M8)</f>
        <v>82604</v>
      </c>
      <c r="O8" s="674" t="s">
        <v>2</v>
      </c>
      <c r="P8" s="596"/>
      <c r="Q8" s="612"/>
      <c r="R8" s="612"/>
      <c r="S8" s="612"/>
      <c r="T8" s="612"/>
      <c r="U8" s="612"/>
      <c r="V8" s="612"/>
      <c r="W8" s="612"/>
    </row>
    <row r="9" spans="1:61" ht="24.95" customHeight="1">
      <c r="A9" s="361" t="s">
        <v>702</v>
      </c>
      <c r="B9" s="661">
        <v>7774</v>
      </c>
      <c r="C9" s="661">
        <v>1659</v>
      </c>
      <c r="D9" s="661">
        <v>1154</v>
      </c>
      <c r="E9" s="661">
        <v>1616</v>
      </c>
      <c r="F9" s="661">
        <v>3632</v>
      </c>
      <c r="G9" s="661">
        <v>2074</v>
      </c>
      <c r="H9" s="661">
        <v>1293</v>
      </c>
      <c r="I9" s="661">
        <v>1495</v>
      </c>
      <c r="J9" s="661">
        <v>6432</v>
      </c>
      <c r="K9" s="661">
        <v>3080</v>
      </c>
      <c r="L9" s="661">
        <v>841</v>
      </c>
      <c r="M9" s="661">
        <v>531</v>
      </c>
      <c r="N9" s="354">
        <f t="shared" ref="N9:N28" si="0">SUM(B9:M9)</f>
        <v>31581</v>
      </c>
      <c r="O9" s="294" t="s">
        <v>967</v>
      </c>
      <c r="P9"/>
      <c r="Q9"/>
      <c r="R9"/>
      <c r="S9"/>
      <c r="T9"/>
      <c r="U9"/>
      <c r="V9"/>
      <c r="W9"/>
    </row>
    <row r="10" spans="1:61" ht="24.95" customHeight="1">
      <c r="A10" s="361" t="s">
        <v>102</v>
      </c>
      <c r="B10" s="660">
        <v>8829</v>
      </c>
      <c r="C10" s="660">
        <v>880</v>
      </c>
      <c r="D10" s="660">
        <v>5926</v>
      </c>
      <c r="E10" s="660">
        <v>781</v>
      </c>
      <c r="F10" s="660">
        <v>4862</v>
      </c>
      <c r="G10" s="660">
        <v>2374</v>
      </c>
      <c r="H10" s="660">
        <v>1002</v>
      </c>
      <c r="I10" s="660">
        <v>887</v>
      </c>
      <c r="J10" s="660">
        <v>5551</v>
      </c>
      <c r="K10" s="660">
        <v>10049</v>
      </c>
      <c r="L10" s="660">
        <v>1019</v>
      </c>
      <c r="M10" s="660">
        <v>920</v>
      </c>
      <c r="N10" s="354">
        <f t="shared" si="0"/>
        <v>43080</v>
      </c>
      <c r="O10" s="294" t="s">
        <v>5</v>
      </c>
      <c r="P10"/>
      <c r="Q10"/>
      <c r="R10"/>
      <c r="S10"/>
      <c r="T10"/>
      <c r="U10"/>
      <c r="V10"/>
      <c r="W10"/>
    </row>
    <row r="11" spans="1:61" ht="24.95" customHeight="1">
      <c r="A11" s="361" t="s">
        <v>103</v>
      </c>
      <c r="B11" s="661">
        <v>5211</v>
      </c>
      <c r="C11" s="661">
        <v>429</v>
      </c>
      <c r="D11" s="661">
        <v>1140</v>
      </c>
      <c r="E11" s="661">
        <v>794</v>
      </c>
      <c r="F11" s="661">
        <v>2264</v>
      </c>
      <c r="G11" s="661">
        <v>1007</v>
      </c>
      <c r="H11" s="661">
        <v>656</v>
      </c>
      <c r="I11" s="661">
        <v>874</v>
      </c>
      <c r="J11" s="661">
        <v>5575</v>
      </c>
      <c r="K11" s="661">
        <v>4668</v>
      </c>
      <c r="L11" s="661">
        <v>286</v>
      </c>
      <c r="M11" s="661">
        <v>0</v>
      </c>
      <c r="N11" s="354">
        <f t="shared" si="0"/>
        <v>22904</v>
      </c>
      <c r="O11" s="294" t="s">
        <v>7</v>
      </c>
      <c r="P11"/>
      <c r="Q11"/>
      <c r="R11"/>
      <c r="S11"/>
      <c r="T11"/>
      <c r="U11"/>
      <c r="V11"/>
      <c r="W11"/>
    </row>
    <row r="12" spans="1:61" ht="24.95" customHeight="1">
      <c r="A12" s="361" t="s">
        <v>104</v>
      </c>
      <c r="B12" s="660">
        <v>8815</v>
      </c>
      <c r="C12" s="660">
        <v>889</v>
      </c>
      <c r="D12" s="660">
        <v>2713</v>
      </c>
      <c r="E12" s="660">
        <v>759</v>
      </c>
      <c r="F12" s="660">
        <v>3091</v>
      </c>
      <c r="G12" s="660">
        <v>1256</v>
      </c>
      <c r="H12" s="660">
        <v>856</v>
      </c>
      <c r="I12" s="660">
        <v>2975</v>
      </c>
      <c r="J12" s="660">
        <v>9632</v>
      </c>
      <c r="K12" s="660">
        <v>2648</v>
      </c>
      <c r="L12" s="660">
        <v>440</v>
      </c>
      <c r="M12" s="660">
        <v>693</v>
      </c>
      <c r="N12" s="354">
        <f t="shared" si="0"/>
        <v>34767</v>
      </c>
      <c r="O12" s="294" t="s">
        <v>8</v>
      </c>
      <c r="P12"/>
      <c r="Q12"/>
      <c r="R12"/>
      <c r="S12"/>
      <c r="T12"/>
      <c r="U12"/>
      <c r="V12"/>
      <c r="W12"/>
    </row>
    <row r="13" spans="1:61" ht="24.95" customHeight="1">
      <c r="A13" s="361" t="s">
        <v>105</v>
      </c>
      <c r="B13" s="661">
        <v>11938</v>
      </c>
      <c r="C13" s="661">
        <v>733</v>
      </c>
      <c r="D13" s="661">
        <v>5550</v>
      </c>
      <c r="E13" s="661">
        <v>925</v>
      </c>
      <c r="F13" s="661">
        <v>6648</v>
      </c>
      <c r="G13" s="661">
        <v>2392</v>
      </c>
      <c r="H13" s="661">
        <v>849</v>
      </c>
      <c r="I13" s="661">
        <v>2411</v>
      </c>
      <c r="J13" s="661">
        <v>11040</v>
      </c>
      <c r="K13" s="661">
        <v>4595</v>
      </c>
      <c r="L13" s="661">
        <v>547</v>
      </c>
      <c r="M13" s="661">
        <v>4542</v>
      </c>
      <c r="N13" s="354">
        <f t="shared" si="0"/>
        <v>52170</v>
      </c>
      <c r="O13" s="294" t="s">
        <v>10</v>
      </c>
      <c r="P13"/>
      <c r="Q13"/>
      <c r="R13"/>
      <c r="S13"/>
      <c r="T13"/>
      <c r="U13"/>
      <c r="V13"/>
      <c r="W13"/>
    </row>
    <row r="14" spans="1:61" ht="24.95" customHeight="1">
      <c r="A14" s="361" t="s">
        <v>39</v>
      </c>
      <c r="B14" s="660">
        <v>7615</v>
      </c>
      <c r="C14" s="660">
        <v>886</v>
      </c>
      <c r="D14" s="660">
        <v>4717</v>
      </c>
      <c r="E14" s="660">
        <v>966</v>
      </c>
      <c r="F14" s="660">
        <v>3989</v>
      </c>
      <c r="G14" s="660">
        <v>2380</v>
      </c>
      <c r="H14" s="660">
        <v>1581</v>
      </c>
      <c r="I14" s="660">
        <v>2901</v>
      </c>
      <c r="J14" s="660">
        <v>4393</v>
      </c>
      <c r="K14" s="660">
        <v>7865</v>
      </c>
      <c r="L14" s="660">
        <v>1463</v>
      </c>
      <c r="M14" s="660">
        <v>8400</v>
      </c>
      <c r="N14" s="354">
        <f t="shared" si="0"/>
        <v>47156</v>
      </c>
      <c r="O14" s="294" t="s">
        <v>11</v>
      </c>
      <c r="P14"/>
      <c r="Q14"/>
      <c r="R14"/>
      <c r="S14"/>
      <c r="T14"/>
      <c r="U14"/>
      <c r="V14"/>
      <c r="W14"/>
    </row>
    <row r="15" spans="1:61" s="617" customFormat="1" ht="24.95" customHeight="1">
      <c r="A15" s="659" t="s">
        <v>108</v>
      </c>
      <c r="B15" s="661">
        <v>5373</v>
      </c>
      <c r="C15" s="661">
        <v>600</v>
      </c>
      <c r="D15" s="661">
        <v>1039</v>
      </c>
      <c r="E15" s="661">
        <v>772</v>
      </c>
      <c r="F15" s="661">
        <v>2447</v>
      </c>
      <c r="G15" s="661">
        <v>2229</v>
      </c>
      <c r="H15" s="661">
        <v>583</v>
      </c>
      <c r="I15" s="661">
        <v>1257</v>
      </c>
      <c r="J15" s="661">
        <v>5214</v>
      </c>
      <c r="K15" s="661">
        <v>4300</v>
      </c>
      <c r="L15" s="661">
        <v>559</v>
      </c>
      <c r="M15" s="661">
        <v>592</v>
      </c>
      <c r="N15" s="656">
        <f t="shared" si="0"/>
        <v>24965</v>
      </c>
      <c r="O15" s="876" t="s">
        <v>13</v>
      </c>
      <c r="P15" s="21"/>
      <c r="Q15" s="21"/>
      <c r="R15" s="21"/>
      <c r="S15" s="21"/>
      <c r="T15" s="21"/>
      <c r="U15" s="21"/>
      <c r="V15" s="21"/>
      <c r="W15" s="21"/>
    </row>
    <row r="16" spans="1:61" ht="24.95" customHeight="1">
      <c r="A16" s="361" t="s">
        <v>14</v>
      </c>
      <c r="B16" s="660">
        <v>2471</v>
      </c>
      <c r="C16" s="660">
        <v>76</v>
      </c>
      <c r="D16" s="660">
        <v>355</v>
      </c>
      <c r="E16" s="660">
        <v>61</v>
      </c>
      <c r="F16" s="660">
        <v>1294</v>
      </c>
      <c r="G16" s="660">
        <v>913</v>
      </c>
      <c r="H16" s="660">
        <v>340</v>
      </c>
      <c r="I16" s="660">
        <v>1175</v>
      </c>
      <c r="J16" s="660">
        <v>3635</v>
      </c>
      <c r="K16" s="660">
        <v>1019</v>
      </c>
      <c r="L16" s="660">
        <v>128</v>
      </c>
      <c r="M16" s="660">
        <v>10</v>
      </c>
      <c r="N16" s="354">
        <f t="shared" si="0"/>
        <v>11477</v>
      </c>
      <c r="O16" s="294" t="s">
        <v>15</v>
      </c>
      <c r="P16"/>
      <c r="Q16"/>
      <c r="R16"/>
      <c r="S16"/>
      <c r="T16"/>
      <c r="U16"/>
      <c r="V16"/>
      <c r="W16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23"/>
      <c r="AO16" s="623"/>
      <c r="AP16" s="623"/>
      <c r="AQ16" s="623"/>
      <c r="AR16" s="623"/>
      <c r="AS16" s="623"/>
      <c r="AT16" s="623"/>
      <c r="AU16" s="623"/>
      <c r="AV16" s="623"/>
      <c r="AW16" s="623"/>
      <c r="AX16" s="623"/>
      <c r="AY16" s="623"/>
      <c r="AZ16" s="623"/>
      <c r="BA16" s="623"/>
      <c r="BB16" s="623"/>
      <c r="BC16" s="623"/>
      <c r="BD16" s="623"/>
      <c r="BE16" s="623"/>
      <c r="BF16" s="623"/>
      <c r="BG16" s="623"/>
      <c r="BH16" s="623"/>
      <c r="BI16" s="623"/>
    </row>
    <row r="17" spans="1:61" ht="24.95" customHeight="1">
      <c r="A17" s="361" t="s">
        <v>109</v>
      </c>
      <c r="B17" s="661">
        <v>7797</v>
      </c>
      <c r="C17" s="661">
        <v>901</v>
      </c>
      <c r="D17" s="661">
        <v>5825</v>
      </c>
      <c r="E17" s="661">
        <v>1543</v>
      </c>
      <c r="F17" s="661">
        <v>7018</v>
      </c>
      <c r="G17" s="661">
        <v>6232</v>
      </c>
      <c r="H17" s="661">
        <v>1470</v>
      </c>
      <c r="I17" s="661">
        <v>1609</v>
      </c>
      <c r="J17" s="661">
        <v>8838</v>
      </c>
      <c r="K17" s="661">
        <v>3055</v>
      </c>
      <c r="L17" s="661">
        <v>876</v>
      </c>
      <c r="M17" s="661">
        <v>1932</v>
      </c>
      <c r="N17" s="354">
        <f t="shared" si="0"/>
        <v>47096</v>
      </c>
      <c r="O17" s="294" t="s">
        <v>17</v>
      </c>
      <c r="P17"/>
      <c r="Q17"/>
      <c r="R17"/>
      <c r="S17"/>
      <c r="T17"/>
      <c r="U17"/>
      <c r="V17"/>
      <c r="W17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3"/>
      <c r="BC17" s="623"/>
      <c r="BD17" s="623"/>
      <c r="BE17" s="623"/>
      <c r="BF17" s="623"/>
      <c r="BG17" s="623"/>
      <c r="BH17" s="623"/>
      <c r="BI17" s="623"/>
    </row>
    <row r="18" spans="1:61" s="121" customFormat="1" ht="24.95" customHeight="1">
      <c r="A18" s="361" t="s">
        <v>40</v>
      </c>
      <c r="B18" s="660">
        <v>3118</v>
      </c>
      <c r="C18" s="660">
        <v>178</v>
      </c>
      <c r="D18" s="660">
        <v>551</v>
      </c>
      <c r="E18" s="660">
        <v>300</v>
      </c>
      <c r="F18" s="660">
        <v>1512</v>
      </c>
      <c r="G18" s="660">
        <v>593</v>
      </c>
      <c r="H18" s="660">
        <v>195</v>
      </c>
      <c r="I18" s="660">
        <v>397</v>
      </c>
      <c r="J18" s="660">
        <v>956</v>
      </c>
      <c r="K18" s="660">
        <v>840</v>
      </c>
      <c r="L18" s="660">
        <v>69</v>
      </c>
      <c r="M18" s="660">
        <v>281</v>
      </c>
      <c r="N18" s="354">
        <f t="shared" si="0"/>
        <v>8990</v>
      </c>
      <c r="O18" s="294" t="s">
        <v>18</v>
      </c>
      <c r="P18"/>
      <c r="Q18"/>
      <c r="R18"/>
      <c r="S18"/>
      <c r="T18"/>
      <c r="U18"/>
      <c r="V18"/>
      <c r="W18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3"/>
      <c r="AW18" s="623"/>
      <c r="AX18" s="623"/>
      <c r="AY18" s="623"/>
      <c r="AZ18" s="623"/>
      <c r="BA18" s="623"/>
      <c r="BB18" s="623"/>
      <c r="BC18" s="623"/>
      <c r="BD18" s="623"/>
      <c r="BE18" s="623"/>
      <c r="BF18" s="623"/>
      <c r="BG18" s="623"/>
      <c r="BH18" s="623"/>
      <c r="BI18" s="623"/>
    </row>
    <row r="19" spans="1:61" ht="24.95" customHeight="1">
      <c r="A19" s="361" t="s">
        <v>19</v>
      </c>
      <c r="B19" s="661">
        <v>3528</v>
      </c>
      <c r="C19" s="661">
        <v>388</v>
      </c>
      <c r="D19" s="661">
        <v>850</v>
      </c>
      <c r="E19" s="661">
        <v>226</v>
      </c>
      <c r="F19" s="661">
        <v>1845</v>
      </c>
      <c r="G19" s="661">
        <v>1003</v>
      </c>
      <c r="H19" s="661">
        <v>339</v>
      </c>
      <c r="I19" s="661">
        <v>1144</v>
      </c>
      <c r="J19" s="661">
        <v>4363</v>
      </c>
      <c r="K19" s="661">
        <v>1370</v>
      </c>
      <c r="L19" s="661">
        <v>195</v>
      </c>
      <c r="M19" s="661">
        <v>540</v>
      </c>
      <c r="N19" s="354">
        <f t="shared" si="0"/>
        <v>15791</v>
      </c>
      <c r="O19" s="294" t="s">
        <v>20</v>
      </c>
      <c r="P19"/>
      <c r="Q19"/>
      <c r="R19"/>
      <c r="S19"/>
      <c r="T19"/>
      <c r="U19"/>
      <c r="V19"/>
      <c r="W19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3"/>
      <c r="AW19" s="623"/>
      <c r="AX19" s="623"/>
      <c r="AY19" s="623"/>
      <c r="AZ19" s="623"/>
      <c r="BA19" s="623"/>
      <c r="BB19" s="623"/>
      <c r="BC19" s="623"/>
      <c r="BD19" s="623"/>
      <c r="BE19" s="623"/>
      <c r="BF19" s="623"/>
      <c r="BG19" s="623"/>
      <c r="BH19" s="623"/>
      <c r="BI19" s="623"/>
    </row>
    <row r="20" spans="1:61" ht="24.95" customHeight="1">
      <c r="A20" s="361" t="s">
        <v>21</v>
      </c>
      <c r="B20" s="660">
        <v>3674</v>
      </c>
      <c r="C20" s="660">
        <v>740</v>
      </c>
      <c r="D20" s="660">
        <v>835</v>
      </c>
      <c r="E20" s="660">
        <v>186</v>
      </c>
      <c r="F20" s="660">
        <v>1271</v>
      </c>
      <c r="G20" s="660">
        <v>1101</v>
      </c>
      <c r="H20" s="660">
        <v>872</v>
      </c>
      <c r="I20" s="660">
        <v>602</v>
      </c>
      <c r="J20" s="660">
        <v>5639</v>
      </c>
      <c r="K20" s="660">
        <v>3095</v>
      </c>
      <c r="L20" s="660">
        <v>142</v>
      </c>
      <c r="M20" s="660">
        <v>1723</v>
      </c>
      <c r="N20" s="354">
        <f t="shared" si="0"/>
        <v>19880</v>
      </c>
      <c r="O20" s="294" t="s">
        <v>111</v>
      </c>
      <c r="P20"/>
      <c r="Q20"/>
      <c r="R20"/>
      <c r="S20"/>
      <c r="T20"/>
      <c r="U20"/>
      <c r="V20"/>
      <c r="W20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3"/>
      <c r="AU20" s="623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</row>
    <row r="21" spans="1:61" ht="24.95" customHeight="1">
      <c r="A21" s="361" t="s">
        <v>42</v>
      </c>
      <c r="B21" s="661">
        <v>2547</v>
      </c>
      <c r="C21" s="661">
        <v>160</v>
      </c>
      <c r="D21" s="661">
        <v>307</v>
      </c>
      <c r="E21" s="661">
        <v>332</v>
      </c>
      <c r="F21" s="661">
        <v>1001</v>
      </c>
      <c r="G21" s="661">
        <v>695</v>
      </c>
      <c r="H21" s="661">
        <v>100</v>
      </c>
      <c r="I21" s="661">
        <v>1021</v>
      </c>
      <c r="J21" s="661">
        <v>4095</v>
      </c>
      <c r="K21" s="661">
        <v>779</v>
      </c>
      <c r="L21" s="661">
        <v>31</v>
      </c>
      <c r="M21" s="661">
        <v>79</v>
      </c>
      <c r="N21" s="354">
        <f t="shared" si="0"/>
        <v>11147</v>
      </c>
      <c r="O21" s="294" t="s">
        <v>23</v>
      </c>
      <c r="P21"/>
      <c r="Q21"/>
      <c r="R21"/>
      <c r="S21"/>
      <c r="T21"/>
      <c r="U21"/>
      <c r="V21"/>
      <c r="W21"/>
    </row>
    <row r="22" spans="1:61" ht="24.95" customHeight="1">
      <c r="A22" s="361" t="s">
        <v>24</v>
      </c>
      <c r="B22" s="660">
        <v>10553</v>
      </c>
      <c r="C22" s="660">
        <v>607</v>
      </c>
      <c r="D22" s="660">
        <v>2283</v>
      </c>
      <c r="E22" s="660">
        <v>756</v>
      </c>
      <c r="F22" s="660">
        <v>5759</v>
      </c>
      <c r="G22" s="660">
        <v>3448</v>
      </c>
      <c r="H22" s="660">
        <v>1277</v>
      </c>
      <c r="I22" s="660">
        <v>1247</v>
      </c>
      <c r="J22" s="660">
        <v>8486</v>
      </c>
      <c r="K22" s="660">
        <v>4304</v>
      </c>
      <c r="L22" s="660">
        <v>363</v>
      </c>
      <c r="M22" s="660">
        <v>661</v>
      </c>
      <c r="N22" s="354">
        <f t="shared" si="0"/>
        <v>39744</v>
      </c>
      <c r="O22" s="294" t="s">
        <v>25</v>
      </c>
      <c r="P22"/>
      <c r="Q22"/>
      <c r="R22"/>
      <c r="S22"/>
      <c r="T22"/>
      <c r="U22"/>
      <c r="V22"/>
      <c r="W22"/>
    </row>
    <row r="23" spans="1:61" ht="24.95" customHeight="1">
      <c r="A23" s="361" t="s">
        <v>113</v>
      </c>
      <c r="B23" s="661">
        <v>4848</v>
      </c>
      <c r="C23" s="661">
        <v>279</v>
      </c>
      <c r="D23" s="661">
        <v>1895</v>
      </c>
      <c r="E23" s="661">
        <v>435</v>
      </c>
      <c r="F23" s="661">
        <v>1703</v>
      </c>
      <c r="G23" s="661">
        <v>1940</v>
      </c>
      <c r="H23" s="661">
        <v>556</v>
      </c>
      <c r="I23" s="661">
        <v>1030</v>
      </c>
      <c r="J23" s="661">
        <v>4584</v>
      </c>
      <c r="K23" s="661">
        <v>2932</v>
      </c>
      <c r="L23" s="661">
        <v>329</v>
      </c>
      <c r="M23" s="661">
        <v>121</v>
      </c>
      <c r="N23" s="354">
        <f t="shared" si="0"/>
        <v>20652</v>
      </c>
      <c r="O23" s="294" t="s">
        <v>114</v>
      </c>
      <c r="P23"/>
      <c r="Q23"/>
      <c r="R23"/>
      <c r="S23"/>
      <c r="T23"/>
      <c r="U23"/>
      <c r="V23"/>
      <c r="W23"/>
    </row>
    <row r="24" spans="1:61" ht="24.95" customHeight="1">
      <c r="A24" s="361" t="s">
        <v>115</v>
      </c>
      <c r="B24" s="660">
        <v>3353</v>
      </c>
      <c r="C24" s="660">
        <v>183</v>
      </c>
      <c r="D24" s="660">
        <v>1072</v>
      </c>
      <c r="E24" s="660">
        <v>584</v>
      </c>
      <c r="F24" s="660">
        <v>2056</v>
      </c>
      <c r="G24" s="660">
        <v>926</v>
      </c>
      <c r="H24" s="660">
        <v>483</v>
      </c>
      <c r="I24" s="660">
        <v>1149</v>
      </c>
      <c r="J24" s="660">
        <v>3156</v>
      </c>
      <c r="K24" s="660">
        <v>2822</v>
      </c>
      <c r="L24" s="660">
        <v>185</v>
      </c>
      <c r="M24" s="660">
        <v>6</v>
      </c>
      <c r="N24" s="354">
        <f t="shared" si="0"/>
        <v>15975</v>
      </c>
      <c r="O24" s="294" t="s">
        <v>28</v>
      </c>
      <c r="P24"/>
      <c r="Q24" s="720"/>
      <c r="R24"/>
      <c r="S24"/>
      <c r="T24"/>
      <c r="U24"/>
      <c r="V24"/>
      <c r="W24"/>
    </row>
    <row r="25" spans="1:61" ht="24.95" customHeight="1">
      <c r="A25" s="361" t="s">
        <v>29</v>
      </c>
      <c r="B25" s="661">
        <v>2413</v>
      </c>
      <c r="C25" s="661">
        <v>47</v>
      </c>
      <c r="D25" s="661">
        <v>647</v>
      </c>
      <c r="E25" s="661">
        <v>37</v>
      </c>
      <c r="F25" s="661">
        <v>478</v>
      </c>
      <c r="G25" s="661">
        <v>196</v>
      </c>
      <c r="H25" s="661">
        <v>73</v>
      </c>
      <c r="I25" s="661">
        <v>211</v>
      </c>
      <c r="J25" s="661">
        <v>2746</v>
      </c>
      <c r="K25" s="661">
        <v>78</v>
      </c>
      <c r="L25" s="661">
        <v>17</v>
      </c>
      <c r="M25" s="661">
        <v>1361</v>
      </c>
      <c r="N25" s="354">
        <f t="shared" si="0"/>
        <v>8304</v>
      </c>
      <c r="O25" s="294" t="s">
        <v>30</v>
      </c>
      <c r="P25"/>
      <c r="Q25"/>
      <c r="R25"/>
      <c r="S25"/>
      <c r="T25"/>
      <c r="U25"/>
      <c r="V25"/>
      <c r="W25"/>
    </row>
    <row r="26" spans="1:61" ht="24.95" customHeight="1">
      <c r="A26" s="361" t="s">
        <v>116</v>
      </c>
      <c r="B26" s="660">
        <v>781</v>
      </c>
      <c r="C26" s="660">
        <v>59</v>
      </c>
      <c r="D26" s="660">
        <v>288</v>
      </c>
      <c r="E26" s="660">
        <v>7</v>
      </c>
      <c r="F26" s="660">
        <v>404</v>
      </c>
      <c r="G26" s="660">
        <v>386</v>
      </c>
      <c r="H26" s="660">
        <v>142</v>
      </c>
      <c r="I26" s="660">
        <v>170</v>
      </c>
      <c r="J26" s="660">
        <v>1971</v>
      </c>
      <c r="K26" s="660">
        <v>658</v>
      </c>
      <c r="L26" s="660">
        <v>21</v>
      </c>
      <c r="M26" s="660">
        <v>1897</v>
      </c>
      <c r="N26" s="354">
        <f t="shared" si="0"/>
        <v>6784</v>
      </c>
      <c r="O26" s="294" t="s">
        <v>32</v>
      </c>
      <c r="P26"/>
      <c r="Q26"/>
      <c r="R26"/>
      <c r="S26"/>
      <c r="T26"/>
      <c r="U26"/>
      <c r="V26"/>
      <c r="W26"/>
    </row>
    <row r="27" spans="1:61" ht="24.95" customHeight="1">
      <c r="A27" s="361" t="s">
        <v>33</v>
      </c>
      <c r="B27" s="661">
        <v>591</v>
      </c>
      <c r="C27" s="661">
        <v>13</v>
      </c>
      <c r="D27" s="661">
        <v>256</v>
      </c>
      <c r="E27" s="661">
        <v>7</v>
      </c>
      <c r="F27" s="661">
        <v>245</v>
      </c>
      <c r="G27" s="661">
        <v>166</v>
      </c>
      <c r="H27" s="661">
        <v>27</v>
      </c>
      <c r="I27" s="661">
        <v>175</v>
      </c>
      <c r="J27" s="661">
        <v>899</v>
      </c>
      <c r="K27" s="661">
        <v>827</v>
      </c>
      <c r="L27" s="661">
        <v>3</v>
      </c>
      <c r="M27" s="661">
        <v>19</v>
      </c>
      <c r="N27" s="354">
        <f t="shared" si="0"/>
        <v>3228</v>
      </c>
      <c r="O27" s="294" t="s">
        <v>34</v>
      </c>
      <c r="P27"/>
      <c r="Q27"/>
      <c r="R27"/>
      <c r="S27"/>
      <c r="T27"/>
      <c r="U27"/>
      <c r="V27"/>
      <c r="W27"/>
    </row>
    <row r="28" spans="1:61" ht="24.95" customHeight="1">
      <c r="A28" s="295" t="s">
        <v>57</v>
      </c>
      <c r="B28" s="354">
        <f t="shared" ref="B28:M28" si="1">SUM(B8:B27)</f>
        <v>120166</v>
      </c>
      <c r="C28" s="354">
        <f t="shared" si="1"/>
        <v>14428</v>
      </c>
      <c r="D28" s="354">
        <f t="shared" si="1"/>
        <v>42922</v>
      </c>
      <c r="E28" s="354">
        <f t="shared" si="1"/>
        <v>14145</v>
      </c>
      <c r="F28" s="354">
        <f t="shared" si="1"/>
        <v>60186</v>
      </c>
      <c r="G28" s="354">
        <f t="shared" si="1"/>
        <v>36573</v>
      </c>
      <c r="H28" s="354">
        <f t="shared" si="1"/>
        <v>14502</v>
      </c>
      <c r="I28" s="354">
        <f t="shared" si="1"/>
        <v>25561</v>
      </c>
      <c r="J28" s="354">
        <f t="shared" si="1"/>
        <v>110634</v>
      </c>
      <c r="K28" s="354">
        <f t="shared" si="1"/>
        <v>70295</v>
      </c>
      <c r="L28" s="354">
        <f t="shared" si="1"/>
        <v>10226</v>
      </c>
      <c r="M28" s="354">
        <f t="shared" si="1"/>
        <v>28657</v>
      </c>
      <c r="N28" s="354">
        <f t="shared" si="0"/>
        <v>548295</v>
      </c>
      <c r="O28" s="295" t="s">
        <v>36</v>
      </c>
      <c r="P28"/>
      <c r="Q28"/>
      <c r="R28"/>
      <c r="S28"/>
      <c r="T28"/>
      <c r="U28"/>
      <c r="V28"/>
      <c r="W28"/>
    </row>
    <row r="40" spans="2:13" ht="18" customHeight="1"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</sheetData>
  <mergeCells count="8">
    <mergeCell ref="A4:A7"/>
    <mergeCell ref="O4:O7"/>
    <mergeCell ref="A1:O1"/>
    <mergeCell ref="A2:O2"/>
    <mergeCell ref="A3:H3"/>
    <mergeCell ref="I3:O3"/>
    <mergeCell ref="B4:N4"/>
    <mergeCell ref="B5:N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8657"/>
    <pageSetUpPr fitToPage="1"/>
  </sheetPr>
  <dimension ref="A1:BG130"/>
  <sheetViews>
    <sheetView showGridLines="0" rightToLeft="1" topLeftCell="A5" zoomScaleNormal="100" zoomScaleSheetLayoutView="50" workbookViewId="0">
      <selection activeCell="F9" sqref="F9"/>
    </sheetView>
  </sheetViews>
  <sheetFormatPr defaultColWidth="8.85546875" defaultRowHeight="18" customHeight="1"/>
  <cols>
    <col min="1" max="1" width="33.7109375" style="63" customWidth="1"/>
    <col min="2" max="5" width="9.7109375" style="38" customWidth="1"/>
    <col min="6" max="12" width="9.7109375" style="37" customWidth="1"/>
    <col min="13" max="13" width="9.7109375" style="38" customWidth="1"/>
    <col min="14" max="14" width="13.42578125" style="37" customWidth="1"/>
    <col min="15" max="15" width="46.85546875" style="63" bestFit="1" customWidth="1"/>
    <col min="16" max="16" width="23.28515625" style="37" customWidth="1"/>
    <col min="17" max="17" width="21.7109375" style="37" customWidth="1"/>
    <col min="18" max="18" width="23.42578125" style="37" customWidth="1"/>
    <col min="19" max="19" width="31" style="37" customWidth="1"/>
    <col min="20" max="20" width="18.85546875" style="37" customWidth="1"/>
    <col min="21" max="255" width="8.85546875" style="37"/>
    <col min="256" max="256" width="43" style="37" customWidth="1"/>
    <col min="257" max="257" width="8.42578125" style="37" customWidth="1"/>
    <col min="258" max="261" width="10.7109375" style="37" customWidth="1"/>
    <col min="262" max="262" width="9.28515625" style="37" customWidth="1"/>
    <col min="263" max="263" width="8.7109375" style="37" customWidth="1"/>
    <col min="264" max="264" width="7.85546875" style="37" customWidth="1"/>
    <col min="265" max="269" width="10.7109375" style="37" customWidth="1"/>
    <col min="270" max="511" width="8.85546875" style="37"/>
    <col min="512" max="512" width="43" style="37" customWidth="1"/>
    <col min="513" max="513" width="8.42578125" style="37" customWidth="1"/>
    <col min="514" max="517" width="10.7109375" style="37" customWidth="1"/>
    <col min="518" max="518" width="9.28515625" style="37" customWidth="1"/>
    <col min="519" max="519" width="8.7109375" style="37" customWidth="1"/>
    <col min="520" max="520" width="7.85546875" style="37" customWidth="1"/>
    <col min="521" max="525" width="10.7109375" style="37" customWidth="1"/>
    <col min="526" max="767" width="8.85546875" style="37"/>
    <col min="768" max="768" width="43" style="37" customWidth="1"/>
    <col min="769" max="769" width="8.42578125" style="37" customWidth="1"/>
    <col min="770" max="773" width="10.7109375" style="37" customWidth="1"/>
    <col min="774" max="774" width="9.28515625" style="37" customWidth="1"/>
    <col min="775" max="775" width="8.7109375" style="37" customWidth="1"/>
    <col min="776" max="776" width="7.85546875" style="37" customWidth="1"/>
    <col min="777" max="781" width="10.7109375" style="37" customWidth="1"/>
    <col min="782" max="1023" width="8.85546875" style="37"/>
    <col min="1024" max="1024" width="43" style="37" customWidth="1"/>
    <col min="1025" max="1025" width="8.42578125" style="37" customWidth="1"/>
    <col min="1026" max="1029" width="10.7109375" style="37" customWidth="1"/>
    <col min="1030" max="1030" width="9.28515625" style="37" customWidth="1"/>
    <col min="1031" max="1031" width="8.7109375" style="37" customWidth="1"/>
    <col min="1032" max="1032" width="7.85546875" style="37" customWidth="1"/>
    <col min="1033" max="1037" width="10.7109375" style="37" customWidth="1"/>
    <col min="1038" max="1279" width="8.85546875" style="37"/>
    <col min="1280" max="1280" width="43" style="37" customWidth="1"/>
    <col min="1281" max="1281" width="8.42578125" style="37" customWidth="1"/>
    <col min="1282" max="1285" width="10.7109375" style="37" customWidth="1"/>
    <col min="1286" max="1286" width="9.28515625" style="37" customWidth="1"/>
    <col min="1287" max="1287" width="8.7109375" style="37" customWidth="1"/>
    <col min="1288" max="1288" width="7.85546875" style="37" customWidth="1"/>
    <col min="1289" max="1293" width="10.7109375" style="37" customWidth="1"/>
    <col min="1294" max="1535" width="8.85546875" style="37"/>
    <col min="1536" max="1536" width="43" style="37" customWidth="1"/>
    <col min="1537" max="1537" width="8.42578125" style="37" customWidth="1"/>
    <col min="1538" max="1541" width="10.7109375" style="37" customWidth="1"/>
    <col min="1542" max="1542" width="9.28515625" style="37" customWidth="1"/>
    <col min="1543" max="1543" width="8.7109375" style="37" customWidth="1"/>
    <col min="1544" max="1544" width="7.85546875" style="37" customWidth="1"/>
    <col min="1545" max="1549" width="10.7109375" style="37" customWidth="1"/>
    <col min="1550" max="1791" width="8.85546875" style="37"/>
    <col min="1792" max="1792" width="43" style="37" customWidth="1"/>
    <col min="1793" max="1793" width="8.42578125" style="37" customWidth="1"/>
    <col min="1794" max="1797" width="10.7109375" style="37" customWidth="1"/>
    <col min="1798" max="1798" width="9.28515625" style="37" customWidth="1"/>
    <col min="1799" max="1799" width="8.7109375" style="37" customWidth="1"/>
    <col min="1800" max="1800" width="7.85546875" style="37" customWidth="1"/>
    <col min="1801" max="1805" width="10.7109375" style="37" customWidth="1"/>
    <col min="1806" max="2047" width="8.85546875" style="37"/>
    <col min="2048" max="2048" width="43" style="37" customWidth="1"/>
    <col min="2049" max="2049" width="8.42578125" style="37" customWidth="1"/>
    <col min="2050" max="2053" width="10.7109375" style="37" customWidth="1"/>
    <col min="2054" max="2054" width="9.28515625" style="37" customWidth="1"/>
    <col min="2055" max="2055" width="8.7109375" style="37" customWidth="1"/>
    <col min="2056" max="2056" width="7.85546875" style="37" customWidth="1"/>
    <col min="2057" max="2061" width="10.7109375" style="37" customWidth="1"/>
    <col min="2062" max="2303" width="8.85546875" style="37"/>
    <col min="2304" max="2304" width="43" style="37" customWidth="1"/>
    <col min="2305" max="2305" width="8.42578125" style="37" customWidth="1"/>
    <col min="2306" max="2309" width="10.7109375" style="37" customWidth="1"/>
    <col min="2310" max="2310" width="9.28515625" style="37" customWidth="1"/>
    <col min="2311" max="2311" width="8.7109375" style="37" customWidth="1"/>
    <col min="2312" max="2312" width="7.85546875" style="37" customWidth="1"/>
    <col min="2313" max="2317" width="10.7109375" style="37" customWidth="1"/>
    <col min="2318" max="2559" width="8.85546875" style="37"/>
    <col min="2560" max="2560" width="43" style="37" customWidth="1"/>
    <col min="2561" max="2561" width="8.42578125" style="37" customWidth="1"/>
    <col min="2562" max="2565" width="10.7109375" style="37" customWidth="1"/>
    <col min="2566" max="2566" width="9.28515625" style="37" customWidth="1"/>
    <col min="2567" max="2567" width="8.7109375" style="37" customWidth="1"/>
    <col min="2568" max="2568" width="7.85546875" style="37" customWidth="1"/>
    <col min="2569" max="2573" width="10.7109375" style="37" customWidth="1"/>
    <col min="2574" max="2815" width="8.85546875" style="37"/>
    <col min="2816" max="2816" width="43" style="37" customWidth="1"/>
    <col min="2817" max="2817" width="8.42578125" style="37" customWidth="1"/>
    <col min="2818" max="2821" width="10.7109375" style="37" customWidth="1"/>
    <col min="2822" max="2822" width="9.28515625" style="37" customWidth="1"/>
    <col min="2823" max="2823" width="8.7109375" style="37" customWidth="1"/>
    <col min="2824" max="2824" width="7.85546875" style="37" customWidth="1"/>
    <col min="2825" max="2829" width="10.7109375" style="37" customWidth="1"/>
    <col min="2830" max="3071" width="8.85546875" style="37"/>
    <col min="3072" max="3072" width="43" style="37" customWidth="1"/>
    <col min="3073" max="3073" width="8.42578125" style="37" customWidth="1"/>
    <col min="3074" max="3077" width="10.7109375" style="37" customWidth="1"/>
    <col min="3078" max="3078" width="9.28515625" style="37" customWidth="1"/>
    <col min="3079" max="3079" width="8.7109375" style="37" customWidth="1"/>
    <col min="3080" max="3080" width="7.85546875" style="37" customWidth="1"/>
    <col min="3081" max="3085" width="10.7109375" style="37" customWidth="1"/>
    <col min="3086" max="3327" width="8.85546875" style="37"/>
    <col min="3328" max="3328" width="43" style="37" customWidth="1"/>
    <col min="3329" max="3329" width="8.42578125" style="37" customWidth="1"/>
    <col min="3330" max="3333" width="10.7109375" style="37" customWidth="1"/>
    <col min="3334" max="3334" width="9.28515625" style="37" customWidth="1"/>
    <col min="3335" max="3335" width="8.7109375" style="37" customWidth="1"/>
    <col min="3336" max="3336" width="7.85546875" style="37" customWidth="1"/>
    <col min="3337" max="3341" width="10.7109375" style="37" customWidth="1"/>
    <col min="3342" max="3583" width="8.85546875" style="37"/>
    <col min="3584" max="3584" width="43" style="37" customWidth="1"/>
    <col min="3585" max="3585" width="8.42578125" style="37" customWidth="1"/>
    <col min="3586" max="3589" width="10.7109375" style="37" customWidth="1"/>
    <col min="3590" max="3590" width="9.28515625" style="37" customWidth="1"/>
    <col min="3591" max="3591" width="8.7109375" style="37" customWidth="1"/>
    <col min="3592" max="3592" width="7.85546875" style="37" customWidth="1"/>
    <col min="3593" max="3597" width="10.7109375" style="37" customWidth="1"/>
    <col min="3598" max="3839" width="8.85546875" style="37"/>
    <col min="3840" max="3840" width="43" style="37" customWidth="1"/>
    <col min="3841" max="3841" width="8.42578125" style="37" customWidth="1"/>
    <col min="3842" max="3845" width="10.7109375" style="37" customWidth="1"/>
    <col min="3846" max="3846" width="9.28515625" style="37" customWidth="1"/>
    <col min="3847" max="3847" width="8.7109375" style="37" customWidth="1"/>
    <col min="3848" max="3848" width="7.85546875" style="37" customWidth="1"/>
    <col min="3849" max="3853" width="10.7109375" style="37" customWidth="1"/>
    <col min="3854" max="4095" width="8.85546875" style="37"/>
    <col min="4096" max="4096" width="43" style="37" customWidth="1"/>
    <col min="4097" max="4097" width="8.42578125" style="37" customWidth="1"/>
    <col min="4098" max="4101" width="10.7109375" style="37" customWidth="1"/>
    <col min="4102" max="4102" width="9.28515625" style="37" customWidth="1"/>
    <col min="4103" max="4103" width="8.7109375" style="37" customWidth="1"/>
    <col min="4104" max="4104" width="7.85546875" style="37" customWidth="1"/>
    <col min="4105" max="4109" width="10.7109375" style="37" customWidth="1"/>
    <col min="4110" max="4351" width="8.85546875" style="37"/>
    <col min="4352" max="4352" width="43" style="37" customWidth="1"/>
    <col min="4353" max="4353" width="8.42578125" style="37" customWidth="1"/>
    <col min="4354" max="4357" width="10.7109375" style="37" customWidth="1"/>
    <col min="4358" max="4358" width="9.28515625" style="37" customWidth="1"/>
    <col min="4359" max="4359" width="8.7109375" style="37" customWidth="1"/>
    <col min="4360" max="4360" width="7.85546875" style="37" customWidth="1"/>
    <col min="4361" max="4365" width="10.7109375" style="37" customWidth="1"/>
    <col min="4366" max="4607" width="8.85546875" style="37"/>
    <col min="4608" max="4608" width="43" style="37" customWidth="1"/>
    <col min="4609" max="4609" width="8.42578125" style="37" customWidth="1"/>
    <col min="4610" max="4613" width="10.7109375" style="37" customWidth="1"/>
    <col min="4614" max="4614" width="9.28515625" style="37" customWidth="1"/>
    <col min="4615" max="4615" width="8.7109375" style="37" customWidth="1"/>
    <col min="4616" max="4616" width="7.85546875" style="37" customWidth="1"/>
    <col min="4617" max="4621" width="10.7109375" style="37" customWidth="1"/>
    <col min="4622" max="4863" width="8.85546875" style="37"/>
    <col min="4864" max="4864" width="43" style="37" customWidth="1"/>
    <col min="4865" max="4865" width="8.42578125" style="37" customWidth="1"/>
    <col min="4866" max="4869" width="10.7109375" style="37" customWidth="1"/>
    <col min="4870" max="4870" width="9.28515625" style="37" customWidth="1"/>
    <col min="4871" max="4871" width="8.7109375" style="37" customWidth="1"/>
    <col min="4872" max="4872" width="7.85546875" style="37" customWidth="1"/>
    <col min="4873" max="4877" width="10.7109375" style="37" customWidth="1"/>
    <col min="4878" max="5119" width="8.85546875" style="37"/>
    <col min="5120" max="5120" width="43" style="37" customWidth="1"/>
    <col min="5121" max="5121" width="8.42578125" style="37" customWidth="1"/>
    <col min="5122" max="5125" width="10.7109375" style="37" customWidth="1"/>
    <col min="5126" max="5126" width="9.28515625" style="37" customWidth="1"/>
    <col min="5127" max="5127" width="8.7109375" style="37" customWidth="1"/>
    <col min="5128" max="5128" width="7.85546875" style="37" customWidth="1"/>
    <col min="5129" max="5133" width="10.7109375" style="37" customWidth="1"/>
    <col min="5134" max="5375" width="8.85546875" style="37"/>
    <col min="5376" max="5376" width="43" style="37" customWidth="1"/>
    <col min="5377" max="5377" width="8.42578125" style="37" customWidth="1"/>
    <col min="5378" max="5381" width="10.7109375" style="37" customWidth="1"/>
    <col min="5382" max="5382" width="9.28515625" style="37" customWidth="1"/>
    <col min="5383" max="5383" width="8.7109375" style="37" customWidth="1"/>
    <col min="5384" max="5384" width="7.85546875" style="37" customWidth="1"/>
    <col min="5385" max="5389" width="10.7109375" style="37" customWidth="1"/>
    <col min="5390" max="5631" width="8.85546875" style="37"/>
    <col min="5632" max="5632" width="43" style="37" customWidth="1"/>
    <col min="5633" max="5633" width="8.42578125" style="37" customWidth="1"/>
    <col min="5634" max="5637" width="10.7109375" style="37" customWidth="1"/>
    <col min="5638" max="5638" width="9.28515625" style="37" customWidth="1"/>
    <col min="5639" max="5639" width="8.7109375" style="37" customWidth="1"/>
    <col min="5640" max="5640" width="7.85546875" style="37" customWidth="1"/>
    <col min="5641" max="5645" width="10.7109375" style="37" customWidth="1"/>
    <col min="5646" max="5887" width="8.85546875" style="37"/>
    <col min="5888" max="5888" width="43" style="37" customWidth="1"/>
    <col min="5889" max="5889" width="8.42578125" style="37" customWidth="1"/>
    <col min="5890" max="5893" width="10.7109375" style="37" customWidth="1"/>
    <col min="5894" max="5894" width="9.28515625" style="37" customWidth="1"/>
    <col min="5895" max="5895" width="8.7109375" style="37" customWidth="1"/>
    <col min="5896" max="5896" width="7.85546875" style="37" customWidth="1"/>
    <col min="5897" max="5901" width="10.7109375" style="37" customWidth="1"/>
    <col min="5902" max="6143" width="8.85546875" style="37"/>
    <col min="6144" max="6144" width="43" style="37" customWidth="1"/>
    <col min="6145" max="6145" width="8.42578125" style="37" customWidth="1"/>
    <col min="6146" max="6149" width="10.7109375" style="37" customWidth="1"/>
    <col min="6150" max="6150" width="9.28515625" style="37" customWidth="1"/>
    <col min="6151" max="6151" width="8.7109375" style="37" customWidth="1"/>
    <col min="6152" max="6152" width="7.85546875" style="37" customWidth="1"/>
    <col min="6153" max="6157" width="10.7109375" style="37" customWidth="1"/>
    <col min="6158" max="6399" width="8.85546875" style="37"/>
    <col min="6400" max="6400" width="43" style="37" customWidth="1"/>
    <col min="6401" max="6401" width="8.42578125" style="37" customWidth="1"/>
    <col min="6402" max="6405" width="10.7109375" style="37" customWidth="1"/>
    <col min="6406" max="6406" width="9.28515625" style="37" customWidth="1"/>
    <col min="6407" max="6407" width="8.7109375" style="37" customWidth="1"/>
    <col min="6408" max="6408" width="7.85546875" style="37" customWidth="1"/>
    <col min="6409" max="6413" width="10.7109375" style="37" customWidth="1"/>
    <col min="6414" max="6655" width="8.85546875" style="37"/>
    <col min="6656" max="6656" width="43" style="37" customWidth="1"/>
    <col min="6657" max="6657" width="8.42578125" style="37" customWidth="1"/>
    <col min="6658" max="6661" width="10.7109375" style="37" customWidth="1"/>
    <col min="6662" max="6662" width="9.28515625" style="37" customWidth="1"/>
    <col min="6663" max="6663" width="8.7109375" style="37" customWidth="1"/>
    <col min="6664" max="6664" width="7.85546875" style="37" customWidth="1"/>
    <col min="6665" max="6669" width="10.7109375" style="37" customWidth="1"/>
    <col min="6670" max="6911" width="8.85546875" style="37"/>
    <col min="6912" max="6912" width="43" style="37" customWidth="1"/>
    <col min="6913" max="6913" width="8.42578125" style="37" customWidth="1"/>
    <col min="6914" max="6917" width="10.7109375" style="37" customWidth="1"/>
    <col min="6918" max="6918" width="9.28515625" style="37" customWidth="1"/>
    <col min="6919" max="6919" width="8.7109375" style="37" customWidth="1"/>
    <col min="6920" max="6920" width="7.85546875" style="37" customWidth="1"/>
    <col min="6921" max="6925" width="10.7109375" style="37" customWidth="1"/>
    <col min="6926" max="7167" width="8.85546875" style="37"/>
    <col min="7168" max="7168" width="43" style="37" customWidth="1"/>
    <col min="7169" max="7169" width="8.42578125" style="37" customWidth="1"/>
    <col min="7170" max="7173" width="10.7109375" style="37" customWidth="1"/>
    <col min="7174" max="7174" width="9.28515625" style="37" customWidth="1"/>
    <col min="7175" max="7175" width="8.7109375" style="37" customWidth="1"/>
    <col min="7176" max="7176" width="7.85546875" style="37" customWidth="1"/>
    <col min="7177" max="7181" width="10.7109375" style="37" customWidth="1"/>
    <col min="7182" max="7423" width="8.85546875" style="37"/>
    <col min="7424" max="7424" width="43" style="37" customWidth="1"/>
    <col min="7425" max="7425" width="8.42578125" style="37" customWidth="1"/>
    <col min="7426" max="7429" width="10.7109375" style="37" customWidth="1"/>
    <col min="7430" max="7430" width="9.28515625" style="37" customWidth="1"/>
    <col min="7431" max="7431" width="8.7109375" style="37" customWidth="1"/>
    <col min="7432" max="7432" width="7.85546875" style="37" customWidth="1"/>
    <col min="7433" max="7437" width="10.7109375" style="37" customWidth="1"/>
    <col min="7438" max="7679" width="8.85546875" style="37"/>
    <col min="7680" max="7680" width="43" style="37" customWidth="1"/>
    <col min="7681" max="7681" width="8.42578125" style="37" customWidth="1"/>
    <col min="7682" max="7685" width="10.7109375" style="37" customWidth="1"/>
    <col min="7686" max="7686" width="9.28515625" style="37" customWidth="1"/>
    <col min="7687" max="7687" width="8.7109375" style="37" customWidth="1"/>
    <col min="7688" max="7688" width="7.85546875" style="37" customWidth="1"/>
    <col min="7689" max="7693" width="10.7109375" style="37" customWidth="1"/>
    <col min="7694" max="7935" width="8.85546875" style="37"/>
    <col min="7936" max="7936" width="43" style="37" customWidth="1"/>
    <col min="7937" max="7937" width="8.42578125" style="37" customWidth="1"/>
    <col min="7938" max="7941" width="10.7109375" style="37" customWidth="1"/>
    <col min="7942" max="7942" width="9.28515625" style="37" customWidth="1"/>
    <col min="7943" max="7943" width="8.7109375" style="37" customWidth="1"/>
    <col min="7944" max="7944" width="7.85546875" style="37" customWidth="1"/>
    <col min="7945" max="7949" width="10.7109375" style="37" customWidth="1"/>
    <col min="7950" max="8191" width="8.85546875" style="37"/>
    <col min="8192" max="8192" width="43" style="37" customWidth="1"/>
    <col min="8193" max="8193" width="8.42578125" style="37" customWidth="1"/>
    <col min="8194" max="8197" width="10.7109375" style="37" customWidth="1"/>
    <col min="8198" max="8198" width="9.28515625" style="37" customWidth="1"/>
    <col min="8199" max="8199" width="8.7109375" style="37" customWidth="1"/>
    <col min="8200" max="8200" width="7.85546875" style="37" customWidth="1"/>
    <col min="8201" max="8205" width="10.7109375" style="37" customWidth="1"/>
    <col min="8206" max="8447" width="8.85546875" style="37"/>
    <col min="8448" max="8448" width="43" style="37" customWidth="1"/>
    <col min="8449" max="8449" width="8.42578125" style="37" customWidth="1"/>
    <col min="8450" max="8453" width="10.7109375" style="37" customWidth="1"/>
    <col min="8454" max="8454" width="9.28515625" style="37" customWidth="1"/>
    <col min="8455" max="8455" width="8.7109375" style="37" customWidth="1"/>
    <col min="8456" max="8456" width="7.85546875" style="37" customWidth="1"/>
    <col min="8457" max="8461" width="10.7109375" style="37" customWidth="1"/>
    <col min="8462" max="8703" width="8.85546875" style="37"/>
    <col min="8704" max="8704" width="43" style="37" customWidth="1"/>
    <col min="8705" max="8705" width="8.42578125" style="37" customWidth="1"/>
    <col min="8706" max="8709" width="10.7109375" style="37" customWidth="1"/>
    <col min="8710" max="8710" width="9.28515625" style="37" customWidth="1"/>
    <col min="8711" max="8711" width="8.7109375" style="37" customWidth="1"/>
    <col min="8712" max="8712" width="7.85546875" style="37" customWidth="1"/>
    <col min="8713" max="8717" width="10.7109375" style="37" customWidth="1"/>
    <col min="8718" max="8959" width="8.85546875" style="37"/>
    <col min="8960" max="8960" width="43" style="37" customWidth="1"/>
    <col min="8961" max="8961" width="8.42578125" style="37" customWidth="1"/>
    <col min="8962" max="8965" width="10.7109375" style="37" customWidth="1"/>
    <col min="8966" max="8966" width="9.28515625" style="37" customWidth="1"/>
    <col min="8967" max="8967" width="8.7109375" style="37" customWidth="1"/>
    <col min="8968" max="8968" width="7.85546875" style="37" customWidth="1"/>
    <col min="8969" max="8973" width="10.7109375" style="37" customWidth="1"/>
    <col min="8974" max="9215" width="8.85546875" style="37"/>
    <col min="9216" max="9216" width="43" style="37" customWidth="1"/>
    <col min="9217" max="9217" width="8.42578125" style="37" customWidth="1"/>
    <col min="9218" max="9221" width="10.7109375" style="37" customWidth="1"/>
    <col min="9222" max="9222" width="9.28515625" style="37" customWidth="1"/>
    <col min="9223" max="9223" width="8.7109375" style="37" customWidth="1"/>
    <col min="9224" max="9224" width="7.85546875" style="37" customWidth="1"/>
    <col min="9225" max="9229" width="10.7109375" style="37" customWidth="1"/>
    <col min="9230" max="9471" width="8.85546875" style="37"/>
    <col min="9472" max="9472" width="43" style="37" customWidth="1"/>
    <col min="9473" max="9473" width="8.42578125" style="37" customWidth="1"/>
    <col min="9474" max="9477" width="10.7109375" style="37" customWidth="1"/>
    <col min="9478" max="9478" width="9.28515625" style="37" customWidth="1"/>
    <col min="9479" max="9479" width="8.7109375" style="37" customWidth="1"/>
    <col min="9480" max="9480" width="7.85546875" style="37" customWidth="1"/>
    <col min="9481" max="9485" width="10.7109375" style="37" customWidth="1"/>
    <col min="9486" max="9727" width="8.85546875" style="37"/>
    <col min="9728" max="9728" width="43" style="37" customWidth="1"/>
    <col min="9729" max="9729" width="8.42578125" style="37" customWidth="1"/>
    <col min="9730" max="9733" width="10.7109375" style="37" customWidth="1"/>
    <col min="9734" max="9734" width="9.28515625" style="37" customWidth="1"/>
    <col min="9735" max="9735" width="8.7109375" style="37" customWidth="1"/>
    <col min="9736" max="9736" width="7.85546875" style="37" customWidth="1"/>
    <col min="9737" max="9741" width="10.7109375" style="37" customWidth="1"/>
    <col min="9742" max="9983" width="8.85546875" style="37"/>
    <col min="9984" max="9984" width="43" style="37" customWidth="1"/>
    <col min="9985" max="9985" width="8.42578125" style="37" customWidth="1"/>
    <col min="9986" max="9989" width="10.7109375" style="37" customWidth="1"/>
    <col min="9990" max="9990" width="9.28515625" style="37" customWidth="1"/>
    <col min="9991" max="9991" width="8.7109375" style="37" customWidth="1"/>
    <col min="9992" max="9992" width="7.85546875" style="37" customWidth="1"/>
    <col min="9993" max="9997" width="10.7109375" style="37" customWidth="1"/>
    <col min="9998" max="10239" width="8.85546875" style="37"/>
    <col min="10240" max="10240" width="43" style="37" customWidth="1"/>
    <col min="10241" max="10241" width="8.42578125" style="37" customWidth="1"/>
    <col min="10242" max="10245" width="10.7109375" style="37" customWidth="1"/>
    <col min="10246" max="10246" width="9.28515625" style="37" customWidth="1"/>
    <col min="10247" max="10247" width="8.7109375" style="37" customWidth="1"/>
    <col min="10248" max="10248" width="7.85546875" style="37" customWidth="1"/>
    <col min="10249" max="10253" width="10.7109375" style="37" customWidth="1"/>
    <col min="10254" max="10495" width="8.85546875" style="37"/>
    <col min="10496" max="10496" width="43" style="37" customWidth="1"/>
    <col min="10497" max="10497" width="8.42578125" style="37" customWidth="1"/>
    <col min="10498" max="10501" width="10.7109375" style="37" customWidth="1"/>
    <col min="10502" max="10502" width="9.28515625" style="37" customWidth="1"/>
    <col min="10503" max="10503" width="8.7109375" style="37" customWidth="1"/>
    <col min="10504" max="10504" width="7.85546875" style="37" customWidth="1"/>
    <col min="10505" max="10509" width="10.7109375" style="37" customWidth="1"/>
    <col min="10510" max="10751" width="8.85546875" style="37"/>
    <col min="10752" max="10752" width="43" style="37" customWidth="1"/>
    <col min="10753" max="10753" width="8.42578125" style="37" customWidth="1"/>
    <col min="10754" max="10757" width="10.7109375" style="37" customWidth="1"/>
    <col min="10758" max="10758" width="9.28515625" style="37" customWidth="1"/>
    <col min="10759" max="10759" width="8.7109375" style="37" customWidth="1"/>
    <col min="10760" max="10760" width="7.85546875" style="37" customWidth="1"/>
    <col min="10761" max="10765" width="10.7109375" style="37" customWidth="1"/>
    <col min="10766" max="11007" width="8.85546875" style="37"/>
    <col min="11008" max="11008" width="43" style="37" customWidth="1"/>
    <col min="11009" max="11009" width="8.42578125" style="37" customWidth="1"/>
    <col min="11010" max="11013" width="10.7109375" style="37" customWidth="1"/>
    <col min="11014" max="11014" width="9.28515625" style="37" customWidth="1"/>
    <col min="11015" max="11015" width="8.7109375" style="37" customWidth="1"/>
    <col min="11016" max="11016" width="7.85546875" style="37" customWidth="1"/>
    <col min="11017" max="11021" width="10.7109375" style="37" customWidth="1"/>
    <col min="11022" max="11263" width="8.85546875" style="37"/>
    <col min="11264" max="11264" width="43" style="37" customWidth="1"/>
    <col min="11265" max="11265" width="8.42578125" style="37" customWidth="1"/>
    <col min="11266" max="11269" width="10.7109375" style="37" customWidth="1"/>
    <col min="11270" max="11270" width="9.28515625" style="37" customWidth="1"/>
    <col min="11271" max="11271" width="8.7109375" style="37" customWidth="1"/>
    <col min="11272" max="11272" width="7.85546875" style="37" customWidth="1"/>
    <col min="11273" max="11277" width="10.7109375" style="37" customWidth="1"/>
    <col min="11278" max="11519" width="8.85546875" style="37"/>
    <col min="11520" max="11520" width="43" style="37" customWidth="1"/>
    <col min="11521" max="11521" width="8.42578125" style="37" customWidth="1"/>
    <col min="11522" max="11525" width="10.7109375" style="37" customWidth="1"/>
    <col min="11526" max="11526" width="9.28515625" style="37" customWidth="1"/>
    <col min="11527" max="11527" width="8.7109375" style="37" customWidth="1"/>
    <col min="11528" max="11528" width="7.85546875" style="37" customWidth="1"/>
    <col min="11529" max="11533" width="10.7109375" style="37" customWidth="1"/>
    <col min="11534" max="11775" width="8.85546875" style="37"/>
    <col min="11776" max="11776" width="43" style="37" customWidth="1"/>
    <col min="11777" max="11777" width="8.42578125" style="37" customWidth="1"/>
    <col min="11778" max="11781" width="10.7109375" style="37" customWidth="1"/>
    <col min="11782" max="11782" width="9.28515625" style="37" customWidth="1"/>
    <col min="11783" max="11783" width="8.7109375" style="37" customWidth="1"/>
    <col min="11784" max="11784" width="7.85546875" style="37" customWidth="1"/>
    <col min="11785" max="11789" width="10.7109375" style="37" customWidth="1"/>
    <col min="11790" max="12031" width="8.85546875" style="37"/>
    <col min="12032" max="12032" width="43" style="37" customWidth="1"/>
    <col min="12033" max="12033" width="8.42578125" style="37" customWidth="1"/>
    <col min="12034" max="12037" width="10.7109375" style="37" customWidth="1"/>
    <col min="12038" max="12038" width="9.28515625" style="37" customWidth="1"/>
    <col min="12039" max="12039" width="8.7109375" style="37" customWidth="1"/>
    <col min="12040" max="12040" width="7.85546875" style="37" customWidth="1"/>
    <col min="12041" max="12045" width="10.7109375" style="37" customWidth="1"/>
    <col min="12046" max="12287" width="8.85546875" style="37"/>
    <col min="12288" max="12288" width="43" style="37" customWidth="1"/>
    <col min="12289" max="12289" width="8.42578125" style="37" customWidth="1"/>
    <col min="12290" max="12293" width="10.7109375" style="37" customWidth="1"/>
    <col min="12294" max="12294" width="9.28515625" style="37" customWidth="1"/>
    <col min="12295" max="12295" width="8.7109375" style="37" customWidth="1"/>
    <col min="12296" max="12296" width="7.85546875" style="37" customWidth="1"/>
    <col min="12297" max="12301" width="10.7109375" style="37" customWidth="1"/>
    <col min="12302" max="12543" width="8.85546875" style="37"/>
    <col min="12544" max="12544" width="43" style="37" customWidth="1"/>
    <col min="12545" max="12545" width="8.42578125" style="37" customWidth="1"/>
    <col min="12546" max="12549" width="10.7109375" style="37" customWidth="1"/>
    <col min="12550" max="12550" width="9.28515625" style="37" customWidth="1"/>
    <col min="12551" max="12551" width="8.7109375" style="37" customWidth="1"/>
    <col min="12552" max="12552" width="7.85546875" style="37" customWidth="1"/>
    <col min="12553" max="12557" width="10.7109375" style="37" customWidth="1"/>
    <col min="12558" max="12799" width="8.85546875" style="37"/>
    <col min="12800" max="12800" width="43" style="37" customWidth="1"/>
    <col min="12801" max="12801" width="8.42578125" style="37" customWidth="1"/>
    <col min="12802" max="12805" width="10.7109375" style="37" customWidth="1"/>
    <col min="12806" max="12806" width="9.28515625" style="37" customWidth="1"/>
    <col min="12807" max="12807" width="8.7109375" style="37" customWidth="1"/>
    <col min="12808" max="12808" width="7.85546875" style="37" customWidth="1"/>
    <col min="12809" max="12813" width="10.7109375" style="37" customWidth="1"/>
    <col min="12814" max="13055" width="8.85546875" style="37"/>
    <col min="13056" max="13056" width="43" style="37" customWidth="1"/>
    <col min="13057" max="13057" width="8.42578125" style="37" customWidth="1"/>
    <col min="13058" max="13061" width="10.7109375" style="37" customWidth="1"/>
    <col min="13062" max="13062" width="9.28515625" style="37" customWidth="1"/>
    <col min="13063" max="13063" width="8.7109375" style="37" customWidth="1"/>
    <col min="13064" max="13064" width="7.85546875" style="37" customWidth="1"/>
    <col min="13065" max="13069" width="10.7109375" style="37" customWidth="1"/>
    <col min="13070" max="13311" width="8.85546875" style="37"/>
    <col min="13312" max="13312" width="43" style="37" customWidth="1"/>
    <col min="13313" max="13313" width="8.42578125" style="37" customWidth="1"/>
    <col min="13314" max="13317" width="10.7109375" style="37" customWidth="1"/>
    <col min="13318" max="13318" width="9.28515625" style="37" customWidth="1"/>
    <col min="13319" max="13319" width="8.7109375" style="37" customWidth="1"/>
    <col min="13320" max="13320" width="7.85546875" style="37" customWidth="1"/>
    <col min="13321" max="13325" width="10.7109375" style="37" customWidth="1"/>
    <col min="13326" max="13567" width="8.85546875" style="37"/>
    <col min="13568" max="13568" width="43" style="37" customWidth="1"/>
    <col min="13569" max="13569" width="8.42578125" style="37" customWidth="1"/>
    <col min="13570" max="13573" width="10.7109375" style="37" customWidth="1"/>
    <col min="13574" max="13574" width="9.28515625" style="37" customWidth="1"/>
    <col min="13575" max="13575" width="8.7109375" style="37" customWidth="1"/>
    <col min="13576" max="13576" width="7.85546875" style="37" customWidth="1"/>
    <col min="13577" max="13581" width="10.7109375" style="37" customWidth="1"/>
    <col min="13582" max="13823" width="8.85546875" style="37"/>
    <col min="13824" max="13824" width="43" style="37" customWidth="1"/>
    <col min="13825" max="13825" width="8.42578125" style="37" customWidth="1"/>
    <col min="13826" max="13829" width="10.7109375" style="37" customWidth="1"/>
    <col min="13830" max="13830" width="9.28515625" style="37" customWidth="1"/>
    <col min="13831" max="13831" width="8.7109375" style="37" customWidth="1"/>
    <col min="13832" max="13832" width="7.85546875" style="37" customWidth="1"/>
    <col min="13833" max="13837" width="10.7109375" style="37" customWidth="1"/>
    <col min="13838" max="14079" width="8.85546875" style="37"/>
    <col min="14080" max="14080" width="43" style="37" customWidth="1"/>
    <col min="14081" max="14081" width="8.42578125" style="37" customWidth="1"/>
    <col min="14082" max="14085" width="10.7109375" style="37" customWidth="1"/>
    <col min="14086" max="14086" width="9.28515625" style="37" customWidth="1"/>
    <col min="14087" max="14087" width="8.7109375" style="37" customWidth="1"/>
    <col min="14088" max="14088" width="7.85546875" style="37" customWidth="1"/>
    <col min="14089" max="14093" width="10.7109375" style="37" customWidth="1"/>
    <col min="14094" max="14335" width="8.85546875" style="37"/>
    <col min="14336" max="14336" width="43" style="37" customWidth="1"/>
    <col min="14337" max="14337" width="8.42578125" style="37" customWidth="1"/>
    <col min="14338" max="14341" width="10.7109375" style="37" customWidth="1"/>
    <col min="14342" max="14342" width="9.28515625" style="37" customWidth="1"/>
    <col min="14343" max="14343" width="8.7109375" style="37" customWidth="1"/>
    <col min="14344" max="14344" width="7.85546875" style="37" customWidth="1"/>
    <col min="14345" max="14349" width="10.7109375" style="37" customWidth="1"/>
    <col min="14350" max="14591" width="8.85546875" style="37"/>
    <col min="14592" max="14592" width="43" style="37" customWidth="1"/>
    <col min="14593" max="14593" width="8.42578125" style="37" customWidth="1"/>
    <col min="14594" max="14597" width="10.7109375" style="37" customWidth="1"/>
    <col min="14598" max="14598" width="9.28515625" style="37" customWidth="1"/>
    <col min="14599" max="14599" width="8.7109375" style="37" customWidth="1"/>
    <col min="14600" max="14600" width="7.85546875" style="37" customWidth="1"/>
    <col min="14601" max="14605" width="10.7109375" style="37" customWidth="1"/>
    <col min="14606" max="14847" width="8.85546875" style="37"/>
    <col min="14848" max="14848" width="43" style="37" customWidth="1"/>
    <col min="14849" max="14849" width="8.42578125" style="37" customWidth="1"/>
    <col min="14850" max="14853" width="10.7109375" style="37" customWidth="1"/>
    <col min="14854" max="14854" width="9.28515625" style="37" customWidth="1"/>
    <col min="14855" max="14855" width="8.7109375" style="37" customWidth="1"/>
    <col min="14856" max="14856" width="7.85546875" style="37" customWidth="1"/>
    <col min="14857" max="14861" width="10.7109375" style="37" customWidth="1"/>
    <col min="14862" max="15103" width="8.85546875" style="37"/>
    <col min="15104" max="15104" width="43" style="37" customWidth="1"/>
    <col min="15105" max="15105" width="8.42578125" style="37" customWidth="1"/>
    <col min="15106" max="15109" width="10.7109375" style="37" customWidth="1"/>
    <col min="15110" max="15110" width="9.28515625" style="37" customWidth="1"/>
    <col min="15111" max="15111" width="8.7109375" style="37" customWidth="1"/>
    <col min="15112" max="15112" width="7.85546875" style="37" customWidth="1"/>
    <col min="15113" max="15117" width="10.7109375" style="37" customWidth="1"/>
    <col min="15118" max="15359" width="8.85546875" style="37"/>
    <col min="15360" max="15360" width="43" style="37" customWidth="1"/>
    <col min="15361" max="15361" width="8.42578125" style="37" customWidth="1"/>
    <col min="15362" max="15365" width="10.7109375" style="37" customWidth="1"/>
    <col min="15366" max="15366" width="9.28515625" style="37" customWidth="1"/>
    <col min="15367" max="15367" width="8.7109375" style="37" customWidth="1"/>
    <col min="15368" max="15368" width="7.85546875" style="37" customWidth="1"/>
    <col min="15369" max="15373" width="10.7109375" style="37" customWidth="1"/>
    <col min="15374" max="15615" width="8.85546875" style="37"/>
    <col min="15616" max="15616" width="43" style="37" customWidth="1"/>
    <col min="15617" max="15617" width="8.42578125" style="37" customWidth="1"/>
    <col min="15618" max="15621" width="10.7109375" style="37" customWidth="1"/>
    <col min="15622" max="15622" width="9.28515625" style="37" customWidth="1"/>
    <col min="15623" max="15623" width="8.7109375" style="37" customWidth="1"/>
    <col min="15624" max="15624" width="7.85546875" style="37" customWidth="1"/>
    <col min="15625" max="15629" width="10.7109375" style="37" customWidth="1"/>
    <col min="15630" max="15871" width="8.85546875" style="37"/>
    <col min="15872" max="15872" width="43" style="37" customWidth="1"/>
    <col min="15873" max="15873" width="8.42578125" style="37" customWidth="1"/>
    <col min="15874" max="15877" width="10.7109375" style="37" customWidth="1"/>
    <col min="15878" max="15878" width="9.28515625" style="37" customWidth="1"/>
    <col min="15879" max="15879" width="8.7109375" style="37" customWidth="1"/>
    <col min="15880" max="15880" width="7.85546875" style="37" customWidth="1"/>
    <col min="15881" max="15885" width="10.7109375" style="37" customWidth="1"/>
    <col min="15886" max="16127" width="8.85546875" style="37"/>
    <col min="16128" max="16128" width="43" style="37" customWidth="1"/>
    <col min="16129" max="16129" width="8.42578125" style="37" customWidth="1"/>
    <col min="16130" max="16133" width="10.7109375" style="37" customWidth="1"/>
    <col min="16134" max="16134" width="9.28515625" style="37" customWidth="1"/>
    <col min="16135" max="16135" width="8.7109375" style="37" customWidth="1"/>
    <col min="16136" max="16136" width="7.85546875" style="37" customWidth="1"/>
    <col min="16137" max="16141" width="10.7109375" style="37" customWidth="1"/>
    <col min="16142" max="16384" width="8.85546875" style="37"/>
  </cols>
  <sheetData>
    <row r="1" spans="1:59" s="30" customFormat="1" ht="29.1" customHeight="1">
      <c r="A1" s="968" t="s">
        <v>1142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</row>
    <row r="2" spans="1:59" s="30" customFormat="1" ht="29.1" customHeight="1">
      <c r="A2" s="1038" t="s">
        <v>1143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</row>
    <row r="3" spans="1:59" s="23" customFormat="1" ht="24" customHeight="1">
      <c r="A3" s="1039" t="s">
        <v>1409</v>
      </c>
      <c r="B3" s="1039"/>
      <c r="C3" s="1039"/>
      <c r="D3" s="1039"/>
      <c r="E3" s="1039"/>
      <c r="F3" s="1039"/>
      <c r="G3" s="1039"/>
      <c r="H3" s="1040"/>
      <c r="I3" s="1041" t="s">
        <v>343</v>
      </c>
      <c r="J3" s="1041"/>
      <c r="K3" s="1041"/>
      <c r="L3" s="1041"/>
      <c r="M3" s="1041"/>
      <c r="N3" s="1041"/>
      <c r="O3" s="1042"/>
    </row>
    <row r="4" spans="1:59" s="30" customFormat="1" ht="33" customHeight="1">
      <c r="A4" s="1094" t="s">
        <v>51</v>
      </c>
      <c r="B4" s="1097" t="s">
        <v>349</v>
      </c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9"/>
      <c r="O4" s="1093" t="s">
        <v>701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59" s="30" customFormat="1" ht="33" customHeight="1">
      <c r="A5" s="1095"/>
      <c r="B5" s="1100" t="s">
        <v>350</v>
      </c>
      <c r="C5" s="1101"/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2"/>
      <c r="O5" s="109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59" s="20" customFormat="1" ht="95.1" customHeight="1">
      <c r="A6" s="1095"/>
      <c r="B6" s="608" t="s">
        <v>59</v>
      </c>
      <c r="C6" s="608" t="s">
        <v>344</v>
      </c>
      <c r="D6" s="608" t="s">
        <v>62</v>
      </c>
      <c r="E6" s="608" t="s">
        <v>345</v>
      </c>
      <c r="F6" s="608" t="s">
        <v>88</v>
      </c>
      <c r="G6" s="608" t="s">
        <v>65</v>
      </c>
      <c r="H6" s="608" t="s">
        <v>90</v>
      </c>
      <c r="I6" s="608" t="s">
        <v>85</v>
      </c>
      <c r="J6" s="608" t="s">
        <v>68</v>
      </c>
      <c r="K6" s="608" t="s">
        <v>66</v>
      </c>
      <c r="L6" s="608" t="s">
        <v>346</v>
      </c>
      <c r="M6" s="608" t="s">
        <v>73</v>
      </c>
      <c r="N6" s="608" t="s">
        <v>35</v>
      </c>
      <c r="O6" s="109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59" s="20" customFormat="1" ht="95.1" customHeight="1">
      <c r="A7" s="1096"/>
      <c r="B7" s="609" t="s">
        <v>60</v>
      </c>
      <c r="C7" s="609" t="s">
        <v>628</v>
      </c>
      <c r="D7" s="609" t="s">
        <v>63</v>
      </c>
      <c r="E7" s="609" t="s">
        <v>347</v>
      </c>
      <c r="F7" s="609" t="s">
        <v>61</v>
      </c>
      <c r="G7" s="609" t="s">
        <v>91</v>
      </c>
      <c r="H7" s="609" t="s">
        <v>89</v>
      </c>
      <c r="I7" s="609" t="s">
        <v>118</v>
      </c>
      <c r="J7" s="609" t="s">
        <v>69</v>
      </c>
      <c r="K7" s="609" t="s">
        <v>67</v>
      </c>
      <c r="L7" s="609" t="s">
        <v>64</v>
      </c>
      <c r="M7" s="609" t="s">
        <v>74</v>
      </c>
      <c r="N7" s="609" t="s">
        <v>36</v>
      </c>
      <c r="O7" s="1093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59" s="30" customFormat="1" ht="33" customHeight="1">
      <c r="A8" s="659" t="s">
        <v>1431</v>
      </c>
      <c r="B8" s="716">
        <v>13415</v>
      </c>
      <c r="C8" s="716">
        <v>18083</v>
      </c>
      <c r="D8" s="716">
        <v>4374</v>
      </c>
      <c r="E8" s="716">
        <v>1891</v>
      </c>
      <c r="F8" s="716">
        <v>5727</v>
      </c>
      <c r="G8" s="716">
        <v>9646</v>
      </c>
      <c r="H8" s="716">
        <v>5315</v>
      </c>
      <c r="I8" s="716">
        <v>2267</v>
      </c>
      <c r="J8" s="716">
        <v>18209</v>
      </c>
      <c r="K8" s="716">
        <v>4143</v>
      </c>
      <c r="L8" s="716">
        <v>778</v>
      </c>
      <c r="M8" s="716">
        <v>3576</v>
      </c>
      <c r="N8" s="950">
        <f>SUM(B8:M8)</f>
        <v>87424</v>
      </c>
      <c r="O8" s="928" t="s">
        <v>774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59" s="30" customFormat="1" ht="33" customHeight="1">
      <c r="A9" s="659" t="s">
        <v>98</v>
      </c>
      <c r="B9" s="717">
        <v>9519</v>
      </c>
      <c r="C9" s="717">
        <v>12248</v>
      </c>
      <c r="D9" s="717">
        <v>5036</v>
      </c>
      <c r="E9" s="717">
        <v>2752</v>
      </c>
      <c r="F9" s="717">
        <v>5884</v>
      </c>
      <c r="G9" s="717">
        <v>3742</v>
      </c>
      <c r="H9" s="717">
        <v>2821</v>
      </c>
      <c r="I9" s="717">
        <v>15250</v>
      </c>
      <c r="J9" s="717">
        <v>8117</v>
      </c>
      <c r="K9" s="717">
        <v>6222</v>
      </c>
      <c r="L9" s="717">
        <v>1097</v>
      </c>
      <c r="M9" s="717">
        <v>1171</v>
      </c>
      <c r="N9" s="950">
        <f t="shared" ref="N9:N15" si="0">SUM(B9:M9)</f>
        <v>73859</v>
      </c>
      <c r="O9" s="928" t="s">
        <v>775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59" s="30" customFormat="1" ht="33" customHeight="1">
      <c r="A10" s="659" t="s">
        <v>670</v>
      </c>
      <c r="B10" s="716">
        <v>3867</v>
      </c>
      <c r="C10" s="716">
        <v>714</v>
      </c>
      <c r="D10" s="716">
        <v>1890</v>
      </c>
      <c r="E10" s="716">
        <v>738</v>
      </c>
      <c r="F10" s="716">
        <v>2038</v>
      </c>
      <c r="G10" s="716">
        <v>554</v>
      </c>
      <c r="H10" s="716">
        <v>241</v>
      </c>
      <c r="I10" s="716">
        <v>1361</v>
      </c>
      <c r="J10" s="716">
        <v>3808</v>
      </c>
      <c r="K10" s="716">
        <v>696</v>
      </c>
      <c r="L10" s="716">
        <v>273</v>
      </c>
      <c r="M10" s="716">
        <v>97</v>
      </c>
      <c r="N10" s="950">
        <f t="shared" si="0"/>
        <v>16277</v>
      </c>
      <c r="O10" s="928" t="s">
        <v>776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59" s="30" customFormat="1" ht="33" customHeight="1">
      <c r="A11" s="659" t="s">
        <v>669</v>
      </c>
      <c r="B11" s="717">
        <v>1588</v>
      </c>
      <c r="C11" s="717">
        <v>24079</v>
      </c>
      <c r="D11" s="717">
        <v>2146</v>
      </c>
      <c r="E11" s="717">
        <v>1091</v>
      </c>
      <c r="F11" s="717">
        <v>1384</v>
      </c>
      <c r="G11" s="717">
        <v>1382</v>
      </c>
      <c r="H11" s="717">
        <v>370</v>
      </c>
      <c r="I11" s="717">
        <v>2286</v>
      </c>
      <c r="J11" s="717">
        <v>960</v>
      </c>
      <c r="K11" s="717">
        <v>979</v>
      </c>
      <c r="L11" s="717">
        <v>1707</v>
      </c>
      <c r="M11" s="717">
        <v>11338</v>
      </c>
      <c r="N11" s="950">
        <f t="shared" si="0"/>
        <v>49310</v>
      </c>
      <c r="O11" s="928" t="s">
        <v>778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59" s="30" customFormat="1" ht="33" customHeight="1">
      <c r="A12" s="659" t="s">
        <v>97</v>
      </c>
      <c r="B12" s="716">
        <v>1094</v>
      </c>
      <c r="C12" s="716">
        <v>124</v>
      </c>
      <c r="D12" s="716">
        <v>205</v>
      </c>
      <c r="E12" s="716">
        <v>296</v>
      </c>
      <c r="F12" s="716">
        <v>873</v>
      </c>
      <c r="G12" s="716">
        <v>424</v>
      </c>
      <c r="H12" s="716">
        <v>366</v>
      </c>
      <c r="I12" s="716">
        <v>550</v>
      </c>
      <c r="J12" s="716">
        <v>1733</v>
      </c>
      <c r="K12" s="716">
        <v>815</v>
      </c>
      <c r="L12" s="716">
        <v>142</v>
      </c>
      <c r="M12" s="716">
        <v>26</v>
      </c>
      <c r="N12" s="950">
        <f t="shared" si="0"/>
        <v>6648</v>
      </c>
      <c r="O12" s="928" t="s">
        <v>779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59" s="30" customFormat="1" ht="33" customHeight="1">
      <c r="A13" s="659" t="s">
        <v>200</v>
      </c>
      <c r="B13" s="717">
        <v>1127</v>
      </c>
      <c r="C13" s="717">
        <v>1986</v>
      </c>
      <c r="D13" s="717">
        <v>596</v>
      </c>
      <c r="E13" s="717">
        <v>327</v>
      </c>
      <c r="F13" s="717">
        <v>786</v>
      </c>
      <c r="G13" s="717">
        <v>740</v>
      </c>
      <c r="H13" s="717">
        <v>292</v>
      </c>
      <c r="I13" s="717">
        <v>143</v>
      </c>
      <c r="J13" s="717">
        <v>288</v>
      </c>
      <c r="K13" s="717">
        <v>1023</v>
      </c>
      <c r="L13" s="717">
        <v>150</v>
      </c>
      <c r="M13" s="717">
        <v>23</v>
      </c>
      <c r="N13" s="950">
        <f t="shared" si="0"/>
        <v>7481</v>
      </c>
      <c r="O13" s="928" t="s">
        <v>780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59" s="23" customFormat="1" ht="33" customHeight="1">
      <c r="A14" s="659" t="s">
        <v>201</v>
      </c>
      <c r="B14" s="716">
        <v>14803</v>
      </c>
      <c r="C14" s="716">
        <v>0</v>
      </c>
      <c r="D14" s="716">
        <v>0</v>
      </c>
      <c r="E14" s="716">
        <v>0</v>
      </c>
      <c r="F14" s="716">
        <v>0</v>
      </c>
      <c r="G14" s="716">
        <v>0</v>
      </c>
      <c r="H14" s="716">
        <v>0</v>
      </c>
      <c r="I14" s="716">
        <v>0</v>
      </c>
      <c r="J14" s="716">
        <v>0</v>
      </c>
      <c r="K14" s="716">
        <v>0</v>
      </c>
      <c r="L14" s="716">
        <v>0</v>
      </c>
      <c r="M14" s="716">
        <v>0</v>
      </c>
      <c r="N14" s="950">
        <f t="shared" si="0"/>
        <v>14803</v>
      </c>
      <c r="O14" s="928" t="s">
        <v>785</v>
      </c>
    </row>
    <row r="15" spans="1:59" s="23" customFormat="1" ht="33" customHeight="1">
      <c r="A15" s="659" t="s">
        <v>607</v>
      </c>
      <c r="B15" s="717">
        <v>7746</v>
      </c>
      <c r="C15" s="717">
        <v>3300</v>
      </c>
      <c r="D15" s="717">
        <v>2897</v>
      </c>
      <c r="E15" s="717">
        <v>1165</v>
      </c>
      <c r="F15" s="717">
        <v>3580</v>
      </c>
      <c r="G15" s="717">
        <v>3977</v>
      </c>
      <c r="H15" s="717">
        <v>8768</v>
      </c>
      <c r="I15" s="717">
        <v>885</v>
      </c>
      <c r="J15" s="717">
        <v>5007</v>
      </c>
      <c r="K15" s="717">
        <v>5043</v>
      </c>
      <c r="L15" s="717">
        <v>1066</v>
      </c>
      <c r="M15" s="717">
        <v>9338</v>
      </c>
      <c r="N15" s="950">
        <f t="shared" si="0"/>
        <v>52772</v>
      </c>
      <c r="O15" s="928" t="s">
        <v>783</v>
      </c>
    </row>
    <row r="16" spans="1:59" s="592" customFormat="1" ht="33" customHeight="1">
      <c r="A16" s="586" t="s">
        <v>696</v>
      </c>
      <c r="B16" s="656">
        <f>SUM(B8:B15)</f>
        <v>53159</v>
      </c>
      <c r="C16" s="656">
        <f t="shared" ref="C16:N16" si="1">SUM(C8:C15)</f>
        <v>60534</v>
      </c>
      <c r="D16" s="656">
        <f t="shared" si="1"/>
        <v>17144</v>
      </c>
      <c r="E16" s="656">
        <f t="shared" si="1"/>
        <v>8260</v>
      </c>
      <c r="F16" s="656">
        <f t="shared" si="1"/>
        <v>20272</v>
      </c>
      <c r="G16" s="656">
        <f t="shared" si="1"/>
        <v>20465</v>
      </c>
      <c r="H16" s="656">
        <f t="shared" si="1"/>
        <v>18173</v>
      </c>
      <c r="I16" s="656">
        <f t="shared" si="1"/>
        <v>22742</v>
      </c>
      <c r="J16" s="656">
        <f t="shared" si="1"/>
        <v>38122</v>
      </c>
      <c r="K16" s="656">
        <f t="shared" si="1"/>
        <v>18921</v>
      </c>
      <c r="L16" s="656">
        <f t="shared" si="1"/>
        <v>5213</v>
      </c>
      <c r="M16" s="656">
        <f t="shared" si="1"/>
        <v>25569</v>
      </c>
      <c r="N16" s="656">
        <f t="shared" si="1"/>
        <v>308574</v>
      </c>
      <c r="O16" s="586" t="s">
        <v>36</v>
      </c>
    </row>
    <row r="17" spans="1:15" s="23" customFormat="1" ht="18" customHeight="1">
      <c r="A17" s="57"/>
      <c r="N17" s="33"/>
      <c r="O17" s="57"/>
    </row>
    <row r="18" spans="1:15" ht="18" hidden="1" customHeight="1">
      <c r="A18" s="63" t="s">
        <v>998</v>
      </c>
    </row>
    <row r="19" spans="1:15" s="491" customFormat="1" ht="18" hidden="1" customHeight="1">
      <c r="A19" s="489" t="s">
        <v>999</v>
      </c>
      <c r="B19" s="490">
        <v>1091</v>
      </c>
      <c r="C19" s="490">
        <v>228</v>
      </c>
      <c r="D19" s="490">
        <v>375</v>
      </c>
      <c r="E19" s="490">
        <v>338</v>
      </c>
      <c r="F19" s="491">
        <v>581</v>
      </c>
      <c r="G19" s="491">
        <v>433</v>
      </c>
      <c r="H19" s="491">
        <v>0</v>
      </c>
      <c r="I19" s="491">
        <v>421</v>
      </c>
      <c r="J19" s="491">
        <v>623</v>
      </c>
      <c r="K19" s="491">
        <v>744</v>
      </c>
      <c r="L19" s="491">
        <v>86</v>
      </c>
      <c r="M19" s="490">
        <v>179</v>
      </c>
      <c r="N19" s="491">
        <f t="shared" ref="N19:N23" si="2">SUM(B19:M19)</f>
        <v>5099</v>
      </c>
      <c r="O19" s="489"/>
    </row>
    <row r="20" spans="1:15" s="491" customFormat="1" ht="18" hidden="1" customHeight="1">
      <c r="A20" s="489" t="s">
        <v>1</v>
      </c>
      <c r="B20" s="490">
        <v>4790</v>
      </c>
      <c r="C20" s="490">
        <v>10239</v>
      </c>
      <c r="D20" s="490">
        <v>2618</v>
      </c>
      <c r="E20" s="490">
        <v>1405</v>
      </c>
      <c r="F20" s="491">
        <v>2243</v>
      </c>
      <c r="G20" s="491">
        <v>1529</v>
      </c>
      <c r="H20" s="491">
        <v>655</v>
      </c>
      <c r="I20" s="491">
        <v>13371</v>
      </c>
      <c r="J20" s="491">
        <v>4390</v>
      </c>
      <c r="K20" s="491">
        <v>2762</v>
      </c>
      <c r="L20" s="491">
        <v>630</v>
      </c>
      <c r="M20" s="490">
        <v>452</v>
      </c>
      <c r="N20" s="491">
        <f t="shared" si="2"/>
        <v>45084</v>
      </c>
      <c r="O20" s="489"/>
    </row>
    <row r="21" spans="1:15" s="491" customFormat="1" ht="18" hidden="1" customHeight="1">
      <c r="A21" s="489" t="s">
        <v>995</v>
      </c>
      <c r="B21" s="490">
        <v>640</v>
      </c>
      <c r="C21" s="490">
        <v>0</v>
      </c>
      <c r="D21" s="490">
        <v>311</v>
      </c>
      <c r="E21" s="490">
        <v>0</v>
      </c>
      <c r="F21" s="491">
        <v>326</v>
      </c>
      <c r="G21" s="491">
        <v>311</v>
      </c>
      <c r="H21" s="491">
        <v>0</v>
      </c>
      <c r="I21" s="491">
        <v>478</v>
      </c>
      <c r="J21" s="491">
        <v>708</v>
      </c>
      <c r="K21" s="491">
        <v>5</v>
      </c>
      <c r="L21" s="491">
        <v>44</v>
      </c>
      <c r="M21" s="490">
        <v>242</v>
      </c>
      <c r="N21" s="491">
        <f t="shared" si="2"/>
        <v>3065</v>
      </c>
      <c r="O21" s="489"/>
    </row>
    <row r="22" spans="1:15" s="491" customFormat="1" ht="18" hidden="1" customHeight="1">
      <c r="A22" s="489" t="s">
        <v>4</v>
      </c>
      <c r="B22" s="490">
        <v>2192</v>
      </c>
      <c r="C22" s="490">
        <v>1646</v>
      </c>
      <c r="D22" s="490">
        <v>1405</v>
      </c>
      <c r="E22" s="490">
        <v>710</v>
      </c>
      <c r="F22" s="491">
        <v>2261</v>
      </c>
      <c r="G22" s="491">
        <v>1127</v>
      </c>
      <c r="H22" s="491">
        <v>1797</v>
      </c>
      <c r="I22" s="491">
        <v>881</v>
      </c>
      <c r="J22" s="491">
        <v>1612</v>
      </c>
      <c r="K22" s="491">
        <v>2037</v>
      </c>
      <c r="L22" s="491">
        <v>259</v>
      </c>
      <c r="M22" s="490">
        <v>214</v>
      </c>
      <c r="N22" s="491">
        <f t="shared" si="2"/>
        <v>16141</v>
      </c>
      <c r="O22" s="489"/>
    </row>
    <row r="23" spans="1:15" s="491" customFormat="1" ht="18" hidden="1" customHeight="1">
      <c r="A23" s="489" t="s">
        <v>892</v>
      </c>
      <c r="B23" s="490">
        <v>806</v>
      </c>
      <c r="C23" s="490">
        <v>135</v>
      </c>
      <c r="D23" s="490">
        <v>327</v>
      </c>
      <c r="E23" s="490">
        <v>299</v>
      </c>
      <c r="F23" s="491">
        <v>473</v>
      </c>
      <c r="G23" s="491">
        <v>342</v>
      </c>
      <c r="H23" s="491">
        <v>369</v>
      </c>
      <c r="I23" s="491">
        <v>99</v>
      </c>
      <c r="J23" s="491">
        <v>784</v>
      </c>
      <c r="K23" s="491">
        <v>674</v>
      </c>
      <c r="L23" s="491">
        <v>78</v>
      </c>
      <c r="M23" s="490">
        <v>84</v>
      </c>
      <c r="N23" s="491">
        <f t="shared" si="2"/>
        <v>4470</v>
      </c>
      <c r="O23" s="489"/>
    </row>
    <row r="24" spans="1:15" s="847" customFormat="1" ht="18" hidden="1" customHeight="1">
      <c r="A24" s="845"/>
      <c r="B24" s="846">
        <f t="shared" ref="B24:N24" si="3">SUM(B19:B23)</f>
        <v>9519</v>
      </c>
      <c r="C24" s="846">
        <f t="shared" si="3"/>
        <v>12248</v>
      </c>
      <c r="D24" s="846">
        <f t="shared" si="3"/>
        <v>5036</v>
      </c>
      <c r="E24" s="846">
        <f t="shared" si="3"/>
        <v>2752</v>
      </c>
      <c r="F24" s="846">
        <f t="shared" si="3"/>
        <v>5884</v>
      </c>
      <c r="G24" s="846">
        <f t="shared" si="3"/>
        <v>3742</v>
      </c>
      <c r="H24" s="846">
        <f t="shared" si="3"/>
        <v>2821</v>
      </c>
      <c r="I24" s="846">
        <f t="shared" si="3"/>
        <v>15250</v>
      </c>
      <c r="J24" s="846">
        <f t="shared" si="3"/>
        <v>8117</v>
      </c>
      <c r="K24" s="846">
        <f t="shared" si="3"/>
        <v>6222</v>
      </c>
      <c r="L24" s="846">
        <f t="shared" si="3"/>
        <v>1097</v>
      </c>
      <c r="M24" s="846">
        <f t="shared" si="3"/>
        <v>1171</v>
      </c>
      <c r="N24" s="846">
        <f t="shared" si="3"/>
        <v>73859</v>
      </c>
      <c r="O24" s="845"/>
    </row>
    <row r="25" spans="1:15" s="88" customFormat="1" ht="33" hidden="1" customHeight="1">
      <c r="A25" s="85" t="s">
        <v>965</v>
      </c>
      <c r="B25" s="86">
        <v>497</v>
      </c>
      <c r="C25" s="86">
        <v>24</v>
      </c>
      <c r="D25" s="86">
        <v>117</v>
      </c>
      <c r="E25" s="87">
        <v>0</v>
      </c>
      <c r="F25" s="227">
        <v>265</v>
      </c>
      <c r="G25" s="88">
        <v>159</v>
      </c>
      <c r="H25" s="88">
        <v>276</v>
      </c>
      <c r="I25" s="89">
        <v>36</v>
      </c>
      <c r="J25" s="89">
        <v>524</v>
      </c>
      <c r="K25" s="89">
        <v>255</v>
      </c>
      <c r="L25" s="89">
        <v>80</v>
      </c>
      <c r="M25" s="89">
        <v>14</v>
      </c>
      <c r="N25" s="88">
        <f t="shared" ref="N25:N30" si="4">SUM(B25:M25)</f>
        <v>2247</v>
      </c>
    </row>
    <row r="26" spans="1:15" s="93" customFormat="1" ht="33" hidden="1" customHeight="1">
      <c r="A26" s="90" t="s">
        <v>966</v>
      </c>
      <c r="B26" s="91">
        <v>479</v>
      </c>
      <c r="C26" s="91">
        <v>80</v>
      </c>
      <c r="D26" s="91">
        <v>81</v>
      </c>
      <c r="E26" s="92">
        <v>296</v>
      </c>
      <c r="F26" s="840">
        <v>581</v>
      </c>
      <c r="G26" s="93">
        <v>228</v>
      </c>
      <c r="H26" s="93">
        <v>90</v>
      </c>
      <c r="I26" s="94">
        <v>364</v>
      </c>
      <c r="J26" s="94">
        <v>1154</v>
      </c>
      <c r="K26" s="94">
        <v>241</v>
      </c>
      <c r="L26" s="94">
        <v>24</v>
      </c>
      <c r="M26" s="94">
        <v>0</v>
      </c>
      <c r="N26" s="93">
        <f t="shared" si="4"/>
        <v>3618</v>
      </c>
    </row>
    <row r="27" spans="1:15" s="93" customFormat="1" ht="33" hidden="1" customHeight="1">
      <c r="A27" s="90" t="s">
        <v>1334</v>
      </c>
      <c r="B27" s="91">
        <v>118</v>
      </c>
      <c r="C27" s="91">
        <v>20</v>
      </c>
      <c r="D27" s="91">
        <v>7</v>
      </c>
      <c r="E27" s="92">
        <v>0</v>
      </c>
      <c r="F27" s="840">
        <v>27</v>
      </c>
      <c r="G27" s="93">
        <v>37</v>
      </c>
      <c r="H27" s="93">
        <v>0</v>
      </c>
      <c r="I27" s="94">
        <v>150</v>
      </c>
      <c r="J27" s="94">
        <v>55</v>
      </c>
      <c r="K27" s="94">
        <v>319</v>
      </c>
      <c r="L27" s="94">
        <v>38</v>
      </c>
      <c r="M27" s="94">
        <v>12</v>
      </c>
      <c r="N27" s="93">
        <f t="shared" si="4"/>
        <v>783</v>
      </c>
    </row>
    <row r="28" spans="1:15" s="88" customFormat="1" ht="33" hidden="1" customHeight="1">
      <c r="A28" s="85"/>
      <c r="B28" s="86">
        <f>SUM(B25:B27)</f>
        <v>1094</v>
      </c>
      <c r="C28" s="86">
        <f t="shared" ref="C28:M28" si="5">SUM(C25:C27)</f>
        <v>124</v>
      </c>
      <c r="D28" s="86">
        <f t="shared" si="5"/>
        <v>205</v>
      </c>
      <c r="E28" s="86">
        <f t="shared" si="5"/>
        <v>296</v>
      </c>
      <c r="F28" s="86">
        <f t="shared" si="5"/>
        <v>873</v>
      </c>
      <c r="G28" s="86">
        <f t="shared" si="5"/>
        <v>424</v>
      </c>
      <c r="H28" s="86">
        <f t="shared" si="5"/>
        <v>366</v>
      </c>
      <c r="I28" s="86">
        <f t="shared" si="5"/>
        <v>550</v>
      </c>
      <c r="J28" s="86">
        <f t="shared" si="5"/>
        <v>1733</v>
      </c>
      <c r="K28" s="86">
        <f t="shared" si="5"/>
        <v>815</v>
      </c>
      <c r="L28" s="86">
        <f t="shared" si="5"/>
        <v>142</v>
      </c>
      <c r="M28" s="86">
        <f t="shared" si="5"/>
        <v>26</v>
      </c>
      <c r="N28" s="88">
        <f t="shared" si="4"/>
        <v>6648</v>
      </c>
    </row>
    <row r="29" spans="1:15" s="93" customFormat="1" ht="33" hidden="1" customHeight="1">
      <c r="A29" s="837" t="s">
        <v>996</v>
      </c>
      <c r="B29" s="838">
        <v>163</v>
      </c>
      <c r="C29" s="838">
        <v>25</v>
      </c>
      <c r="D29" s="838"/>
      <c r="E29" s="838"/>
      <c r="F29" s="838">
        <v>151</v>
      </c>
      <c r="G29" s="838"/>
      <c r="H29" s="838"/>
      <c r="I29" s="838"/>
      <c r="J29" s="838"/>
      <c r="K29" s="838">
        <v>202</v>
      </c>
      <c r="L29" s="838"/>
      <c r="M29" s="838"/>
      <c r="N29" s="839">
        <f t="shared" si="4"/>
        <v>541</v>
      </c>
      <c r="O29" s="839"/>
    </row>
    <row r="30" spans="1:15" s="93" customFormat="1" ht="33" hidden="1" customHeight="1">
      <c r="A30" s="837" t="s">
        <v>997</v>
      </c>
      <c r="B30" s="838">
        <v>964</v>
      </c>
      <c r="C30" s="838">
        <v>1961</v>
      </c>
      <c r="D30" s="838">
        <v>596</v>
      </c>
      <c r="E30" s="838">
        <v>327</v>
      </c>
      <c r="F30" s="838">
        <v>635</v>
      </c>
      <c r="G30" s="838">
        <v>740</v>
      </c>
      <c r="H30" s="838">
        <v>292</v>
      </c>
      <c r="I30" s="838">
        <v>143</v>
      </c>
      <c r="J30" s="838">
        <v>288</v>
      </c>
      <c r="K30" s="838">
        <v>821</v>
      </c>
      <c r="L30" s="838">
        <v>150</v>
      </c>
      <c r="M30" s="838">
        <v>23</v>
      </c>
      <c r="N30" s="839">
        <f t="shared" si="4"/>
        <v>6940</v>
      </c>
      <c r="O30" s="839"/>
    </row>
    <row r="31" spans="1:15" s="88" customFormat="1" ht="33" hidden="1" customHeight="1">
      <c r="A31" s="85"/>
      <c r="B31" s="86">
        <f>SUM(B29:B30)</f>
        <v>1127</v>
      </c>
      <c r="C31" s="86">
        <f t="shared" ref="C31:N31" si="6">SUM(C29:C30)</f>
        <v>1986</v>
      </c>
      <c r="D31" s="86">
        <f t="shared" si="6"/>
        <v>596</v>
      </c>
      <c r="E31" s="86">
        <f t="shared" si="6"/>
        <v>327</v>
      </c>
      <c r="F31" s="86">
        <f t="shared" si="6"/>
        <v>786</v>
      </c>
      <c r="G31" s="86">
        <f t="shared" si="6"/>
        <v>740</v>
      </c>
      <c r="H31" s="86">
        <f t="shared" si="6"/>
        <v>292</v>
      </c>
      <c r="I31" s="86">
        <f t="shared" si="6"/>
        <v>143</v>
      </c>
      <c r="J31" s="86">
        <f t="shared" si="6"/>
        <v>288</v>
      </c>
      <c r="K31" s="86">
        <f t="shared" si="6"/>
        <v>1023</v>
      </c>
      <c r="L31" s="86">
        <f t="shared" si="6"/>
        <v>150</v>
      </c>
      <c r="M31" s="86">
        <f t="shared" si="6"/>
        <v>23</v>
      </c>
      <c r="N31" s="86">
        <f t="shared" si="6"/>
        <v>7481</v>
      </c>
    </row>
    <row r="32" spans="1:15" s="93" customFormat="1" ht="33" hidden="1" customHeight="1">
      <c r="A32" s="90" t="s">
        <v>891</v>
      </c>
      <c r="B32" s="91">
        <v>563</v>
      </c>
      <c r="C32" s="91">
        <v>7496</v>
      </c>
      <c r="D32" s="91">
        <v>43</v>
      </c>
      <c r="E32" s="91">
        <v>234</v>
      </c>
      <c r="F32" s="590">
        <v>261</v>
      </c>
      <c r="G32" s="590">
        <v>334</v>
      </c>
      <c r="H32" s="590">
        <v>185</v>
      </c>
      <c r="I32" s="590">
        <v>427</v>
      </c>
      <c r="J32" s="590">
        <v>297</v>
      </c>
      <c r="K32" s="590">
        <v>182</v>
      </c>
      <c r="L32" s="590">
        <v>546</v>
      </c>
      <c r="M32" s="590">
        <v>3190</v>
      </c>
      <c r="N32" s="590">
        <f>SUM(B32:M32)</f>
        <v>13758</v>
      </c>
    </row>
    <row r="33" spans="1:15" s="93" customFormat="1" ht="33" hidden="1" customHeight="1">
      <c r="A33" s="90" t="s">
        <v>1</v>
      </c>
      <c r="B33" s="91">
        <v>762</v>
      </c>
      <c r="C33" s="91">
        <v>16474</v>
      </c>
      <c r="D33" s="91">
        <v>1785</v>
      </c>
      <c r="E33" s="91">
        <v>857</v>
      </c>
      <c r="F33" s="590">
        <v>1123</v>
      </c>
      <c r="G33" s="590">
        <v>1041</v>
      </c>
      <c r="H33" s="590">
        <v>185</v>
      </c>
      <c r="I33" s="590">
        <v>1786</v>
      </c>
      <c r="J33" s="590">
        <v>558</v>
      </c>
      <c r="K33" s="590">
        <v>745</v>
      </c>
      <c r="L33" s="590">
        <v>1161</v>
      </c>
      <c r="M33" s="590">
        <v>7656</v>
      </c>
      <c r="N33" s="590">
        <f>SUM(B33:M33)</f>
        <v>34133</v>
      </c>
    </row>
    <row r="34" spans="1:15" s="93" customFormat="1" ht="33" hidden="1" customHeight="1">
      <c r="A34" s="90" t="s">
        <v>892</v>
      </c>
      <c r="B34" s="91">
        <v>263</v>
      </c>
      <c r="C34" s="91">
        <v>109</v>
      </c>
      <c r="D34" s="91">
        <v>318</v>
      </c>
      <c r="E34" s="91">
        <v>0</v>
      </c>
      <c r="F34" s="591">
        <v>0</v>
      </c>
      <c r="G34" s="590">
        <v>7</v>
      </c>
      <c r="H34" s="590">
        <v>0</v>
      </c>
      <c r="I34" s="590">
        <v>73</v>
      </c>
      <c r="J34" s="590">
        <v>105</v>
      </c>
      <c r="K34" s="590">
        <v>52</v>
      </c>
      <c r="L34" s="590">
        <v>0</v>
      </c>
      <c r="M34" s="590">
        <v>492</v>
      </c>
      <c r="N34" s="590">
        <f>SUM(B34:M34)</f>
        <v>1419</v>
      </c>
    </row>
    <row r="35" spans="1:15" s="93" customFormat="1" ht="33" hidden="1" customHeight="1">
      <c r="A35" s="90"/>
      <c r="B35" s="91">
        <f>SUM(B32:B34)</f>
        <v>1588</v>
      </c>
      <c r="C35" s="91">
        <f t="shared" ref="C35:N35" si="7">SUM(C32:C34)</f>
        <v>24079</v>
      </c>
      <c r="D35" s="91">
        <f t="shared" si="7"/>
        <v>2146</v>
      </c>
      <c r="E35" s="91">
        <f t="shared" si="7"/>
        <v>1091</v>
      </c>
      <c r="F35" s="91">
        <f t="shared" si="7"/>
        <v>1384</v>
      </c>
      <c r="G35" s="91">
        <f t="shared" si="7"/>
        <v>1382</v>
      </c>
      <c r="H35" s="91">
        <f t="shared" si="7"/>
        <v>370</v>
      </c>
      <c r="I35" s="91">
        <f t="shared" si="7"/>
        <v>2286</v>
      </c>
      <c r="J35" s="91">
        <f t="shared" si="7"/>
        <v>960</v>
      </c>
      <c r="K35" s="91">
        <f t="shared" si="7"/>
        <v>979</v>
      </c>
      <c r="L35" s="91">
        <f t="shared" si="7"/>
        <v>1707</v>
      </c>
      <c r="M35" s="91">
        <f t="shared" si="7"/>
        <v>11338</v>
      </c>
      <c r="N35" s="91">
        <f t="shared" si="7"/>
        <v>49310</v>
      </c>
    </row>
    <row r="36" spans="1:15" ht="18" hidden="1" customHeight="1"/>
    <row r="37" spans="1:15" s="491" customFormat="1" ht="33" hidden="1" customHeight="1">
      <c r="A37" s="489" t="s">
        <v>886</v>
      </c>
      <c r="B37" s="490">
        <v>38</v>
      </c>
      <c r="C37" s="490"/>
      <c r="D37" s="490">
        <v>23</v>
      </c>
      <c r="E37" s="490"/>
      <c r="F37" s="491">
        <v>30</v>
      </c>
      <c r="G37" s="491">
        <v>116</v>
      </c>
      <c r="K37" s="491">
        <v>202</v>
      </c>
      <c r="L37" s="491">
        <v>2</v>
      </c>
      <c r="M37" s="490"/>
      <c r="N37" s="491">
        <f>SUM(B37:M37)</f>
        <v>411</v>
      </c>
      <c r="O37" s="489"/>
    </row>
    <row r="38" spans="1:15" s="491" customFormat="1" ht="33" hidden="1" customHeight="1">
      <c r="A38" s="489" t="s">
        <v>887</v>
      </c>
      <c r="B38" s="490">
        <v>619</v>
      </c>
      <c r="C38" s="490">
        <v>163</v>
      </c>
      <c r="D38" s="490">
        <v>399</v>
      </c>
      <c r="E38" s="490">
        <v>212</v>
      </c>
      <c r="F38" s="491">
        <v>414</v>
      </c>
      <c r="G38" s="491">
        <v>331</v>
      </c>
      <c r="H38" s="491">
        <v>21</v>
      </c>
      <c r="I38" s="491">
        <v>99</v>
      </c>
      <c r="J38" s="491">
        <v>1063</v>
      </c>
      <c r="K38" s="491">
        <v>311</v>
      </c>
      <c r="L38" s="491">
        <v>0</v>
      </c>
      <c r="M38" s="490">
        <v>29</v>
      </c>
      <c r="N38" s="491">
        <f t="shared" ref="N38:N47" si="8">SUM(B38:M38)</f>
        <v>3661</v>
      </c>
      <c r="O38" s="489"/>
    </row>
    <row r="39" spans="1:15" s="491" customFormat="1" ht="33" hidden="1" customHeight="1">
      <c r="A39" s="489" t="s">
        <v>889</v>
      </c>
      <c r="B39" s="490">
        <v>2029</v>
      </c>
      <c r="C39" s="490">
        <v>591</v>
      </c>
      <c r="D39" s="490">
        <v>770</v>
      </c>
      <c r="E39" s="490">
        <v>218</v>
      </c>
      <c r="F39" s="491">
        <v>560</v>
      </c>
      <c r="G39" s="491">
        <v>970</v>
      </c>
      <c r="H39" s="491">
        <v>269</v>
      </c>
      <c r="I39" s="491">
        <v>386</v>
      </c>
      <c r="J39" s="491">
        <v>1454</v>
      </c>
      <c r="K39" s="491">
        <v>424</v>
      </c>
      <c r="L39" s="491">
        <v>268</v>
      </c>
      <c r="M39" s="490">
        <v>709</v>
      </c>
      <c r="N39" s="491">
        <f t="shared" si="8"/>
        <v>8648</v>
      </c>
      <c r="O39" s="489"/>
    </row>
    <row r="40" spans="1:15" s="491" customFormat="1" ht="33" hidden="1" customHeight="1">
      <c r="A40" s="489" t="s">
        <v>890</v>
      </c>
      <c r="B40" s="490">
        <v>214</v>
      </c>
      <c r="C40" s="490">
        <v>0</v>
      </c>
      <c r="D40" s="490">
        <v>20</v>
      </c>
      <c r="E40" s="490">
        <v>9</v>
      </c>
      <c r="F40" s="491">
        <v>0</v>
      </c>
      <c r="G40" s="491">
        <v>119</v>
      </c>
      <c r="H40" s="491">
        <v>0</v>
      </c>
      <c r="I40" s="491">
        <v>41</v>
      </c>
      <c r="J40" s="491">
        <v>0</v>
      </c>
      <c r="K40" s="491">
        <v>43</v>
      </c>
      <c r="L40" s="491">
        <v>0</v>
      </c>
      <c r="M40" s="490">
        <v>0</v>
      </c>
      <c r="N40" s="491">
        <f t="shared" si="8"/>
        <v>446</v>
      </c>
      <c r="O40" s="489"/>
    </row>
    <row r="41" spans="1:15" s="491" customFormat="1" ht="33" hidden="1" customHeight="1">
      <c r="A41" s="489" t="s">
        <v>909</v>
      </c>
      <c r="B41" s="490"/>
      <c r="C41" s="490"/>
      <c r="D41" s="490"/>
      <c r="E41" s="490"/>
      <c r="H41" s="491">
        <v>6970</v>
      </c>
      <c r="M41" s="490"/>
      <c r="N41" s="491">
        <f t="shared" si="8"/>
        <v>6970</v>
      </c>
      <c r="O41" s="489"/>
    </row>
    <row r="42" spans="1:15" s="491" customFormat="1" ht="33" hidden="1" customHeight="1">
      <c r="A42" s="489" t="s">
        <v>1349</v>
      </c>
      <c r="B42" s="490">
        <v>776</v>
      </c>
      <c r="C42" s="490"/>
      <c r="D42" s="490"/>
      <c r="E42" s="490"/>
      <c r="M42" s="490"/>
      <c r="N42" s="491">
        <f t="shared" si="8"/>
        <v>776</v>
      </c>
      <c r="O42" s="489"/>
    </row>
    <row r="43" spans="1:15" s="491" customFormat="1" ht="33" hidden="1" customHeight="1">
      <c r="A43" s="489" t="s">
        <v>1348</v>
      </c>
      <c r="B43" s="490"/>
      <c r="C43" s="490"/>
      <c r="D43" s="490"/>
      <c r="E43" s="490"/>
      <c r="H43" s="491">
        <v>640</v>
      </c>
      <c r="M43" s="490"/>
      <c r="N43" s="491">
        <f t="shared" si="8"/>
        <v>640</v>
      </c>
      <c r="O43" s="489"/>
    </row>
    <row r="44" spans="1:15" s="491" customFormat="1" ht="33" hidden="1" customHeight="1">
      <c r="A44" s="489" t="s">
        <v>1347</v>
      </c>
      <c r="B44" s="490"/>
      <c r="C44" s="490"/>
      <c r="D44" s="490"/>
      <c r="E44" s="490"/>
      <c r="K44" s="491">
        <v>150</v>
      </c>
      <c r="M44" s="490"/>
      <c r="N44" s="491">
        <f t="shared" si="8"/>
        <v>150</v>
      </c>
      <c r="O44" s="489"/>
    </row>
    <row r="45" spans="1:15" s="491" customFormat="1" ht="33" hidden="1" customHeight="1">
      <c r="A45" s="79" t="s">
        <v>993</v>
      </c>
      <c r="B45" s="490">
        <v>3063</v>
      </c>
      <c r="C45" s="490">
        <v>2343</v>
      </c>
      <c r="D45" s="490">
        <v>1185</v>
      </c>
      <c r="E45" s="490">
        <v>592</v>
      </c>
      <c r="F45" s="491">
        <v>2015</v>
      </c>
      <c r="G45" s="491">
        <v>1949</v>
      </c>
      <c r="H45" s="491">
        <v>739</v>
      </c>
      <c r="I45" s="491">
        <v>236</v>
      </c>
      <c r="J45" s="491">
        <v>2181</v>
      </c>
      <c r="K45" s="491">
        <v>3143</v>
      </c>
      <c r="L45" s="491">
        <v>423</v>
      </c>
      <c r="M45" s="490">
        <v>8378</v>
      </c>
      <c r="N45" s="491">
        <f t="shared" si="8"/>
        <v>26247</v>
      </c>
      <c r="O45" s="489"/>
    </row>
    <row r="46" spans="1:15" s="491" customFormat="1" ht="33" hidden="1" customHeight="1">
      <c r="A46" s="489" t="s">
        <v>29</v>
      </c>
      <c r="B46" s="490">
        <v>0</v>
      </c>
      <c r="C46" s="490">
        <v>0</v>
      </c>
      <c r="D46" s="490">
        <v>0</v>
      </c>
      <c r="E46" s="490">
        <v>0</v>
      </c>
      <c r="F46" s="491">
        <v>0</v>
      </c>
      <c r="G46" s="491">
        <v>0</v>
      </c>
      <c r="H46" s="491">
        <v>0</v>
      </c>
      <c r="I46" s="491">
        <v>0</v>
      </c>
      <c r="J46" s="491">
        <v>0</v>
      </c>
      <c r="K46" s="491">
        <v>0</v>
      </c>
      <c r="M46" s="490"/>
      <c r="N46" s="491">
        <f t="shared" si="8"/>
        <v>0</v>
      </c>
      <c r="O46" s="489"/>
    </row>
    <row r="47" spans="1:15" s="491" customFormat="1" ht="33" hidden="1" customHeight="1">
      <c r="A47" s="489" t="s">
        <v>995</v>
      </c>
      <c r="B47" s="490">
        <v>1007</v>
      </c>
      <c r="C47" s="490">
        <v>203</v>
      </c>
      <c r="D47" s="490">
        <v>500</v>
      </c>
      <c r="E47" s="490">
        <v>134</v>
      </c>
      <c r="F47" s="491">
        <v>561</v>
      </c>
      <c r="G47" s="491">
        <v>492</v>
      </c>
      <c r="H47" s="491">
        <v>129</v>
      </c>
      <c r="I47" s="491">
        <v>123</v>
      </c>
      <c r="J47" s="491">
        <v>309</v>
      </c>
      <c r="K47" s="491">
        <v>770</v>
      </c>
      <c r="L47" s="491">
        <v>373</v>
      </c>
      <c r="M47" s="490">
        <v>222</v>
      </c>
      <c r="N47" s="491">
        <f t="shared" si="8"/>
        <v>4823</v>
      </c>
      <c r="O47" s="489"/>
    </row>
    <row r="48" spans="1:15" s="868" customFormat="1" ht="18" hidden="1" customHeight="1">
      <c r="A48" s="866"/>
      <c r="B48" s="867">
        <f>SUM(B37:B47)</f>
        <v>7746</v>
      </c>
      <c r="C48" s="867">
        <f t="shared" ref="C48:N48" si="9">SUM(C37:C47)</f>
        <v>3300</v>
      </c>
      <c r="D48" s="867">
        <f t="shared" si="9"/>
        <v>2897</v>
      </c>
      <c r="E48" s="867">
        <f t="shared" si="9"/>
        <v>1165</v>
      </c>
      <c r="F48" s="867">
        <f t="shared" si="9"/>
        <v>3580</v>
      </c>
      <c r="G48" s="867">
        <f t="shared" si="9"/>
        <v>3977</v>
      </c>
      <c r="H48" s="867">
        <f t="shared" si="9"/>
        <v>8768</v>
      </c>
      <c r="I48" s="867">
        <f t="shared" si="9"/>
        <v>885</v>
      </c>
      <c r="J48" s="867">
        <f t="shared" si="9"/>
        <v>5007</v>
      </c>
      <c r="K48" s="867">
        <f t="shared" si="9"/>
        <v>5043</v>
      </c>
      <c r="L48" s="867">
        <f t="shared" si="9"/>
        <v>1066</v>
      </c>
      <c r="M48" s="867">
        <f t="shared" si="9"/>
        <v>9338</v>
      </c>
      <c r="N48" s="867">
        <f t="shared" si="9"/>
        <v>52772</v>
      </c>
      <c r="O48" s="866"/>
    </row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  <row r="89" ht="18" hidden="1" customHeight="1"/>
    <row r="90" ht="18" hidden="1" customHeight="1"/>
    <row r="91" ht="18" hidden="1" customHeight="1"/>
    <row r="92" ht="18" hidden="1" customHeight="1"/>
    <row r="93" ht="18" hidden="1" customHeight="1"/>
    <row r="94" ht="18" hidden="1" customHeight="1"/>
    <row r="95" ht="18" hidden="1" customHeight="1"/>
    <row r="96" ht="18" hidden="1" customHeight="1"/>
    <row r="97" ht="18" hidden="1" customHeight="1"/>
    <row r="98" ht="18" hidden="1" customHeight="1"/>
    <row r="99" ht="18" hidden="1" customHeight="1"/>
    <row r="100" ht="18" hidden="1" customHeight="1"/>
    <row r="101" ht="18" hidden="1" customHeight="1"/>
    <row r="102" ht="18" hidden="1" customHeight="1"/>
    <row r="103" ht="18" hidden="1" customHeight="1"/>
    <row r="104" ht="18" hidden="1" customHeight="1"/>
    <row r="105" ht="18" hidden="1" customHeight="1"/>
    <row r="106" ht="18" hidden="1" customHeight="1"/>
    <row r="107" ht="18" hidden="1" customHeight="1"/>
    <row r="108" ht="18" hidden="1" customHeight="1"/>
    <row r="109" ht="18" hidden="1" customHeight="1"/>
    <row r="110" ht="18" hidden="1" customHeight="1"/>
    <row r="111" ht="18" hidden="1" customHeight="1"/>
    <row r="112" ht="18" hidden="1" customHeight="1"/>
    <row r="113" ht="18" hidden="1" customHeight="1"/>
    <row r="114" ht="18" hidden="1" customHeight="1"/>
    <row r="115" ht="18" hidden="1" customHeight="1"/>
    <row r="116" ht="18" hidden="1" customHeight="1"/>
    <row r="117" ht="18" hidden="1" customHeight="1"/>
    <row r="118" ht="18" hidden="1" customHeight="1"/>
    <row r="119" ht="18" hidden="1" customHeight="1"/>
    <row r="120" ht="18" hidden="1" customHeight="1"/>
    <row r="121" ht="18" hidden="1" customHeight="1"/>
    <row r="122" ht="18" hidden="1" customHeight="1"/>
    <row r="123" ht="18" hidden="1" customHeight="1"/>
    <row r="124" ht="18" hidden="1" customHeight="1"/>
    <row r="125" ht="18" hidden="1" customHeight="1"/>
    <row r="126" ht="18" hidden="1" customHeight="1"/>
    <row r="127" ht="18" hidden="1" customHeight="1"/>
    <row r="128" ht="18" hidden="1" customHeight="1"/>
    <row r="130" spans="6:14" ht="18" customHeight="1">
      <c r="F130" s="38"/>
      <c r="G130" s="38"/>
      <c r="H130" s="38"/>
      <c r="I130" s="38"/>
      <c r="J130" s="38"/>
      <c r="K130" s="38"/>
      <c r="L130" s="38"/>
      <c r="N130" s="38"/>
    </row>
  </sheetData>
  <mergeCells count="8">
    <mergeCell ref="O4:O7"/>
    <mergeCell ref="A1:O1"/>
    <mergeCell ref="A2:O2"/>
    <mergeCell ref="A3:H3"/>
    <mergeCell ref="I3:O3"/>
    <mergeCell ref="A4:A7"/>
    <mergeCell ref="B4:N4"/>
    <mergeCell ref="B5:N5"/>
  </mergeCells>
  <printOptions horizontalCentered="1" verticalCentered="1"/>
  <pageMargins left="0.7" right="0.7" top="0.75" bottom="0.75" header="0.3" footer="0.3"/>
  <pageSetup paperSize="9" scale="49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pageSetUpPr fitToPage="1"/>
  </sheetPr>
  <dimension ref="A1:BI85"/>
  <sheetViews>
    <sheetView showGridLines="0" rightToLeft="1" zoomScale="90" zoomScaleNormal="90" workbookViewId="0">
      <selection activeCell="T13" sqref="T13"/>
    </sheetView>
  </sheetViews>
  <sheetFormatPr defaultColWidth="8.85546875" defaultRowHeight="18" customHeight="1"/>
  <cols>
    <col min="1" max="1" width="22" style="619" customWidth="1"/>
    <col min="2" max="3" width="11.7109375" style="616" customWidth="1"/>
    <col min="4" max="14" width="11.7109375" style="619" customWidth="1"/>
    <col min="15" max="15" width="24.85546875" style="624" customWidth="1"/>
    <col min="16" max="17" width="8.85546875" style="623"/>
    <col min="18" max="213" width="8.85546875" style="619"/>
    <col min="214" max="214" width="10.28515625" style="619" customWidth="1"/>
    <col min="215" max="215" width="10" style="619" customWidth="1"/>
    <col min="216" max="216" width="8.28515625" style="619" customWidth="1"/>
    <col min="217" max="217" width="7.42578125" style="619" customWidth="1"/>
    <col min="218" max="221" width="8.28515625" style="619" customWidth="1"/>
    <col min="222" max="223" width="7.42578125" style="619" customWidth="1"/>
    <col min="224" max="224" width="9.85546875" style="619" customWidth="1"/>
    <col min="225" max="225" width="8.28515625" style="619" customWidth="1"/>
    <col min="226" max="226" width="8.42578125" style="619" customWidth="1"/>
    <col min="227" max="227" width="8" style="619" customWidth="1"/>
    <col min="228" max="228" width="9.7109375" style="619" customWidth="1"/>
    <col min="229" max="237" width="9.140625" style="619" customWidth="1"/>
    <col min="238" max="469" width="8.85546875" style="619"/>
    <col min="470" max="470" width="10.28515625" style="619" customWidth="1"/>
    <col min="471" max="471" width="10" style="619" customWidth="1"/>
    <col min="472" max="472" width="8.28515625" style="619" customWidth="1"/>
    <col min="473" max="473" width="7.42578125" style="619" customWidth="1"/>
    <col min="474" max="477" width="8.28515625" style="619" customWidth="1"/>
    <col min="478" max="479" width="7.42578125" style="619" customWidth="1"/>
    <col min="480" max="480" width="9.85546875" style="619" customWidth="1"/>
    <col min="481" max="481" width="8.28515625" style="619" customWidth="1"/>
    <col min="482" max="482" width="8.42578125" style="619" customWidth="1"/>
    <col min="483" max="483" width="8" style="619" customWidth="1"/>
    <col min="484" max="484" width="9.7109375" style="619" customWidth="1"/>
    <col min="485" max="493" width="9.140625" style="619" customWidth="1"/>
    <col min="494" max="725" width="8.85546875" style="619"/>
    <col min="726" max="726" width="10.28515625" style="619" customWidth="1"/>
    <col min="727" max="727" width="10" style="619" customWidth="1"/>
    <col min="728" max="728" width="8.28515625" style="619" customWidth="1"/>
    <col min="729" max="729" width="7.42578125" style="619" customWidth="1"/>
    <col min="730" max="733" width="8.28515625" style="619" customWidth="1"/>
    <col min="734" max="735" width="7.42578125" style="619" customWidth="1"/>
    <col min="736" max="736" width="9.85546875" style="619" customWidth="1"/>
    <col min="737" max="737" width="8.28515625" style="619" customWidth="1"/>
    <col min="738" max="738" width="8.42578125" style="619" customWidth="1"/>
    <col min="739" max="739" width="8" style="619" customWidth="1"/>
    <col min="740" max="740" width="9.7109375" style="619" customWidth="1"/>
    <col min="741" max="749" width="9.140625" style="619" customWidth="1"/>
    <col min="750" max="981" width="8.85546875" style="619"/>
    <col min="982" max="982" width="10.28515625" style="619" customWidth="1"/>
    <col min="983" max="983" width="10" style="619" customWidth="1"/>
    <col min="984" max="984" width="8.28515625" style="619" customWidth="1"/>
    <col min="985" max="985" width="7.42578125" style="619" customWidth="1"/>
    <col min="986" max="989" width="8.28515625" style="619" customWidth="1"/>
    <col min="990" max="991" width="7.42578125" style="619" customWidth="1"/>
    <col min="992" max="992" width="9.85546875" style="619" customWidth="1"/>
    <col min="993" max="993" width="8.28515625" style="619" customWidth="1"/>
    <col min="994" max="994" width="8.42578125" style="619" customWidth="1"/>
    <col min="995" max="995" width="8" style="619" customWidth="1"/>
    <col min="996" max="996" width="9.7109375" style="619" customWidth="1"/>
    <col min="997" max="1005" width="9.140625" style="619" customWidth="1"/>
    <col min="1006" max="1237" width="8.85546875" style="619"/>
    <col min="1238" max="1238" width="10.28515625" style="619" customWidth="1"/>
    <col min="1239" max="1239" width="10" style="619" customWidth="1"/>
    <col min="1240" max="1240" width="8.28515625" style="619" customWidth="1"/>
    <col min="1241" max="1241" width="7.42578125" style="619" customWidth="1"/>
    <col min="1242" max="1245" width="8.28515625" style="619" customWidth="1"/>
    <col min="1246" max="1247" width="7.42578125" style="619" customWidth="1"/>
    <col min="1248" max="1248" width="9.85546875" style="619" customWidth="1"/>
    <col min="1249" max="1249" width="8.28515625" style="619" customWidth="1"/>
    <col min="1250" max="1250" width="8.42578125" style="619" customWidth="1"/>
    <col min="1251" max="1251" width="8" style="619" customWidth="1"/>
    <col min="1252" max="1252" width="9.7109375" style="619" customWidth="1"/>
    <col min="1253" max="1261" width="9.140625" style="619" customWidth="1"/>
    <col min="1262" max="1493" width="8.85546875" style="619"/>
    <col min="1494" max="1494" width="10.28515625" style="619" customWidth="1"/>
    <col min="1495" max="1495" width="10" style="619" customWidth="1"/>
    <col min="1496" max="1496" width="8.28515625" style="619" customWidth="1"/>
    <col min="1497" max="1497" width="7.42578125" style="619" customWidth="1"/>
    <col min="1498" max="1501" width="8.28515625" style="619" customWidth="1"/>
    <col min="1502" max="1503" width="7.42578125" style="619" customWidth="1"/>
    <col min="1504" max="1504" width="9.85546875" style="619" customWidth="1"/>
    <col min="1505" max="1505" width="8.28515625" style="619" customWidth="1"/>
    <col min="1506" max="1506" width="8.42578125" style="619" customWidth="1"/>
    <col min="1507" max="1507" width="8" style="619" customWidth="1"/>
    <col min="1508" max="1508" width="9.7109375" style="619" customWidth="1"/>
    <col min="1509" max="1517" width="9.140625" style="619" customWidth="1"/>
    <col min="1518" max="1749" width="8.85546875" style="619"/>
    <col min="1750" max="1750" width="10.28515625" style="619" customWidth="1"/>
    <col min="1751" max="1751" width="10" style="619" customWidth="1"/>
    <col min="1752" max="1752" width="8.28515625" style="619" customWidth="1"/>
    <col min="1753" max="1753" width="7.42578125" style="619" customWidth="1"/>
    <col min="1754" max="1757" width="8.28515625" style="619" customWidth="1"/>
    <col min="1758" max="1759" width="7.42578125" style="619" customWidth="1"/>
    <col min="1760" max="1760" width="9.85546875" style="619" customWidth="1"/>
    <col min="1761" max="1761" width="8.28515625" style="619" customWidth="1"/>
    <col min="1762" max="1762" width="8.42578125" style="619" customWidth="1"/>
    <col min="1763" max="1763" width="8" style="619" customWidth="1"/>
    <col min="1764" max="1764" width="9.7109375" style="619" customWidth="1"/>
    <col min="1765" max="1773" width="9.140625" style="619" customWidth="1"/>
    <col min="1774" max="2005" width="8.85546875" style="619"/>
    <col min="2006" max="2006" width="10.28515625" style="619" customWidth="1"/>
    <col min="2007" max="2007" width="10" style="619" customWidth="1"/>
    <col min="2008" max="2008" width="8.28515625" style="619" customWidth="1"/>
    <col min="2009" max="2009" width="7.42578125" style="619" customWidth="1"/>
    <col min="2010" max="2013" width="8.28515625" style="619" customWidth="1"/>
    <col min="2014" max="2015" width="7.42578125" style="619" customWidth="1"/>
    <col min="2016" max="2016" width="9.85546875" style="619" customWidth="1"/>
    <col min="2017" max="2017" width="8.28515625" style="619" customWidth="1"/>
    <col min="2018" max="2018" width="8.42578125" style="619" customWidth="1"/>
    <col min="2019" max="2019" width="8" style="619" customWidth="1"/>
    <col min="2020" max="2020" width="9.7109375" style="619" customWidth="1"/>
    <col min="2021" max="2029" width="9.140625" style="619" customWidth="1"/>
    <col min="2030" max="2261" width="8.85546875" style="619"/>
    <col min="2262" max="2262" width="10.28515625" style="619" customWidth="1"/>
    <col min="2263" max="2263" width="10" style="619" customWidth="1"/>
    <col min="2264" max="2264" width="8.28515625" style="619" customWidth="1"/>
    <col min="2265" max="2265" width="7.42578125" style="619" customWidth="1"/>
    <col min="2266" max="2269" width="8.28515625" style="619" customWidth="1"/>
    <col min="2270" max="2271" width="7.42578125" style="619" customWidth="1"/>
    <col min="2272" max="2272" width="9.85546875" style="619" customWidth="1"/>
    <col min="2273" max="2273" width="8.28515625" style="619" customWidth="1"/>
    <col min="2274" max="2274" width="8.42578125" style="619" customWidth="1"/>
    <col min="2275" max="2275" width="8" style="619" customWidth="1"/>
    <col min="2276" max="2276" width="9.7109375" style="619" customWidth="1"/>
    <col min="2277" max="2285" width="9.140625" style="619" customWidth="1"/>
    <col min="2286" max="2517" width="8.85546875" style="619"/>
    <col min="2518" max="2518" width="10.28515625" style="619" customWidth="1"/>
    <col min="2519" max="2519" width="10" style="619" customWidth="1"/>
    <col min="2520" max="2520" width="8.28515625" style="619" customWidth="1"/>
    <col min="2521" max="2521" width="7.42578125" style="619" customWidth="1"/>
    <col min="2522" max="2525" width="8.28515625" style="619" customWidth="1"/>
    <col min="2526" max="2527" width="7.42578125" style="619" customWidth="1"/>
    <col min="2528" max="2528" width="9.85546875" style="619" customWidth="1"/>
    <col min="2529" max="2529" width="8.28515625" style="619" customWidth="1"/>
    <col min="2530" max="2530" width="8.42578125" style="619" customWidth="1"/>
    <col min="2531" max="2531" width="8" style="619" customWidth="1"/>
    <col min="2532" max="2532" width="9.7109375" style="619" customWidth="1"/>
    <col min="2533" max="2541" width="9.140625" style="619" customWidth="1"/>
    <col min="2542" max="2773" width="8.85546875" style="619"/>
    <col min="2774" max="2774" width="10.28515625" style="619" customWidth="1"/>
    <col min="2775" max="2775" width="10" style="619" customWidth="1"/>
    <col min="2776" max="2776" width="8.28515625" style="619" customWidth="1"/>
    <col min="2777" max="2777" width="7.42578125" style="619" customWidth="1"/>
    <col min="2778" max="2781" width="8.28515625" style="619" customWidth="1"/>
    <col min="2782" max="2783" width="7.42578125" style="619" customWidth="1"/>
    <col min="2784" max="2784" width="9.85546875" style="619" customWidth="1"/>
    <col min="2785" max="2785" width="8.28515625" style="619" customWidth="1"/>
    <col min="2786" max="2786" width="8.42578125" style="619" customWidth="1"/>
    <col min="2787" max="2787" width="8" style="619" customWidth="1"/>
    <col min="2788" max="2788" width="9.7109375" style="619" customWidth="1"/>
    <col min="2789" max="2797" width="9.140625" style="619" customWidth="1"/>
    <col min="2798" max="3029" width="8.85546875" style="619"/>
    <col min="3030" max="3030" width="10.28515625" style="619" customWidth="1"/>
    <col min="3031" max="3031" width="10" style="619" customWidth="1"/>
    <col min="3032" max="3032" width="8.28515625" style="619" customWidth="1"/>
    <col min="3033" max="3033" width="7.42578125" style="619" customWidth="1"/>
    <col min="3034" max="3037" width="8.28515625" style="619" customWidth="1"/>
    <col min="3038" max="3039" width="7.42578125" style="619" customWidth="1"/>
    <col min="3040" max="3040" width="9.85546875" style="619" customWidth="1"/>
    <col min="3041" max="3041" width="8.28515625" style="619" customWidth="1"/>
    <col min="3042" max="3042" width="8.42578125" style="619" customWidth="1"/>
    <col min="3043" max="3043" width="8" style="619" customWidth="1"/>
    <col min="3044" max="3044" width="9.7109375" style="619" customWidth="1"/>
    <col min="3045" max="3053" width="9.140625" style="619" customWidth="1"/>
    <col min="3054" max="3285" width="8.85546875" style="619"/>
    <col min="3286" max="3286" width="10.28515625" style="619" customWidth="1"/>
    <col min="3287" max="3287" width="10" style="619" customWidth="1"/>
    <col min="3288" max="3288" width="8.28515625" style="619" customWidth="1"/>
    <col min="3289" max="3289" width="7.42578125" style="619" customWidth="1"/>
    <col min="3290" max="3293" width="8.28515625" style="619" customWidth="1"/>
    <col min="3294" max="3295" width="7.42578125" style="619" customWidth="1"/>
    <col min="3296" max="3296" width="9.85546875" style="619" customWidth="1"/>
    <col min="3297" max="3297" width="8.28515625" style="619" customWidth="1"/>
    <col min="3298" max="3298" width="8.42578125" style="619" customWidth="1"/>
    <col min="3299" max="3299" width="8" style="619" customWidth="1"/>
    <col min="3300" max="3300" width="9.7109375" style="619" customWidth="1"/>
    <col min="3301" max="3309" width="9.140625" style="619" customWidth="1"/>
    <col min="3310" max="3541" width="8.85546875" style="619"/>
    <col min="3542" max="3542" width="10.28515625" style="619" customWidth="1"/>
    <col min="3543" max="3543" width="10" style="619" customWidth="1"/>
    <col min="3544" max="3544" width="8.28515625" style="619" customWidth="1"/>
    <col min="3545" max="3545" width="7.42578125" style="619" customWidth="1"/>
    <col min="3546" max="3549" width="8.28515625" style="619" customWidth="1"/>
    <col min="3550" max="3551" width="7.42578125" style="619" customWidth="1"/>
    <col min="3552" max="3552" width="9.85546875" style="619" customWidth="1"/>
    <col min="3553" max="3553" width="8.28515625" style="619" customWidth="1"/>
    <col min="3554" max="3554" width="8.42578125" style="619" customWidth="1"/>
    <col min="3555" max="3555" width="8" style="619" customWidth="1"/>
    <col min="3556" max="3556" width="9.7109375" style="619" customWidth="1"/>
    <col min="3557" max="3565" width="9.140625" style="619" customWidth="1"/>
    <col min="3566" max="3797" width="8.85546875" style="619"/>
    <col min="3798" max="3798" width="10.28515625" style="619" customWidth="1"/>
    <col min="3799" max="3799" width="10" style="619" customWidth="1"/>
    <col min="3800" max="3800" width="8.28515625" style="619" customWidth="1"/>
    <col min="3801" max="3801" width="7.42578125" style="619" customWidth="1"/>
    <col min="3802" max="3805" width="8.28515625" style="619" customWidth="1"/>
    <col min="3806" max="3807" width="7.42578125" style="619" customWidth="1"/>
    <col min="3808" max="3808" width="9.85546875" style="619" customWidth="1"/>
    <col min="3809" max="3809" width="8.28515625" style="619" customWidth="1"/>
    <col min="3810" max="3810" width="8.42578125" style="619" customWidth="1"/>
    <col min="3811" max="3811" width="8" style="619" customWidth="1"/>
    <col min="3812" max="3812" width="9.7109375" style="619" customWidth="1"/>
    <col min="3813" max="3821" width="9.140625" style="619" customWidth="1"/>
    <col min="3822" max="4053" width="8.85546875" style="619"/>
    <col min="4054" max="4054" width="10.28515625" style="619" customWidth="1"/>
    <col min="4055" max="4055" width="10" style="619" customWidth="1"/>
    <col min="4056" max="4056" width="8.28515625" style="619" customWidth="1"/>
    <col min="4057" max="4057" width="7.42578125" style="619" customWidth="1"/>
    <col min="4058" max="4061" width="8.28515625" style="619" customWidth="1"/>
    <col min="4062" max="4063" width="7.42578125" style="619" customWidth="1"/>
    <col min="4064" max="4064" width="9.85546875" style="619" customWidth="1"/>
    <col min="4065" max="4065" width="8.28515625" style="619" customWidth="1"/>
    <col min="4066" max="4066" width="8.42578125" style="619" customWidth="1"/>
    <col min="4067" max="4067" width="8" style="619" customWidth="1"/>
    <col min="4068" max="4068" width="9.7109375" style="619" customWidth="1"/>
    <col min="4069" max="4077" width="9.140625" style="619" customWidth="1"/>
    <col min="4078" max="4309" width="8.85546875" style="619"/>
    <col min="4310" max="4310" width="10.28515625" style="619" customWidth="1"/>
    <col min="4311" max="4311" width="10" style="619" customWidth="1"/>
    <col min="4312" max="4312" width="8.28515625" style="619" customWidth="1"/>
    <col min="4313" max="4313" width="7.42578125" style="619" customWidth="1"/>
    <col min="4314" max="4317" width="8.28515625" style="619" customWidth="1"/>
    <col min="4318" max="4319" width="7.42578125" style="619" customWidth="1"/>
    <col min="4320" max="4320" width="9.85546875" style="619" customWidth="1"/>
    <col min="4321" max="4321" width="8.28515625" style="619" customWidth="1"/>
    <col min="4322" max="4322" width="8.42578125" style="619" customWidth="1"/>
    <col min="4323" max="4323" width="8" style="619" customWidth="1"/>
    <col min="4324" max="4324" width="9.7109375" style="619" customWidth="1"/>
    <col min="4325" max="4333" width="9.140625" style="619" customWidth="1"/>
    <col min="4334" max="4565" width="8.85546875" style="619"/>
    <col min="4566" max="4566" width="10.28515625" style="619" customWidth="1"/>
    <col min="4567" max="4567" width="10" style="619" customWidth="1"/>
    <col min="4568" max="4568" width="8.28515625" style="619" customWidth="1"/>
    <col min="4569" max="4569" width="7.42578125" style="619" customWidth="1"/>
    <col min="4570" max="4573" width="8.28515625" style="619" customWidth="1"/>
    <col min="4574" max="4575" width="7.42578125" style="619" customWidth="1"/>
    <col min="4576" max="4576" width="9.85546875" style="619" customWidth="1"/>
    <col min="4577" max="4577" width="8.28515625" style="619" customWidth="1"/>
    <col min="4578" max="4578" width="8.42578125" style="619" customWidth="1"/>
    <col min="4579" max="4579" width="8" style="619" customWidth="1"/>
    <col min="4580" max="4580" width="9.7109375" style="619" customWidth="1"/>
    <col min="4581" max="4589" width="9.140625" style="619" customWidth="1"/>
    <col min="4590" max="4821" width="8.85546875" style="619"/>
    <col min="4822" max="4822" width="10.28515625" style="619" customWidth="1"/>
    <col min="4823" max="4823" width="10" style="619" customWidth="1"/>
    <col min="4824" max="4824" width="8.28515625" style="619" customWidth="1"/>
    <col min="4825" max="4825" width="7.42578125" style="619" customWidth="1"/>
    <col min="4826" max="4829" width="8.28515625" style="619" customWidth="1"/>
    <col min="4830" max="4831" width="7.42578125" style="619" customWidth="1"/>
    <col min="4832" max="4832" width="9.85546875" style="619" customWidth="1"/>
    <col min="4833" max="4833" width="8.28515625" style="619" customWidth="1"/>
    <col min="4834" max="4834" width="8.42578125" style="619" customWidth="1"/>
    <col min="4835" max="4835" width="8" style="619" customWidth="1"/>
    <col min="4836" max="4836" width="9.7109375" style="619" customWidth="1"/>
    <col min="4837" max="4845" width="9.140625" style="619" customWidth="1"/>
    <col min="4846" max="5077" width="8.85546875" style="619"/>
    <col min="5078" max="5078" width="10.28515625" style="619" customWidth="1"/>
    <col min="5079" max="5079" width="10" style="619" customWidth="1"/>
    <col min="5080" max="5080" width="8.28515625" style="619" customWidth="1"/>
    <col min="5081" max="5081" width="7.42578125" style="619" customWidth="1"/>
    <col min="5082" max="5085" width="8.28515625" style="619" customWidth="1"/>
    <col min="5086" max="5087" width="7.42578125" style="619" customWidth="1"/>
    <col min="5088" max="5088" width="9.85546875" style="619" customWidth="1"/>
    <col min="5089" max="5089" width="8.28515625" style="619" customWidth="1"/>
    <col min="5090" max="5090" width="8.42578125" style="619" customWidth="1"/>
    <col min="5091" max="5091" width="8" style="619" customWidth="1"/>
    <col min="5092" max="5092" width="9.7109375" style="619" customWidth="1"/>
    <col min="5093" max="5101" width="9.140625" style="619" customWidth="1"/>
    <col min="5102" max="5333" width="8.85546875" style="619"/>
    <col min="5334" max="5334" width="10.28515625" style="619" customWidth="1"/>
    <col min="5335" max="5335" width="10" style="619" customWidth="1"/>
    <col min="5336" max="5336" width="8.28515625" style="619" customWidth="1"/>
    <col min="5337" max="5337" width="7.42578125" style="619" customWidth="1"/>
    <col min="5338" max="5341" width="8.28515625" style="619" customWidth="1"/>
    <col min="5342" max="5343" width="7.42578125" style="619" customWidth="1"/>
    <col min="5344" max="5344" width="9.85546875" style="619" customWidth="1"/>
    <col min="5345" max="5345" width="8.28515625" style="619" customWidth="1"/>
    <col min="5346" max="5346" width="8.42578125" style="619" customWidth="1"/>
    <col min="5347" max="5347" width="8" style="619" customWidth="1"/>
    <col min="5348" max="5348" width="9.7109375" style="619" customWidth="1"/>
    <col min="5349" max="5357" width="9.140625" style="619" customWidth="1"/>
    <col min="5358" max="5589" width="8.85546875" style="619"/>
    <col min="5590" max="5590" width="10.28515625" style="619" customWidth="1"/>
    <col min="5591" max="5591" width="10" style="619" customWidth="1"/>
    <col min="5592" max="5592" width="8.28515625" style="619" customWidth="1"/>
    <col min="5593" max="5593" width="7.42578125" style="619" customWidth="1"/>
    <col min="5594" max="5597" width="8.28515625" style="619" customWidth="1"/>
    <col min="5598" max="5599" width="7.42578125" style="619" customWidth="1"/>
    <col min="5600" max="5600" width="9.85546875" style="619" customWidth="1"/>
    <col min="5601" max="5601" width="8.28515625" style="619" customWidth="1"/>
    <col min="5602" max="5602" width="8.42578125" style="619" customWidth="1"/>
    <col min="5603" max="5603" width="8" style="619" customWidth="1"/>
    <col min="5604" max="5604" width="9.7109375" style="619" customWidth="1"/>
    <col min="5605" max="5613" width="9.140625" style="619" customWidth="1"/>
    <col min="5614" max="5845" width="8.85546875" style="619"/>
    <col min="5846" max="5846" width="10.28515625" style="619" customWidth="1"/>
    <col min="5847" max="5847" width="10" style="619" customWidth="1"/>
    <col min="5848" max="5848" width="8.28515625" style="619" customWidth="1"/>
    <col min="5849" max="5849" width="7.42578125" style="619" customWidth="1"/>
    <col min="5850" max="5853" width="8.28515625" style="619" customWidth="1"/>
    <col min="5854" max="5855" width="7.42578125" style="619" customWidth="1"/>
    <col min="5856" max="5856" width="9.85546875" style="619" customWidth="1"/>
    <col min="5857" max="5857" width="8.28515625" style="619" customWidth="1"/>
    <col min="5858" max="5858" width="8.42578125" style="619" customWidth="1"/>
    <col min="5859" max="5859" width="8" style="619" customWidth="1"/>
    <col min="5860" max="5860" width="9.7109375" style="619" customWidth="1"/>
    <col min="5861" max="5869" width="9.140625" style="619" customWidth="1"/>
    <col min="5870" max="6101" width="8.85546875" style="619"/>
    <col min="6102" max="6102" width="10.28515625" style="619" customWidth="1"/>
    <col min="6103" max="6103" width="10" style="619" customWidth="1"/>
    <col min="6104" max="6104" width="8.28515625" style="619" customWidth="1"/>
    <col min="6105" max="6105" width="7.42578125" style="619" customWidth="1"/>
    <col min="6106" max="6109" width="8.28515625" style="619" customWidth="1"/>
    <col min="6110" max="6111" width="7.42578125" style="619" customWidth="1"/>
    <col min="6112" max="6112" width="9.85546875" style="619" customWidth="1"/>
    <col min="6113" max="6113" width="8.28515625" style="619" customWidth="1"/>
    <col min="6114" max="6114" width="8.42578125" style="619" customWidth="1"/>
    <col min="6115" max="6115" width="8" style="619" customWidth="1"/>
    <col min="6116" max="6116" width="9.7109375" style="619" customWidth="1"/>
    <col min="6117" max="6125" width="9.140625" style="619" customWidth="1"/>
    <col min="6126" max="6357" width="8.85546875" style="619"/>
    <col min="6358" max="6358" width="10.28515625" style="619" customWidth="1"/>
    <col min="6359" max="6359" width="10" style="619" customWidth="1"/>
    <col min="6360" max="6360" width="8.28515625" style="619" customWidth="1"/>
    <col min="6361" max="6361" width="7.42578125" style="619" customWidth="1"/>
    <col min="6362" max="6365" width="8.28515625" style="619" customWidth="1"/>
    <col min="6366" max="6367" width="7.42578125" style="619" customWidth="1"/>
    <col min="6368" max="6368" width="9.85546875" style="619" customWidth="1"/>
    <col min="6369" max="6369" width="8.28515625" style="619" customWidth="1"/>
    <col min="6370" max="6370" width="8.42578125" style="619" customWidth="1"/>
    <col min="6371" max="6371" width="8" style="619" customWidth="1"/>
    <col min="6372" max="6372" width="9.7109375" style="619" customWidth="1"/>
    <col min="6373" max="6381" width="9.140625" style="619" customWidth="1"/>
    <col min="6382" max="6613" width="8.85546875" style="619"/>
    <col min="6614" max="6614" width="10.28515625" style="619" customWidth="1"/>
    <col min="6615" max="6615" width="10" style="619" customWidth="1"/>
    <col min="6616" max="6616" width="8.28515625" style="619" customWidth="1"/>
    <col min="6617" max="6617" width="7.42578125" style="619" customWidth="1"/>
    <col min="6618" max="6621" width="8.28515625" style="619" customWidth="1"/>
    <col min="6622" max="6623" width="7.42578125" style="619" customWidth="1"/>
    <col min="6624" max="6624" width="9.85546875" style="619" customWidth="1"/>
    <col min="6625" max="6625" width="8.28515625" style="619" customWidth="1"/>
    <col min="6626" max="6626" width="8.42578125" style="619" customWidth="1"/>
    <col min="6627" max="6627" width="8" style="619" customWidth="1"/>
    <col min="6628" max="6628" width="9.7109375" style="619" customWidth="1"/>
    <col min="6629" max="6637" width="9.140625" style="619" customWidth="1"/>
    <col min="6638" max="6869" width="8.85546875" style="619"/>
    <col min="6870" max="6870" width="10.28515625" style="619" customWidth="1"/>
    <col min="6871" max="6871" width="10" style="619" customWidth="1"/>
    <col min="6872" max="6872" width="8.28515625" style="619" customWidth="1"/>
    <col min="6873" max="6873" width="7.42578125" style="619" customWidth="1"/>
    <col min="6874" max="6877" width="8.28515625" style="619" customWidth="1"/>
    <col min="6878" max="6879" width="7.42578125" style="619" customWidth="1"/>
    <col min="6880" max="6880" width="9.85546875" style="619" customWidth="1"/>
    <col min="6881" max="6881" width="8.28515625" style="619" customWidth="1"/>
    <col min="6882" max="6882" width="8.42578125" style="619" customWidth="1"/>
    <col min="6883" max="6883" width="8" style="619" customWidth="1"/>
    <col min="6884" max="6884" width="9.7109375" style="619" customWidth="1"/>
    <col min="6885" max="6893" width="9.140625" style="619" customWidth="1"/>
    <col min="6894" max="7125" width="8.85546875" style="619"/>
    <col min="7126" max="7126" width="10.28515625" style="619" customWidth="1"/>
    <col min="7127" max="7127" width="10" style="619" customWidth="1"/>
    <col min="7128" max="7128" width="8.28515625" style="619" customWidth="1"/>
    <col min="7129" max="7129" width="7.42578125" style="619" customWidth="1"/>
    <col min="7130" max="7133" width="8.28515625" style="619" customWidth="1"/>
    <col min="7134" max="7135" width="7.42578125" style="619" customWidth="1"/>
    <col min="7136" max="7136" width="9.85546875" style="619" customWidth="1"/>
    <col min="7137" max="7137" width="8.28515625" style="619" customWidth="1"/>
    <col min="7138" max="7138" width="8.42578125" style="619" customWidth="1"/>
    <col min="7139" max="7139" width="8" style="619" customWidth="1"/>
    <col min="7140" max="7140" width="9.7109375" style="619" customWidth="1"/>
    <col min="7141" max="7149" width="9.140625" style="619" customWidth="1"/>
    <col min="7150" max="7381" width="8.85546875" style="619"/>
    <col min="7382" max="7382" width="10.28515625" style="619" customWidth="1"/>
    <col min="7383" max="7383" width="10" style="619" customWidth="1"/>
    <col min="7384" max="7384" width="8.28515625" style="619" customWidth="1"/>
    <col min="7385" max="7385" width="7.42578125" style="619" customWidth="1"/>
    <col min="7386" max="7389" width="8.28515625" style="619" customWidth="1"/>
    <col min="7390" max="7391" width="7.42578125" style="619" customWidth="1"/>
    <col min="7392" max="7392" width="9.85546875" style="619" customWidth="1"/>
    <col min="7393" max="7393" width="8.28515625" style="619" customWidth="1"/>
    <col min="7394" max="7394" width="8.42578125" style="619" customWidth="1"/>
    <col min="7395" max="7395" width="8" style="619" customWidth="1"/>
    <col min="7396" max="7396" width="9.7109375" style="619" customWidth="1"/>
    <col min="7397" max="7405" width="9.140625" style="619" customWidth="1"/>
    <col min="7406" max="7637" width="8.85546875" style="619"/>
    <col min="7638" max="7638" width="10.28515625" style="619" customWidth="1"/>
    <col min="7639" max="7639" width="10" style="619" customWidth="1"/>
    <col min="7640" max="7640" width="8.28515625" style="619" customWidth="1"/>
    <col min="7641" max="7641" width="7.42578125" style="619" customWidth="1"/>
    <col min="7642" max="7645" width="8.28515625" style="619" customWidth="1"/>
    <col min="7646" max="7647" width="7.42578125" style="619" customWidth="1"/>
    <col min="7648" max="7648" width="9.85546875" style="619" customWidth="1"/>
    <col min="7649" max="7649" width="8.28515625" style="619" customWidth="1"/>
    <col min="7650" max="7650" width="8.42578125" style="619" customWidth="1"/>
    <col min="7651" max="7651" width="8" style="619" customWidth="1"/>
    <col min="7652" max="7652" width="9.7109375" style="619" customWidth="1"/>
    <col min="7653" max="7661" width="9.140625" style="619" customWidth="1"/>
    <col min="7662" max="7893" width="8.85546875" style="619"/>
    <col min="7894" max="7894" width="10.28515625" style="619" customWidth="1"/>
    <col min="7895" max="7895" width="10" style="619" customWidth="1"/>
    <col min="7896" max="7896" width="8.28515625" style="619" customWidth="1"/>
    <col min="7897" max="7897" width="7.42578125" style="619" customWidth="1"/>
    <col min="7898" max="7901" width="8.28515625" style="619" customWidth="1"/>
    <col min="7902" max="7903" width="7.42578125" style="619" customWidth="1"/>
    <col min="7904" max="7904" width="9.85546875" style="619" customWidth="1"/>
    <col min="7905" max="7905" width="8.28515625" style="619" customWidth="1"/>
    <col min="7906" max="7906" width="8.42578125" style="619" customWidth="1"/>
    <col min="7907" max="7907" width="8" style="619" customWidth="1"/>
    <col min="7908" max="7908" width="9.7109375" style="619" customWidth="1"/>
    <col min="7909" max="7917" width="9.140625" style="619" customWidth="1"/>
    <col min="7918" max="8149" width="8.85546875" style="619"/>
    <col min="8150" max="8150" width="10.28515625" style="619" customWidth="1"/>
    <col min="8151" max="8151" width="10" style="619" customWidth="1"/>
    <col min="8152" max="8152" width="8.28515625" style="619" customWidth="1"/>
    <col min="8153" max="8153" width="7.42578125" style="619" customWidth="1"/>
    <col min="8154" max="8157" width="8.28515625" style="619" customWidth="1"/>
    <col min="8158" max="8159" width="7.42578125" style="619" customWidth="1"/>
    <col min="8160" max="8160" width="9.85546875" style="619" customWidth="1"/>
    <col min="8161" max="8161" width="8.28515625" style="619" customWidth="1"/>
    <col min="8162" max="8162" width="8.42578125" style="619" customWidth="1"/>
    <col min="8163" max="8163" width="8" style="619" customWidth="1"/>
    <col min="8164" max="8164" width="9.7109375" style="619" customWidth="1"/>
    <col min="8165" max="8173" width="9.140625" style="619" customWidth="1"/>
    <col min="8174" max="8405" width="8.85546875" style="619"/>
    <col min="8406" max="8406" width="10.28515625" style="619" customWidth="1"/>
    <col min="8407" max="8407" width="10" style="619" customWidth="1"/>
    <col min="8408" max="8408" width="8.28515625" style="619" customWidth="1"/>
    <col min="8409" max="8409" width="7.42578125" style="619" customWidth="1"/>
    <col min="8410" max="8413" width="8.28515625" style="619" customWidth="1"/>
    <col min="8414" max="8415" width="7.42578125" style="619" customWidth="1"/>
    <col min="8416" max="8416" width="9.85546875" style="619" customWidth="1"/>
    <col min="8417" max="8417" width="8.28515625" style="619" customWidth="1"/>
    <col min="8418" max="8418" width="8.42578125" style="619" customWidth="1"/>
    <col min="8419" max="8419" width="8" style="619" customWidth="1"/>
    <col min="8420" max="8420" width="9.7109375" style="619" customWidth="1"/>
    <col min="8421" max="8429" width="9.140625" style="619" customWidth="1"/>
    <col min="8430" max="8661" width="8.85546875" style="619"/>
    <col min="8662" max="8662" width="10.28515625" style="619" customWidth="1"/>
    <col min="8663" max="8663" width="10" style="619" customWidth="1"/>
    <col min="8664" max="8664" width="8.28515625" style="619" customWidth="1"/>
    <col min="8665" max="8665" width="7.42578125" style="619" customWidth="1"/>
    <col min="8666" max="8669" width="8.28515625" style="619" customWidth="1"/>
    <col min="8670" max="8671" width="7.42578125" style="619" customWidth="1"/>
    <col min="8672" max="8672" width="9.85546875" style="619" customWidth="1"/>
    <col min="8673" max="8673" width="8.28515625" style="619" customWidth="1"/>
    <col min="8674" max="8674" width="8.42578125" style="619" customWidth="1"/>
    <col min="8675" max="8675" width="8" style="619" customWidth="1"/>
    <col min="8676" max="8676" width="9.7109375" style="619" customWidth="1"/>
    <col min="8677" max="8685" width="9.140625" style="619" customWidth="1"/>
    <col min="8686" max="8917" width="8.85546875" style="619"/>
    <col min="8918" max="8918" width="10.28515625" style="619" customWidth="1"/>
    <col min="8919" max="8919" width="10" style="619" customWidth="1"/>
    <col min="8920" max="8920" width="8.28515625" style="619" customWidth="1"/>
    <col min="8921" max="8921" width="7.42578125" style="619" customWidth="1"/>
    <col min="8922" max="8925" width="8.28515625" style="619" customWidth="1"/>
    <col min="8926" max="8927" width="7.42578125" style="619" customWidth="1"/>
    <col min="8928" max="8928" width="9.85546875" style="619" customWidth="1"/>
    <col min="8929" max="8929" width="8.28515625" style="619" customWidth="1"/>
    <col min="8930" max="8930" width="8.42578125" style="619" customWidth="1"/>
    <col min="8931" max="8931" width="8" style="619" customWidth="1"/>
    <col min="8932" max="8932" width="9.7109375" style="619" customWidth="1"/>
    <col min="8933" max="8941" width="9.140625" style="619" customWidth="1"/>
    <col min="8942" max="9173" width="8.85546875" style="619"/>
    <col min="9174" max="9174" width="10.28515625" style="619" customWidth="1"/>
    <col min="9175" max="9175" width="10" style="619" customWidth="1"/>
    <col min="9176" max="9176" width="8.28515625" style="619" customWidth="1"/>
    <col min="9177" max="9177" width="7.42578125" style="619" customWidth="1"/>
    <col min="9178" max="9181" width="8.28515625" style="619" customWidth="1"/>
    <col min="9182" max="9183" width="7.42578125" style="619" customWidth="1"/>
    <col min="9184" max="9184" width="9.85546875" style="619" customWidth="1"/>
    <col min="9185" max="9185" width="8.28515625" style="619" customWidth="1"/>
    <col min="9186" max="9186" width="8.42578125" style="619" customWidth="1"/>
    <col min="9187" max="9187" width="8" style="619" customWidth="1"/>
    <col min="9188" max="9188" width="9.7109375" style="619" customWidth="1"/>
    <col min="9189" max="9197" width="9.140625" style="619" customWidth="1"/>
    <col min="9198" max="9429" width="8.85546875" style="619"/>
    <col min="9430" max="9430" width="10.28515625" style="619" customWidth="1"/>
    <col min="9431" max="9431" width="10" style="619" customWidth="1"/>
    <col min="9432" max="9432" width="8.28515625" style="619" customWidth="1"/>
    <col min="9433" max="9433" width="7.42578125" style="619" customWidth="1"/>
    <col min="9434" max="9437" width="8.28515625" style="619" customWidth="1"/>
    <col min="9438" max="9439" width="7.42578125" style="619" customWidth="1"/>
    <col min="9440" max="9440" width="9.85546875" style="619" customWidth="1"/>
    <col min="9441" max="9441" width="8.28515625" style="619" customWidth="1"/>
    <col min="9442" max="9442" width="8.42578125" style="619" customWidth="1"/>
    <col min="9443" max="9443" width="8" style="619" customWidth="1"/>
    <col min="9444" max="9444" width="9.7109375" style="619" customWidth="1"/>
    <col min="9445" max="9453" width="9.140625" style="619" customWidth="1"/>
    <col min="9454" max="9685" width="8.85546875" style="619"/>
    <col min="9686" max="9686" width="10.28515625" style="619" customWidth="1"/>
    <col min="9687" max="9687" width="10" style="619" customWidth="1"/>
    <col min="9688" max="9688" width="8.28515625" style="619" customWidth="1"/>
    <col min="9689" max="9689" width="7.42578125" style="619" customWidth="1"/>
    <col min="9690" max="9693" width="8.28515625" style="619" customWidth="1"/>
    <col min="9694" max="9695" width="7.42578125" style="619" customWidth="1"/>
    <col min="9696" max="9696" width="9.85546875" style="619" customWidth="1"/>
    <col min="9697" max="9697" width="8.28515625" style="619" customWidth="1"/>
    <col min="9698" max="9698" width="8.42578125" style="619" customWidth="1"/>
    <col min="9699" max="9699" width="8" style="619" customWidth="1"/>
    <col min="9700" max="9700" width="9.7109375" style="619" customWidth="1"/>
    <col min="9701" max="9709" width="9.140625" style="619" customWidth="1"/>
    <col min="9710" max="9941" width="8.85546875" style="619"/>
    <col min="9942" max="9942" width="10.28515625" style="619" customWidth="1"/>
    <col min="9943" max="9943" width="10" style="619" customWidth="1"/>
    <col min="9944" max="9944" width="8.28515625" style="619" customWidth="1"/>
    <col min="9945" max="9945" width="7.42578125" style="619" customWidth="1"/>
    <col min="9946" max="9949" width="8.28515625" style="619" customWidth="1"/>
    <col min="9950" max="9951" width="7.42578125" style="619" customWidth="1"/>
    <col min="9952" max="9952" width="9.85546875" style="619" customWidth="1"/>
    <col min="9953" max="9953" width="8.28515625" style="619" customWidth="1"/>
    <col min="9954" max="9954" width="8.42578125" style="619" customWidth="1"/>
    <col min="9955" max="9955" width="8" style="619" customWidth="1"/>
    <col min="9956" max="9956" width="9.7109375" style="619" customWidth="1"/>
    <col min="9957" max="9965" width="9.140625" style="619" customWidth="1"/>
    <col min="9966" max="10197" width="8.85546875" style="619"/>
    <col min="10198" max="10198" width="10.28515625" style="619" customWidth="1"/>
    <col min="10199" max="10199" width="10" style="619" customWidth="1"/>
    <col min="10200" max="10200" width="8.28515625" style="619" customWidth="1"/>
    <col min="10201" max="10201" width="7.42578125" style="619" customWidth="1"/>
    <col min="10202" max="10205" width="8.28515625" style="619" customWidth="1"/>
    <col min="10206" max="10207" width="7.42578125" style="619" customWidth="1"/>
    <col min="10208" max="10208" width="9.85546875" style="619" customWidth="1"/>
    <col min="10209" max="10209" width="8.28515625" style="619" customWidth="1"/>
    <col min="10210" max="10210" width="8.42578125" style="619" customWidth="1"/>
    <col min="10211" max="10211" width="8" style="619" customWidth="1"/>
    <col min="10212" max="10212" width="9.7109375" style="619" customWidth="1"/>
    <col min="10213" max="10221" width="9.140625" style="619" customWidth="1"/>
    <col min="10222" max="10453" width="8.85546875" style="619"/>
    <col min="10454" max="10454" width="10.28515625" style="619" customWidth="1"/>
    <col min="10455" max="10455" width="10" style="619" customWidth="1"/>
    <col min="10456" max="10456" width="8.28515625" style="619" customWidth="1"/>
    <col min="10457" max="10457" width="7.42578125" style="619" customWidth="1"/>
    <col min="10458" max="10461" width="8.28515625" style="619" customWidth="1"/>
    <col min="10462" max="10463" width="7.42578125" style="619" customWidth="1"/>
    <col min="10464" max="10464" width="9.85546875" style="619" customWidth="1"/>
    <col min="10465" max="10465" width="8.28515625" style="619" customWidth="1"/>
    <col min="10466" max="10466" width="8.42578125" style="619" customWidth="1"/>
    <col min="10467" max="10467" width="8" style="619" customWidth="1"/>
    <col min="10468" max="10468" width="9.7109375" style="619" customWidth="1"/>
    <col min="10469" max="10477" width="9.140625" style="619" customWidth="1"/>
    <col min="10478" max="10709" width="8.85546875" style="619"/>
    <col min="10710" max="10710" width="10.28515625" style="619" customWidth="1"/>
    <col min="10711" max="10711" width="10" style="619" customWidth="1"/>
    <col min="10712" max="10712" width="8.28515625" style="619" customWidth="1"/>
    <col min="10713" max="10713" width="7.42578125" style="619" customWidth="1"/>
    <col min="10714" max="10717" width="8.28515625" style="619" customWidth="1"/>
    <col min="10718" max="10719" width="7.42578125" style="619" customWidth="1"/>
    <col min="10720" max="10720" width="9.85546875" style="619" customWidth="1"/>
    <col min="10721" max="10721" width="8.28515625" style="619" customWidth="1"/>
    <col min="10722" max="10722" width="8.42578125" style="619" customWidth="1"/>
    <col min="10723" max="10723" width="8" style="619" customWidth="1"/>
    <col min="10724" max="10724" width="9.7109375" style="619" customWidth="1"/>
    <col min="10725" max="10733" width="9.140625" style="619" customWidth="1"/>
    <col min="10734" max="10965" width="8.85546875" style="619"/>
    <col min="10966" max="10966" width="10.28515625" style="619" customWidth="1"/>
    <col min="10967" max="10967" width="10" style="619" customWidth="1"/>
    <col min="10968" max="10968" width="8.28515625" style="619" customWidth="1"/>
    <col min="10969" max="10969" width="7.42578125" style="619" customWidth="1"/>
    <col min="10970" max="10973" width="8.28515625" style="619" customWidth="1"/>
    <col min="10974" max="10975" width="7.42578125" style="619" customWidth="1"/>
    <col min="10976" max="10976" width="9.85546875" style="619" customWidth="1"/>
    <col min="10977" max="10977" width="8.28515625" style="619" customWidth="1"/>
    <col min="10978" max="10978" width="8.42578125" style="619" customWidth="1"/>
    <col min="10979" max="10979" width="8" style="619" customWidth="1"/>
    <col min="10980" max="10980" width="9.7109375" style="619" customWidth="1"/>
    <col min="10981" max="10989" width="9.140625" style="619" customWidth="1"/>
    <col min="10990" max="11221" width="8.85546875" style="619"/>
    <col min="11222" max="11222" width="10.28515625" style="619" customWidth="1"/>
    <col min="11223" max="11223" width="10" style="619" customWidth="1"/>
    <col min="11224" max="11224" width="8.28515625" style="619" customWidth="1"/>
    <col min="11225" max="11225" width="7.42578125" style="619" customWidth="1"/>
    <col min="11226" max="11229" width="8.28515625" style="619" customWidth="1"/>
    <col min="11230" max="11231" width="7.42578125" style="619" customWidth="1"/>
    <col min="11232" max="11232" width="9.85546875" style="619" customWidth="1"/>
    <col min="11233" max="11233" width="8.28515625" style="619" customWidth="1"/>
    <col min="11234" max="11234" width="8.42578125" style="619" customWidth="1"/>
    <col min="11235" max="11235" width="8" style="619" customWidth="1"/>
    <col min="11236" max="11236" width="9.7109375" style="619" customWidth="1"/>
    <col min="11237" max="11245" width="9.140625" style="619" customWidth="1"/>
    <col min="11246" max="11477" width="8.85546875" style="619"/>
    <col min="11478" max="11478" width="10.28515625" style="619" customWidth="1"/>
    <col min="11479" max="11479" width="10" style="619" customWidth="1"/>
    <col min="11480" max="11480" width="8.28515625" style="619" customWidth="1"/>
    <col min="11481" max="11481" width="7.42578125" style="619" customWidth="1"/>
    <col min="11482" max="11485" width="8.28515625" style="619" customWidth="1"/>
    <col min="11486" max="11487" width="7.42578125" style="619" customWidth="1"/>
    <col min="11488" max="11488" width="9.85546875" style="619" customWidth="1"/>
    <col min="11489" max="11489" width="8.28515625" style="619" customWidth="1"/>
    <col min="11490" max="11490" width="8.42578125" style="619" customWidth="1"/>
    <col min="11491" max="11491" width="8" style="619" customWidth="1"/>
    <col min="11492" max="11492" width="9.7109375" style="619" customWidth="1"/>
    <col min="11493" max="11501" width="9.140625" style="619" customWidth="1"/>
    <col min="11502" max="11733" width="8.85546875" style="619"/>
    <col min="11734" max="11734" width="10.28515625" style="619" customWidth="1"/>
    <col min="11735" max="11735" width="10" style="619" customWidth="1"/>
    <col min="11736" max="11736" width="8.28515625" style="619" customWidth="1"/>
    <col min="11737" max="11737" width="7.42578125" style="619" customWidth="1"/>
    <col min="11738" max="11741" width="8.28515625" style="619" customWidth="1"/>
    <col min="11742" max="11743" width="7.42578125" style="619" customWidth="1"/>
    <col min="11744" max="11744" width="9.85546875" style="619" customWidth="1"/>
    <col min="11745" max="11745" width="8.28515625" style="619" customWidth="1"/>
    <col min="11746" max="11746" width="8.42578125" style="619" customWidth="1"/>
    <col min="11747" max="11747" width="8" style="619" customWidth="1"/>
    <col min="11748" max="11748" width="9.7109375" style="619" customWidth="1"/>
    <col min="11749" max="11757" width="9.140625" style="619" customWidth="1"/>
    <col min="11758" max="11989" width="8.85546875" style="619"/>
    <col min="11990" max="11990" width="10.28515625" style="619" customWidth="1"/>
    <col min="11991" max="11991" width="10" style="619" customWidth="1"/>
    <col min="11992" max="11992" width="8.28515625" style="619" customWidth="1"/>
    <col min="11993" max="11993" width="7.42578125" style="619" customWidth="1"/>
    <col min="11994" max="11997" width="8.28515625" style="619" customWidth="1"/>
    <col min="11998" max="11999" width="7.42578125" style="619" customWidth="1"/>
    <col min="12000" max="12000" width="9.85546875" style="619" customWidth="1"/>
    <col min="12001" max="12001" width="8.28515625" style="619" customWidth="1"/>
    <col min="12002" max="12002" width="8.42578125" style="619" customWidth="1"/>
    <col min="12003" max="12003" width="8" style="619" customWidth="1"/>
    <col min="12004" max="12004" width="9.7109375" style="619" customWidth="1"/>
    <col min="12005" max="12013" width="9.140625" style="619" customWidth="1"/>
    <col min="12014" max="12245" width="8.85546875" style="619"/>
    <col min="12246" max="12246" width="10.28515625" style="619" customWidth="1"/>
    <col min="12247" max="12247" width="10" style="619" customWidth="1"/>
    <col min="12248" max="12248" width="8.28515625" style="619" customWidth="1"/>
    <col min="12249" max="12249" width="7.42578125" style="619" customWidth="1"/>
    <col min="12250" max="12253" width="8.28515625" style="619" customWidth="1"/>
    <col min="12254" max="12255" width="7.42578125" style="619" customWidth="1"/>
    <col min="12256" max="12256" width="9.85546875" style="619" customWidth="1"/>
    <col min="12257" max="12257" width="8.28515625" style="619" customWidth="1"/>
    <col min="12258" max="12258" width="8.42578125" style="619" customWidth="1"/>
    <col min="12259" max="12259" width="8" style="619" customWidth="1"/>
    <col min="12260" max="12260" width="9.7109375" style="619" customWidth="1"/>
    <col min="12261" max="12269" width="9.140625" style="619" customWidth="1"/>
    <col min="12270" max="12501" width="8.85546875" style="619"/>
    <col min="12502" max="12502" width="10.28515625" style="619" customWidth="1"/>
    <col min="12503" max="12503" width="10" style="619" customWidth="1"/>
    <col min="12504" max="12504" width="8.28515625" style="619" customWidth="1"/>
    <col min="12505" max="12505" width="7.42578125" style="619" customWidth="1"/>
    <col min="12506" max="12509" width="8.28515625" style="619" customWidth="1"/>
    <col min="12510" max="12511" width="7.42578125" style="619" customWidth="1"/>
    <col min="12512" max="12512" width="9.85546875" style="619" customWidth="1"/>
    <col min="12513" max="12513" width="8.28515625" style="619" customWidth="1"/>
    <col min="12514" max="12514" width="8.42578125" style="619" customWidth="1"/>
    <col min="12515" max="12515" width="8" style="619" customWidth="1"/>
    <col min="12516" max="12516" width="9.7109375" style="619" customWidth="1"/>
    <col min="12517" max="12525" width="9.140625" style="619" customWidth="1"/>
    <col min="12526" max="12757" width="8.85546875" style="619"/>
    <col min="12758" max="12758" width="10.28515625" style="619" customWidth="1"/>
    <col min="12759" max="12759" width="10" style="619" customWidth="1"/>
    <col min="12760" max="12760" width="8.28515625" style="619" customWidth="1"/>
    <col min="12761" max="12761" width="7.42578125" style="619" customWidth="1"/>
    <col min="12762" max="12765" width="8.28515625" style="619" customWidth="1"/>
    <col min="12766" max="12767" width="7.42578125" style="619" customWidth="1"/>
    <col min="12768" max="12768" width="9.85546875" style="619" customWidth="1"/>
    <col min="12769" max="12769" width="8.28515625" style="619" customWidth="1"/>
    <col min="12770" max="12770" width="8.42578125" style="619" customWidth="1"/>
    <col min="12771" max="12771" width="8" style="619" customWidth="1"/>
    <col min="12772" max="12772" width="9.7109375" style="619" customWidth="1"/>
    <col min="12773" max="12781" width="9.140625" style="619" customWidth="1"/>
    <col min="12782" max="13013" width="8.85546875" style="619"/>
    <col min="13014" max="13014" width="10.28515625" style="619" customWidth="1"/>
    <col min="13015" max="13015" width="10" style="619" customWidth="1"/>
    <col min="13016" max="13016" width="8.28515625" style="619" customWidth="1"/>
    <col min="13017" max="13017" width="7.42578125" style="619" customWidth="1"/>
    <col min="13018" max="13021" width="8.28515625" style="619" customWidth="1"/>
    <col min="13022" max="13023" width="7.42578125" style="619" customWidth="1"/>
    <col min="13024" max="13024" width="9.85546875" style="619" customWidth="1"/>
    <col min="13025" max="13025" width="8.28515625" style="619" customWidth="1"/>
    <col min="13026" max="13026" width="8.42578125" style="619" customWidth="1"/>
    <col min="13027" max="13027" width="8" style="619" customWidth="1"/>
    <col min="13028" max="13028" width="9.7109375" style="619" customWidth="1"/>
    <col min="13029" max="13037" width="9.140625" style="619" customWidth="1"/>
    <col min="13038" max="13269" width="8.85546875" style="619"/>
    <col min="13270" max="13270" width="10.28515625" style="619" customWidth="1"/>
    <col min="13271" max="13271" width="10" style="619" customWidth="1"/>
    <col min="13272" max="13272" width="8.28515625" style="619" customWidth="1"/>
    <col min="13273" max="13273" width="7.42578125" style="619" customWidth="1"/>
    <col min="13274" max="13277" width="8.28515625" style="619" customWidth="1"/>
    <col min="13278" max="13279" width="7.42578125" style="619" customWidth="1"/>
    <col min="13280" max="13280" width="9.85546875" style="619" customWidth="1"/>
    <col min="13281" max="13281" width="8.28515625" style="619" customWidth="1"/>
    <col min="13282" max="13282" width="8.42578125" style="619" customWidth="1"/>
    <col min="13283" max="13283" width="8" style="619" customWidth="1"/>
    <col min="13284" max="13284" width="9.7109375" style="619" customWidth="1"/>
    <col min="13285" max="13293" width="9.140625" style="619" customWidth="1"/>
    <col min="13294" max="13525" width="8.85546875" style="619"/>
    <col min="13526" max="13526" width="10.28515625" style="619" customWidth="1"/>
    <col min="13527" max="13527" width="10" style="619" customWidth="1"/>
    <col min="13528" max="13528" width="8.28515625" style="619" customWidth="1"/>
    <col min="13529" max="13529" width="7.42578125" style="619" customWidth="1"/>
    <col min="13530" max="13533" width="8.28515625" style="619" customWidth="1"/>
    <col min="13534" max="13535" width="7.42578125" style="619" customWidth="1"/>
    <col min="13536" max="13536" width="9.85546875" style="619" customWidth="1"/>
    <col min="13537" max="13537" width="8.28515625" style="619" customWidth="1"/>
    <col min="13538" max="13538" width="8.42578125" style="619" customWidth="1"/>
    <col min="13539" max="13539" width="8" style="619" customWidth="1"/>
    <col min="13540" max="13540" width="9.7109375" style="619" customWidth="1"/>
    <col min="13541" max="13549" width="9.140625" style="619" customWidth="1"/>
    <col min="13550" max="13781" width="8.85546875" style="619"/>
    <col min="13782" max="13782" width="10.28515625" style="619" customWidth="1"/>
    <col min="13783" max="13783" width="10" style="619" customWidth="1"/>
    <col min="13784" max="13784" width="8.28515625" style="619" customWidth="1"/>
    <col min="13785" max="13785" width="7.42578125" style="619" customWidth="1"/>
    <col min="13786" max="13789" width="8.28515625" style="619" customWidth="1"/>
    <col min="13790" max="13791" width="7.42578125" style="619" customWidth="1"/>
    <col min="13792" max="13792" width="9.85546875" style="619" customWidth="1"/>
    <col min="13793" max="13793" width="8.28515625" style="619" customWidth="1"/>
    <col min="13794" max="13794" width="8.42578125" style="619" customWidth="1"/>
    <col min="13795" max="13795" width="8" style="619" customWidth="1"/>
    <col min="13796" max="13796" width="9.7109375" style="619" customWidth="1"/>
    <col min="13797" max="13805" width="9.140625" style="619" customWidth="1"/>
    <col min="13806" max="14037" width="8.85546875" style="619"/>
    <col min="14038" max="14038" width="10.28515625" style="619" customWidth="1"/>
    <col min="14039" max="14039" width="10" style="619" customWidth="1"/>
    <col min="14040" max="14040" width="8.28515625" style="619" customWidth="1"/>
    <col min="14041" max="14041" width="7.42578125" style="619" customWidth="1"/>
    <col min="14042" max="14045" width="8.28515625" style="619" customWidth="1"/>
    <col min="14046" max="14047" width="7.42578125" style="619" customWidth="1"/>
    <col min="14048" max="14048" width="9.85546875" style="619" customWidth="1"/>
    <col min="14049" max="14049" width="8.28515625" style="619" customWidth="1"/>
    <col min="14050" max="14050" width="8.42578125" style="619" customWidth="1"/>
    <col min="14051" max="14051" width="8" style="619" customWidth="1"/>
    <col min="14052" max="14052" width="9.7109375" style="619" customWidth="1"/>
    <col min="14053" max="14061" width="9.140625" style="619" customWidth="1"/>
    <col min="14062" max="14293" width="8.85546875" style="619"/>
    <col min="14294" max="14294" width="10.28515625" style="619" customWidth="1"/>
    <col min="14295" max="14295" width="10" style="619" customWidth="1"/>
    <col min="14296" max="14296" width="8.28515625" style="619" customWidth="1"/>
    <col min="14297" max="14297" width="7.42578125" style="619" customWidth="1"/>
    <col min="14298" max="14301" width="8.28515625" style="619" customWidth="1"/>
    <col min="14302" max="14303" width="7.42578125" style="619" customWidth="1"/>
    <col min="14304" max="14304" width="9.85546875" style="619" customWidth="1"/>
    <col min="14305" max="14305" width="8.28515625" style="619" customWidth="1"/>
    <col min="14306" max="14306" width="8.42578125" style="619" customWidth="1"/>
    <col min="14307" max="14307" width="8" style="619" customWidth="1"/>
    <col min="14308" max="14308" width="9.7109375" style="619" customWidth="1"/>
    <col min="14309" max="14317" width="9.140625" style="619" customWidth="1"/>
    <col min="14318" max="14549" width="8.85546875" style="619"/>
    <col min="14550" max="14550" width="10.28515625" style="619" customWidth="1"/>
    <col min="14551" max="14551" width="10" style="619" customWidth="1"/>
    <col min="14552" max="14552" width="8.28515625" style="619" customWidth="1"/>
    <col min="14553" max="14553" width="7.42578125" style="619" customWidth="1"/>
    <col min="14554" max="14557" width="8.28515625" style="619" customWidth="1"/>
    <col min="14558" max="14559" width="7.42578125" style="619" customWidth="1"/>
    <col min="14560" max="14560" width="9.85546875" style="619" customWidth="1"/>
    <col min="14561" max="14561" width="8.28515625" style="619" customWidth="1"/>
    <col min="14562" max="14562" width="8.42578125" style="619" customWidth="1"/>
    <col min="14563" max="14563" width="8" style="619" customWidth="1"/>
    <col min="14564" max="14564" width="9.7109375" style="619" customWidth="1"/>
    <col min="14565" max="14573" width="9.140625" style="619" customWidth="1"/>
    <col min="14574" max="14805" width="8.85546875" style="619"/>
    <col min="14806" max="14806" width="10.28515625" style="619" customWidth="1"/>
    <col min="14807" max="14807" width="10" style="619" customWidth="1"/>
    <col min="14808" max="14808" width="8.28515625" style="619" customWidth="1"/>
    <col min="14809" max="14809" width="7.42578125" style="619" customWidth="1"/>
    <col min="14810" max="14813" width="8.28515625" style="619" customWidth="1"/>
    <col min="14814" max="14815" width="7.42578125" style="619" customWidth="1"/>
    <col min="14816" max="14816" width="9.85546875" style="619" customWidth="1"/>
    <col min="14817" max="14817" width="8.28515625" style="619" customWidth="1"/>
    <col min="14818" max="14818" width="8.42578125" style="619" customWidth="1"/>
    <col min="14819" max="14819" width="8" style="619" customWidth="1"/>
    <col min="14820" max="14820" width="9.7109375" style="619" customWidth="1"/>
    <col min="14821" max="14829" width="9.140625" style="619" customWidth="1"/>
    <col min="14830" max="15061" width="8.85546875" style="619"/>
    <col min="15062" max="15062" width="10.28515625" style="619" customWidth="1"/>
    <col min="15063" max="15063" width="10" style="619" customWidth="1"/>
    <col min="15064" max="15064" width="8.28515625" style="619" customWidth="1"/>
    <col min="15065" max="15065" width="7.42578125" style="619" customWidth="1"/>
    <col min="15066" max="15069" width="8.28515625" style="619" customWidth="1"/>
    <col min="15070" max="15071" width="7.42578125" style="619" customWidth="1"/>
    <col min="15072" max="15072" width="9.85546875" style="619" customWidth="1"/>
    <col min="15073" max="15073" width="8.28515625" style="619" customWidth="1"/>
    <col min="15074" max="15074" width="8.42578125" style="619" customWidth="1"/>
    <col min="15075" max="15075" width="8" style="619" customWidth="1"/>
    <col min="15076" max="15076" width="9.7109375" style="619" customWidth="1"/>
    <col min="15077" max="15085" width="9.140625" style="619" customWidth="1"/>
    <col min="15086" max="15317" width="8.85546875" style="619"/>
    <col min="15318" max="15318" width="10.28515625" style="619" customWidth="1"/>
    <col min="15319" max="15319" width="10" style="619" customWidth="1"/>
    <col min="15320" max="15320" width="8.28515625" style="619" customWidth="1"/>
    <col min="15321" max="15321" width="7.42578125" style="619" customWidth="1"/>
    <col min="15322" max="15325" width="8.28515625" style="619" customWidth="1"/>
    <col min="15326" max="15327" width="7.42578125" style="619" customWidth="1"/>
    <col min="15328" max="15328" width="9.85546875" style="619" customWidth="1"/>
    <col min="15329" max="15329" width="8.28515625" style="619" customWidth="1"/>
    <col min="15330" max="15330" width="8.42578125" style="619" customWidth="1"/>
    <col min="15331" max="15331" width="8" style="619" customWidth="1"/>
    <col min="15332" max="15332" width="9.7109375" style="619" customWidth="1"/>
    <col min="15333" max="15341" width="9.140625" style="619" customWidth="1"/>
    <col min="15342" max="15573" width="8.85546875" style="619"/>
    <col min="15574" max="15574" width="10.28515625" style="619" customWidth="1"/>
    <col min="15575" max="15575" width="10" style="619" customWidth="1"/>
    <col min="15576" max="15576" width="8.28515625" style="619" customWidth="1"/>
    <col min="15577" max="15577" width="7.42578125" style="619" customWidth="1"/>
    <col min="15578" max="15581" width="8.28515625" style="619" customWidth="1"/>
    <col min="15582" max="15583" width="7.42578125" style="619" customWidth="1"/>
    <col min="15584" max="15584" width="9.85546875" style="619" customWidth="1"/>
    <col min="15585" max="15585" width="8.28515625" style="619" customWidth="1"/>
    <col min="15586" max="15586" width="8.42578125" style="619" customWidth="1"/>
    <col min="15587" max="15587" width="8" style="619" customWidth="1"/>
    <col min="15588" max="15588" width="9.7109375" style="619" customWidth="1"/>
    <col min="15589" max="15597" width="9.140625" style="619" customWidth="1"/>
    <col min="15598" max="15829" width="8.85546875" style="619"/>
    <col min="15830" max="15830" width="10.28515625" style="619" customWidth="1"/>
    <col min="15831" max="15831" width="10" style="619" customWidth="1"/>
    <col min="15832" max="15832" width="8.28515625" style="619" customWidth="1"/>
    <col min="15833" max="15833" width="7.42578125" style="619" customWidth="1"/>
    <col min="15834" max="15837" width="8.28515625" style="619" customWidth="1"/>
    <col min="15838" max="15839" width="7.42578125" style="619" customWidth="1"/>
    <col min="15840" max="15840" width="9.85546875" style="619" customWidth="1"/>
    <col min="15841" max="15841" width="8.28515625" style="619" customWidth="1"/>
    <col min="15842" max="15842" width="8.42578125" style="619" customWidth="1"/>
    <col min="15843" max="15843" width="8" style="619" customWidth="1"/>
    <col min="15844" max="15844" width="9.7109375" style="619" customWidth="1"/>
    <col min="15845" max="15853" width="9.140625" style="619" customWidth="1"/>
    <col min="15854" max="16085" width="8.85546875" style="619"/>
    <col min="16086" max="16086" width="10.28515625" style="619" customWidth="1"/>
    <col min="16087" max="16087" width="10" style="619" customWidth="1"/>
    <col min="16088" max="16088" width="8.28515625" style="619" customWidth="1"/>
    <col min="16089" max="16089" width="7.42578125" style="619" customWidth="1"/>
    <col min="16090" max="16093" width="8.28515625" style="619" customWidth="1"/>
    <col min="16094" max="16095" width="7.42578125" style="619" customWidth="1"/>
    <col min="16096" max="16096" width="9.85546875" style="619" customWidth="1"/>
    <col min="16097" max="16097" width="8.28515625" style="619" customWidth="1"/>
    <col min="16098" max="16098" width="8.42578125" style="619" customWidth="1"/>
    <col min="16099" max="16099" width="8" style="619" customWidth="1"/>
    <col min="16100" max="16100" width="9.7109375" style="619" customWidth="1"/>
    <col min="16101" max="16109" width="9.140625" style="619" customWidth="1"/>
    <col min="16110" max="16341" width="8.85546875" style="619"/>
    <col min="16342" max="16384" width="9" style="619" customWidth="1"/>
  </cols>
  <sheetData>
    <row r="1" spans="1:61" ht="29.1" customHeight="1">
      <c r="A1" s="968" t="s">
        <v>1014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</row>
    <row r="2" spans="1:61" ht="29.1" customHeight="1">
      <c r="A2" s="1038" t="s">
        <v>1015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</row>
    <row r="3" spans="1:61" s="620" customFormat="1" ht="29.1" customHeight="1">
      <c r="A3" s="1104" t="s">
        <v>342</v>
      </c>
      <c r="B3" s="1104"/>
      <c r="C3" s="1104"/>
      <c r="D3" s="1104"/>
      <c r="E3" s="1104"/>
      <c r="F3" s="1104"/>
      <c r="G3" s="1104"/>
      <c r="H3" s="1105"/>
      <c r="I3" s="1106" t="s">
        <v>343</v>
      </c>
      <c r="J3" s="1106"/>
      <c r="K3" s="1106"/>
      <c r="L3" s="1106"/>
      <c r="M3" s="1106"/>
      <c r="N3" s="1106"/>
      <c r="O3" s="1107"/>
      <c r="P3" s="626"/>
      <c r="Q3" s="626"/>
    </row>
    <row r="4" spans="1:61" ht="22.5">
      <c r="A4" s="1084" t="s">
        <v>763</v>
      </c>
      <c r="B4" s="1087" t="s">
        <v>710</v>
      </c>
      <c r="C4" s="1088"/>
      <c r="D4" s="1088"/>
      <c r="E4" s="1088"/>
      <c r="F4" s="1088"/>
      <c r="G4" s="1088"/>
      <c r="H4" s="1088"/>
      <c r="I4" s="1088"/>
      <c r="J4" s="1088"/>
      <c r="K4" s="1088"/>
      <c r="L4" s="1088"/>
      <c r="M4" s="1088"/>
      <c r="N4" s="1089"/>
      <c r="O4" s="1043" t="s">
        <v>767</v>
      </c>
    </row>
    <row r="5" spans="1:61" ht="29.25" customHeight="1">
      <c r="A5" s="1085"/>
      <c r="B5" s="1090" t="s">
        <v>350</v>
      </c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2"/>
      <c r="O5" s="1043"/>
    </row>
    <row r="6" spans="1:61" s="628" customFormat="1" ht="56.25">
      <c r="A6" s="1085"/>
      <c r="B6" s="654" t="s">
        <v>59</v>
      </c>
      <c r="C6" s="654" t="s">
        <v>344</v>
      </c>
      <c r="D6" s="654" t="s">
        <v>62</v>
      </c>
      <c r="E6" s="654" t="s">
        <v>345</v>
      </c>
      <c r="F6" s="654" t="s">
        <v>88</v>
      </c>
      <c r="G6" s="654" t="s">
        <v>65</v>
      </c>
      <c r="H6" s="654" t="s">
        <v>90</v>
      </c>
      <c r="I6" s="654" t="s">
        <v>85</v>
      </c>
      <c r="J6" s="654" t="s">
        <v>68</v>
      </c>
      <c r="K6" s="654" t="s">
        <v>66</v>
      </c>
      <c r="L6" s="654" t="s">
        <v>346</v>
      </c>
      <c r="M6" s="654" t="s">
        <v>73</v>
      </c>
      <c r="N6" s="652" t="s">
        <v>35</v>
      </c>
      <c r="O6" s="1043"/>
      <c r="P6" s="627"/>
      <c r="Q6" s="627"/>
    </row>
    <row r="7" spans="1:61" s="628" customFormat="1" ht="83.25" customHeight="1">
      <c r="A7" s="1086"/>
      <c r="B7" s="658" t="s">
        <v>60</v>
      </c>
      <c r="C7" s="658" t="s">
        <v>628</v>
      </c>
      <c r="D7" s="658" t="s">
        <v>63</v>
      </c>
      <c r="E7" s="658" t="s">
        <v>347</v>
      </c>
      <c r="F7" s="658" t="s">
        <v>61</v>
      </c>
      <c r="G7" s="658" t="s">
        <v>91</v>
      </c>
      <c r="H7" s="658" t="s">
        <v>89</v>
      </c>
      <c r="I7" s="658" t="s">
        <v>118</v>
      </c>
      <c r="J7" s="658" t="s">
        <v>69</v>
      </c>
      <c r="K7" s="658" t="s">
        <v>67</v>
      </c>
      <c r="L7" s="658" t="s">
        <v>64</v>
      </c>
      <c r="M7" s="658" t="s">
        <v>74</v>
      </c>
      <c r="N7" s="658" t="s">
        <v>36</v>
      </c>
      <c r="O7" s="1043"/>
      <c r="P7" s="611"/>
      <c r="Q7" s="611"/>
      <c r="R7" s="611"/>
      <c r="S7" s="611"/>
      <c r="T7" s="611"/>
      <c r="U7" s="611"/>
      <c r="V7" s="611"/>
      <c r="W7" s="611"/>
    </row>
    <row r="8" spans="1:61" ht="24.95" customHeight="1">
      <c r="A8" s="659" t="s">
        <v>1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10">
        <f>SUM(B8:M8)</f>
        <v>0</v>
      </c>
      <c r="O8" s="647" t="s">
        <v>2</v>
      </c>
      <c r="P8" s="596"/>
      <c r="Q8" s="612"/>
      <c r="R8" s="612"/>
      <c r="S8" s="612"/>
      <c r="T8" s="612"/>
      <c r="U8" s="612"/>
      <c r="V8" s="612"/>
      <c r="W8" s="612"/>
    </row>
    <row r="9" spans="1:61" ht="24.95" customHeight="1">
      <c r="A9" s="659" t="s">
        <v>702</v>
      </c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56">
        <f t="shared" ref="N9:N28" si="0">SUM(B9:M9)</f>
        <v>0</v>
      </c>
      <c r="O9" s="647" t="s">
        <v>967</v>
      </c>
      <c r="P9" s="611"/>
      <c r="Q9" s="611"/>
      <c r="R9" s="611"/>
      <c r="S9" s="611"/>
      <c r="T9" s="611"/>
      <c r="U9" s="611"/>
      <c r="V9" s="611"/>
      <c r="W9" s="611"/>
    </row>
    <row r="10" spans="1:61" ht="24.95" customHeight="1">
      <c r="A10" s="659" t="s">
        <v>102</v>
      </c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56">
        <f t="shared" si="0"/>
        <v>0</v>
      </c>
      <c r="O10" s="647" t="s">
        <v>5</v>
      </c>
      <c r="P10" s="611"/>
      <c r="Q10" s="611"/>
      <c r="R10" s="611"/>
      <c r="S10" s="611"/>
      <c r="T10" s="611"/>
      <c r="U10" s="611"/>
      <c r="V10" s="611"/>
      <c r="W10" s="611"/>
    </row>
    <row r="11" spans="1:61" ht="24.95" customHeight="1">
      <c r="A11" s="659" t="s">
        <v>103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56">
        <f t="shared" si="0"/>
        <v>0</v>
      </c>
      <c r="O11" s="647" t="s">
        <v>7</v>
      </c>
      <c r="P11" s="611"/>
      <c r="Q11" s="611"/>
      <c r="R11" s="611"/>
      <c r="S11" s="611"/>
      <c r="T11" s="611"/>
      <c r="U11" s="611"/>
      <c r="V11" s="611"/>
      <c r="W11" s="611"/>
    </row>
    <row r="12" spans="1:61" ht="24.95" customHeight="1">
      <c r="A12" s="659" t="s">
        <v>104</v>
      </c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56">
        <f t="shared" si="0"/>
        <v>0</v>
      </c>
      <c r="O12" s="647" t="s">
        <v>8</v>
      </c>
      <c r="P12" s="611"/>
      <c r="Q12" s="611"/>
      <c r="R12" s="611"/>
      <c r="S12" s="611"/>
      <c r="T12" s="611"/>
      <c r="U12" s="611"/>
      <c r="V12" s="611"/>
      <c r="W12" s="611"/>
    </row>
    <row r="13" spans="1:61" ht="24.95" customHeight="1">
      <c r="A13" s="659" t="s">
        <v>105</v>
      </c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56">
        <f t="shared" si="0"/>
        <v>0</v>
      </c>
      <c r="O13" s="647" t="s">
        <v>10</v>
      </c>
      <c r="P13" s="611"/>
      <c r="Q13" s="611"/>
      <c r="R13" s="611"/>
      <c r="S13" s="611"/>
      <c r="T13" s="611"/>
      <c r="U13" s="611"/>
      <c r="V13" s="611"/>
      <c r="W13" s="611"/>
    </row>
    <row r="14" spans="1:61" ht="24.95" customHeight="1">
      <c r="A14" s="659" t="s">
        <v>39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56">
        <f t="shared" si="0"/>
        <v>0</v>
      </c>
      <c r="O14" s="647" t="s">
        <v>11</v>
      </c>
      <c r="P14" s="611"/>
      <c r="Q14" s="611"/>
      <c r="R14" s="611"/>
      <c r="S14" s="611"/>
      <c r="T14" s="611"/>
      <c r="U14" s="611"/>
      <c r="V14" s="611"/>
      <c r="W14" s="611"/>
    </row>
    <row r="15" spans="1:61" ht="24.95" customHeight="1">
      <c r="A15" s="659" t="s">
        <v>108</v>
      </c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56">
        <f t="shared" si="0"/>
        <v>0</v>
      </c>
      <c r="O15" s="647" t="s">
        <v>13</v>
      </c>
      <c r="P15" s="611"/>
      <c r="Q15" s="611"/>
      <c r="R15" s="611"/>
      <c r="S15" s="611"/>
      <c r="T15" s="611"/>
      <c r="U15" s="611"/>
      <c r="V15" s="611"/>
      <c r="W15" s="611"/>
    </row>
    <row r="16" spans="1:61" ht="24.95" customHeight="1">
      <c r="A16" s="659" t="s">
        <v>14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56">
        <f t="shared" si="0"/>
        <v>0</v>
      </c>
      <c r="O16" s="647" t="s">
        <v>15</v>
      </c>
      <c r="P16" s="611"/>
      <c r="Q16" s="611"/>
      <c r="R16" s="611"/>
      <c r="S16" s="611"/>
      <c r="T16" s="611"/>
      <c r="U16" s="611"/>
      <c r="V16" s="611"/>
      <c r="W16" s="611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23"/>
      <c r="AO16" s="623"/>
      <c r="AP16" s="623"/>
      <c r="AQ16" s="623"/>
      <c r="AR16" s="623"/>
      <c r="AS16" s="623"/>
      <c r="AT16" s="623"/>
      <c r="AU16" s="623"/>
      <c r="AV16" s="623"/>
      <c r="AW16" s="623"/>
      <c r="AX16" s="623"/>
      <c r="AY16" s="623"/>
      <c r="AZ16" s="623"/>
      <c r="BA16" s="623"/>
      <c r="BB16" s="623"/>
      <c r="BC16" s="623"/>
      <c r="BD16" s="623"/>
      <c r="BE16" s="623"/>
      <c r="BF16" s="623"/>
      <c r="BG16" s="623"/>
      <c r="BH16" s="623"/>
      <c r="BI16" s="623"/>
    </row>
    <row r="17" spans="1:61" ht="24.95" customHeight="1">
      <c r="A17" s="659" t="s">
        <v>109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56">
        <f t="shared" si="0"/>
        <v>0</v>
      </c>
      <c r="O17" s="647" t="s">
        <v>17</v>
      </c>
      <c r="P17" s="611"/>
      <c r="Q17" s="611"/>
      <c r="R17" s="611"/>
      <c r="S17" s="611"/>
      <c r="T17" s="611"/>
      <c r="U17" s="611"/>
      <c r="V17" s="611"/>
      <c r="W17" s="611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3"/>
      <c r="BC17" s="623"/>
      <c r="BD17" s="623"/>
      <c r="BE17" s="623"/>
      <c r="BF17" s="623"/>
      <c r="BG17" s="623"/>
      <c r="BH17" s="623"/>
      <c r="BI17" s="623"/>
    </row>
    <row r="18" spans="1:61" s="629" customFormat="1" ht="24.95" customHeight="1">
      <c r="A18" s="659" t="s">
        <v>40</v>
      </c>
      <c r="B18" s="660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56">
        <f t="shared" si="0"/>
        <v>0</v>
      </c>
      <c r="O18" s="647" t="s">
        <v>18</v>
      </c>
      <c r="P18" s="611"/>
      <c r="Q18" s="611"/>
      <c r="R18" s="611"/>
      <c r="S18" s="611"/>
      <c r="T18" s="611"/>
      <c r="U18" s="611"/>
      <c r="V18" s="611"/>
      <c r="W18" s="611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3"/>
      <c r="AW18" s="623"/>
      <c r="AX18" s="623"/>
      <c r="AY18" s="623"/>
      <c r="AZ18" s="623"/>
      <c r="BA18" s="623"/>
      <c r="BB18" s="623"/>
      <c r="BC18" s="623"/>
      <c r="BD18" s="623"/>
      <c r="BE18" s="623"/>
      <c r="BF18" s="623"/>
      <c r="BG18" s="623"/>
      <c r="BH18" s="623"/>
      <c r="BI18" s="623"/>
    </row>
    <row r="19" spans="1:61" ht="24.95" customHeight="1">
      <c r="A19" s="659" t="s">
        <v>19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56">
        <f t="shared" si="0"/>
        <v>0</v>
      </c>
      <c r="O19" s="647" t="s">
        <v>20</v>
      </c>
      <c r="P19" s="611"/>
      <c r="Q19" s="611"/>
      <c r="R19" s="611"/>
      <c r="S19" s="611"/>
      <c r="T19" s="611"/>
      <c r="U19" s="611"/>
      <c r="V19" s="611"/>
      <c r="W19" s="611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3"/>
      <c r="AW19" s="623"/>
      <c r="AX19" s="623"/>
      <c r="AY19" s="623"/>
      <c r="AZ19" s="623"/>
      <c r="BA19" s="623"/>
      <c r="BB19" s="623"/>
      <c r="BC19" s="623"/>
      <c r="BD19" s="623"/>
      <c r="BE19" s="623"/>
      <c r="BF19" s="623"/>
      <c r="BG19" s="623"/>
      <c r="BH19" s="623"/>
      <c r="BI19" s="623"/>
    </row>
    <row r="20" spans="1:61" ht="24.95" customHeight="1">
      <c r="A20" s="659" t="s">
        <v>21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56">
        <f t="shared" si="0"/>
        <v>0</v>
      </c>
      <c r="O20" s="647" t="s">
        <v>111</v>
      </c>
      <c r="P20" s="611"/>
      <c r="Q20" s="611"/>
      <c r="R20" s="611"/>
      <c r="S20" s="611"/>
      <c r="T20" s="611"/>
      <c r="U20" s="611"/>
      <c r="V20" s="611"/>
      <c r="W20" s="611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3"/>
      <c r="AU20" s="623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</row>
    <row r="21" spans="1:61" ht="24.95" customHeight="1">
      <c r="A21" s="659" t="s">
        <v>42</v>
      </c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56">
        <f t="shared" si="0"/>
        <v>0</v>
      </c>
      <c r="O21" s="647" t="s">
        <v>23</v>
      </c>
      <c r="P21" s="611"/>
      <c r="Q21" s="611"/>
      <c r="R21" s="611"/>
      <c r="S21" s="611"/>
      <c r="T21" s="611"/>
      <c r="U21" s="611"/>
      <c r="V21" s="611"/>
      <c r="W21" s="611"/>
    </row>
    <row r="22" spans="1:61" ht="24.95" customHeight="1">
      <c r="A22" s="659" t="s">
        <v>24</v>
      </c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56">
        <f t="shared" si="0"/>
        <v>0</v>
      </c>
      <c r="O22" s="647" t="s">
        <v>25</v>
      </c>
      <c r="P22" s="611"/>
      <c r="Q22" s="611"/>
      <c r="R22" s="611"/>
      <c r="S22" s="611"/>
      <c r="T22" s="611"/>
      <c r="U22" s="611"/>
      <c r="V22" s="611"/>
      <c r="W22" s="611"/>
    </row>
    <row r="23" spans="1:61" ht="24.95" customHeight="1">
      <c r="A23" s="659" t="s">
        <v>113</v>
      </c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56">
        <f t="shared" si="0"/>
        <v>0</v>
      </c>
      <c r="O23" s="647" t="s">
        <v>114</v>
      </c>
      <c r="P23" s="611"/>
      <c r="Q23" s="611"/>
      <c r="R23" s="611"/>
      <c r="S23" s="611"/>
      <c r="T23" s="611"/>
      <c r="U23" s="611"/>
      <c r="V23" s="611"/>
      <c r="W23" s="611"/>
    </row>
    <row r="24" spans="1:61" ht="24.95" customHeight="1">
      <c r="A24" s="659" t="s">
        <v>115</v>
      </c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56">
        <f t="shared" si="0"/>
        <v>0</v>
      </c>
      <c r="O24" s="647" t="s">
        <v>28</v>
      </c>
      <c r="P24" s="611"/>
      <c r="Q24" s="611"/>
      <c r="R24" s="611"/>
      <c r="S24" s="611"/>
      <c r="T24" s="611"/>
      <c r="U24" s="611"/>
      <c r="V24" s="611"/>
      <c r="W24" s="611"/>
    </row>
    <row r="25" spans="1:61" ht="24.95" customHeight="1">
      <c r="A25" s="659" t="s">
        <v>29</v>
      </c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56">
        <f t="shared" si="0"/>
        <v>0</v>
      </c>
      <c r="O25" s="647" t="s">
        <v>30</v>
      </c>
      <c r="P25" s="611"/>
      <c r="Q25" s="611"/>
      <c r="R25" s="611"/>
      <c r="S25" s="611"/>
      <c r="T25" s="611"/>
      <c r="U25" s="611"/>
      <c r="V25" s="611"/>
      <c r="W25" s="611"/>
    </row>
    <row r="26" spans="1:61" ht="24.95" customHeight="1">
      <c r="A26" s="659" t="s">
        <v>116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56">
        <f t="shared" si="0"/>
        <v>0</v>
      </c>
      <c r="O26" s="647" t="s">
        <v>32</v>
      </c>
      <c r="P26" s="611"/>
      <c r="Q26" s="611"/>
      <c r="R26" s="611"/>
      <c r="S26" s="611"/>
      <c r="T26" s="611"/>
      <c r="U26" s="611"/>
      <c r="V26" s="611"/>
      <c r="W26" s="611"/>
    </row>
    <row r="27" spans="1:61" ht="24.95" customHeight="1">
      <c r="A27" s="659" t="s">
        <v>33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56">
        <f t="shared" si="0"/>
        <v>0</v>
      </c>
      <c r="O27" s="647" t="s">
        <v>34</v>
      </c>
      <c r="P27" s="611"/>
      <c r="Q27" s="611"/>
      <c r="R27" s="611"/>
      <c r="S27" s="611"/>
      <c r="T27" s="611"/>
      <c r="U27" s="611"/>
      <c r="V27" s="611"/>
      <c r="W27" s="611"/>
    </row>
    <row r="28" spans="1:61" ht="24.95" customHeight="1">
      <c r="A28" s="648" t="s">
        <v>57</v>
      </c>
      <c r="B28" s="656">
        <f>SUM(B8:B27)</f>
        <v>0</v>
      </c>
      <c r="C28" s="656">
        <f t="shared" ref="C28:M28" si="1">SUM(C8:C27)</f>
        <v>0</v>
      </c>
      <c r="D28" s="656">
        <f t="shared" si="1"/>
        <v>0</v>
      </c>
      <c r="E28" s="656">
        <f t="shared" si="1"/>
        <v>0</v>
      </c>
      <c r="F28" s="656">
        <f t="shared" si="1"/>
        <v>0</v>
      </c>
      <c r="G28" s="656">
        <f t="shared" si="1"/>
        <v>0</v>
      </c>
      <c r="H28" s="656">
        <f t="shared" si="1"/>
        <v>0</v>
      </c>
      <c r="I28" s="656">
        <f t="shared" si="1"/>
        <v>0</v>
      </c>
      <c r="J28" s="656">
        <f t="shared" si="1"/>
        <v>0</v>
      </c>
      <c r="K28" s="656">
        <f t="shared" si="1"/>
        <v>0</v>
      </c>
      <c r="L28" s="656">
        <f t="shared" si="1"/>
        <v>0</v>
      </c>
      <c r="M28" s="656">
        <f t="shared" si="1"/>
        <v>0</v>
      </c>
      <c r="N28" s="656">
        <f t="shared" si="0"/>
        <v>0</v>
      </c>
      <c r="O28" s="648" t="s">
        <v>36</v>
      </c>
      <c r="P28" s="611"/>
      <c r="Q28" s="611"/>
      <c r="R28" s="611"/>
      <c r="S28" s="611"/>
      <c r="T28" s="611"/>
      <c r="U28" s="611"/>
      <c r="V28" s="611"/>
      <c r="W28" s="611"/>
    </row>
    <row r="29" spans="1:61" ht="18" customHeight="1">
      <c r="A29" s="1103"/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611"/>
      <c r="Q29" s="611"/>
      <c r="R29" s="611"/>
      <c r="S29" s="611"/>
      <c r="T29" s="611"/>
      <c r="U29" s="611"/>
      <c r="V29" s="611"/>
      <c r="W29" s="611"/>
    </row>
    <row r="30" spans="1:61" ht="18" customHeight="1">
      <c r="A30" s="625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O30" s="625"/>
      <c r="P30" s="611"/>
      <c r="Q30" s="611"/>
      <c r="R30" s="611"/>
      <c r="S30" s="611"/>
      <c r="T30" s="611"/>
      <c r="U30" s="611"/>
      <c r="V30" s="611"/>
      <c r="W30" s="611"/>
    </row>
    <row r="31" spans="1:61" ht="18" hidden="1" customHeight="1">
      <c r="A31" s="611" t="s">
        <v>1</v>
      </c>
      <c r="B31" s="611">
        <v>12799</v>
      </c>
      <c r="C31" s="611">
        <v>342</v>
      </c>
      <c r="D31" s="611">
        <v>2143</v>
      </c>
      <c r="E31" s="611">
        <v>628</v>
      </c>
      <c r="F31" s="611">
        <v>4473</v>
      </c>
      <c r="G31" s="611">
        <v>1609</v>
      </c>
      <c r="H31" s="611">
        <v>377</v>
      </c>
      <c r="I31" s="611">
        <v>317</v>
      </c>
      <c r="J31" s="611">
        <v>6651</v>
      </c>
      <c r="K31" s="611">
        <v>1299</v>
      </c>
      <c r="L31" s="611">
        <v>353</v>
      </c>
      <c r="M31" s="611">
        <v>2358</v>
      </c>
      <c r="N31" s="611">
        <f>SUM(B31:M31)</f>
        <v>33349</v>
      </c>
      <c r="O31" s="611" t="s">
        <v>2</v>
      </c>
      <c r="P31" s="611"/>
      <c r="Q31" s="611"/>
      <c r="R31" s="611"/>
      <c r="S31" s="611"/>
      <c r="T31" s="611"/>
      <c r="U31" s="611"/>
      <c r="V31" s="611"/>
      <c r="W31" s="611"/>
    </row>
    <row r="32" spans="1:61" ht="18" hidden="1" customHeight="1">
      <c r="A32" s="619" t="s">
        <v>921</v>
      </c>
      <c r="C32" s="619"/>
      <c r="N32" s="611">
        <f>SUM(B32:M32)</f>
        <v>0</v>
      </c>
      <c r="P32" s="611"/>
      <c r="Q32" s="611"/>
      <c r="R32" s="611"/>
      <c r="S32" s="611"/>
      <c r="T32" s="611"/>
      <c r="U32" s="611"/>
      <c r="V32" s="611"/>
      <c r="W32" s="611"/>
    </row>
    <row r="33" spans="1:23" ht="18" hidden="1" customHeight="1">
      <c r="A33" s="619" t="s">
        <v>922</v>
      </c>
      <c r="B33" s="616">
        <v>1619</v>
      </c>
      <c r="C33" s="619">
        <v>1202</v>
      </c>
      <c r="D33" s="619">
        <v>1155</v>
      </c>
      <c r="E33" s="619">
        <v>818</v>
      </c>
      <c r="F33" s="619">
        <v>1164</v>
      </c>
      <c r="G33" s="619">
        <v>1441</v>
      </c>
      <c r="H33" s="619">
        <v>369</v>
      </c>
      <c r="I33" s="619">
        <v>1053</v>
      </c>
      <c r="J33" s="619">
        <v>2065</v>
      </c>
      <c r="K33" s="619">
        <v>1365</v>
      </c>
      <c r="L33" s="619">
        <v>1312</v>
      </c>
      <c r="M33" s="619">
        <v>667</v>
      </c>
      <c r="N33" s="611">
        <f>SUM(B33:M33)</f>
        <v>14230</v>
      </c>
      <c r="P33" s="611"/>
      <c r="Q33" s="611"/>
      <c r="R33" s="611"/>
      <c r="S33" s="611"/>
      <c r="T33" s="611"/>
      <c r="U33" s="611"/>
      <c r="V33" s="611"/>
      <c r="W33" s="611"/>
    </row>
    <row r="34" spans="1:23" ht="18" hidden="1" customHeight="1">
      <c r="A34" s="619" t="s">
        <v>923</v>
      </c>
      <c r="B34" s="616">
        <v>0</v>
      </c>
      <c r="C34" s="616">
        <v>0</v>
      </c>
      <c r="D34" s="619">
        <v>0</v>
      </c>
      <c r="E34" s="619">
        <v>0</v>
      </c>
      <c r="F34" s="619">
        <v>0</v>
      </c>
      <c r="G34" s="619">
        <v>0</v>
      </c>
      <c r="H34" s="619">
        <v>0</v>
      </c>
      <c r="I34" s="619">
        <v>0</v>
      </c>
      <c r="J34" s="619">
        <v>0</v>
      </c>
      <c r="K34" s="619">
        <v>23163</v>
      </c>
      <c r="L34" s="619">
        <v>0</v>
      </c>
      <c r="M34" s="619">
        <v>0</v>
      </c>
      <c r="N34" s="611">
        <f>SUM(B34:M34)</f>
        <v>23163</v>
      </c>
      <c r="P34" s="611"/>
      <c r="Q34" s="611"/>
      <c r="R34" s="611"/>
      <c r="S34" s="611"/>
      <c r="T34" s="611"/>
      <c r="U34" s="611"/>
      <c r="V34" s="611"/>
      <c r="W34" s="611"/>
    </row>
    <row r="35" spans="1:23" ht="18" hidden="1" customHeight="1">
      <c r="A35" s="619" t="s">
        <v>925</v>
      </c>
      <c r="B35" s="616">
        <f>SUM(B31:B34)</f>
        <v>14418</v>
      </c>
      <c r="C35" s="616">
        <f t="shared" ref="C35:N35" si="2">SUM(C31:C34)</f>
        <v>1544</v>
      </c>
      <c r="D35" s="616">
        <f t="shared" si="2"/>
        <v>3298</v>
      </c>
      <c r="E35" s="616">
        <f t="shared" si="2"/>
        <v>1446</v>
      </c>
      <c r="F35" s="616">
        <f t="shared" si="2"/>
        <v>5637</v>
      </c>
      <c r="G35" s="616">
        <f t="shared" si="2"/>
        <v>3050</v>
      </c>
      <c r="H35" s="616">
        <f t="shared" si="2"/>
        <v>746</v>
      </c>
      <c r="I35" s="616">
        <f t="shared" si="2"/>
        <v>1370</v>
      </c>
      <c r="J35" s="616">
        <f t="shared" si="2"/>
        <v>8716</v>
      </c>
      <c r="K35" s="616">
        <f t="shared" si="2"/>
        <v>25827</v>
      </c>
      <c r="L35" s="616">
        <f t="shared" si="2"/>
        <v>1665</v>
      </c>
      <c r="M35" s="616">
        <f t="shared" si="2"/>
        <v>3025</v>
      </c>
      <c r="N35" s="616">
        <f t="shared" si="2"/>
        <v>70742</v>
      </c>
      <c r="P35" s="611"/>
      <c r="Q35" s="611"/>
      <c r="R35" s="611"/>
      <c r="S35" s="611"/>
      <c r="T35" s="611"/>
      <c r="U35" s="611"/>
      <c r="V35" s="611"/>
      <c r="W35" s="611"/>
    </row>
    <row r="36" spans="1:23" ht="18" hidden="1" customHeight="1">
      <c r="P36" s="611"/>
      <c r="Q36" s="611"/>
      <c r="R36" s="611"/>
      <c r="S36" s="611"/>
      <c r="T36" s="611"/>
      <c r="U36" s="611"/>
      <c r="V36" s="611"/>
      <c r="W36" s="611"/>
    </row>
    <row r="37" spans="1:23" ht="18" hidden="1" customHeight="1">
      <c r="P37" s="611"/>
      <c r="Q37" s="611"/>
      <c r="R37" s="611"/>
      <c r="S37" s="611"/>
      <c r="T37" s="611"/>
      <c r="U37" s="611"/>
      <c r="V37" s="611"/>
      <c r="W37" s="611"/>
    </row>
    <row r="38" spans="1:23" ht="18" hidden="1" customHeight="1">
      <c r="A38" s="611" t="s">
        <v>702</v>
      </c>
      <c r="B38" s="611">
        <v>6507</v>
      </c>
      <c r="C38" s="611">
        <v>1150</v>
      </c>
      <c r="D38" s="611">
        <v>546</v>
      </c>
      <c r="E38" s="611">
        <v>1084</v>
      </c>
      <c r="F38" s="611">
        <v>3406</v>
      </c>
      <c r="G38" s="611">
        <v>1199</v>
      </c>
      <c r="H38" s="611">
        <v>1147</v>
      </c>
      <c r="I38" s="611">
        <v>1421</v>
      </c>
      <c r="J38" s="611">
        <v>6625</v>
      </c>
      <c r="K38" s="611">
        <v>2300</v>
      </c>
      <c r="L38" s="611">
        <v>619</v>
      </c>
      <c r="M38" s="611">
        <v>772</v>
      </c>
      <c r="N38" s="611">
        <f>SUM(B38:M38)</f>
        <v>26776</v>
      </c>
      <c r="O38" s="611" t="s">
        <v>967</v>
      </c>
      <c r="P38" s="611"/>
      <c r="Q38" s="611"/>
      <c r="R38" s="611"/>
      <c r="S38" s="611"/>
      <c r="T38" s="611"/>
      <c r="U38" s="611"/>
      <c r="V38" s="611"/>
      <c r="W38" s="611"/>
    </row>
    <row r="39" spans="1:23" ht="18" hidden="1" customHeight="1">
      <c r="A39" s="619" t="s">
        <v>924</v>
      </c>
      <c r="B39" s="616">
        <v>1468</v>
      </c>
      <c r="C39" s="616">
        <v>430</v>
      </c>
      <c r="D39" s="619">
        <v>451</v>
      </c>
      <c r="E39" s="619">
        <v>186</v>
      </c>
      <c r="F39" s="619">
        <v>280</v>
      </c>
      <c r="G39" s="619">
        <v>467</v>
      </c>
      <c r="H39" s="619">
        <v>72</v>
      </c>
      <c r="I39" s="619">
        <v>0</v>
      </c>
      <c r="J39" s="619">
        <v>153</v>
      </c>
      <c r="K39" s="619">
        <v>960</v>
      </c>
      <c r="L39" s="619">
        <v>263</v>
      </c>
      <c r="M39" s="619">
        <v>45</v>
      </c>
      <c r="N39" s="611">
        <f>SUM(B39:M39)</f>
        <v>4775</v>
      </c>
      <c r="P39" s="611"/>
      <c r="Q39" s="611"/>
      <c r="R39" s="611"/>
      <c r="S39" s="611"/>
      <c r="T39" s="611"/>
      <c r="U39" s="611"/>
      <c r="V39" s="611"/>
      <c r="W39" s="611"/>
    </row>
    <row r="40" spans="1:23" ht="18" hidden="1" customHeight="1">
      <c r="A40" s="619" t="s">
        <v>925</v>
      </c>
      <c r="B40" s="616">
        <f>SUM(B38:B39)</f>
        <v>7975</v>
      </c>
      <c r="C40" s="616">
        <f t="shared" ref="C40:N40" si="3">SUM(C38:C39)</f>
        <v>1580</v>
      </c>
      <c r="D40" s="616">
        <f t="shared" si="3"/>
        <v>997</v>
      </c>
      <c r="E40" s="616">
        <f t="shared" si="3"/>
        <v>1270</v>
      </c>
      <c r="F40" s="616">
        <f t="shared" si="3"/>
        <v>3686</v>
      </c>
      <c r="G40" s="616">
        <f t="shared" si="3"/>
        <v>1666</v>
      </c>
      <c r="H40" s="616">
        <f t="shared" si="3"/>
        <v>1219</v>
      </c>
      <c r="I40" s="616">
        <f t="shared" si="3"/>
        <v>1421</v>
      </c>
      <c r="J40" s="616">
        <f t="shared" si="3"/>
        <v>6778</v>
      </c>
      <c r="K40" s="616">
        <f t="shared" si="3"/>
        <v>3260</v>
      </c>
      <c r="L40" s="616">
        <f t="shared" si="3"/>
        <v>882</v>
      </c>
      <c r="M40" s="616">
        <f t="shared" si="3"/>
        <v>817</v>
      </c>
      <c r="N40" s="616">
        <f t="shared" si="3"/>
        <v>31551</v>
      </c>
      <c r="P40" s="611"/>
      <c r="Q40" s="611"/>
      <c r="R40" s="611"/>
      <c r="S40" s="611"/>
      <c r="T40" s="611"/>
      <c r="U40" s="611"/>
      <c r="V40" s="611"/>
      <c r="W40" s="611"/>
    </row>
    <row r="41" spans="1:23" ht="18" hidden="1" customHeight="1">
      <c r="P41" s="611"/>
      <c r="Q41" s="611"/>
      <c r="R41" s="611"/>
      <c r="S41" s="611"/>
      <c r="T41" s="611"/>
      <c r="U41" s="611"/>
      <c r="V41" s="611"/>
      <c r="W41" s="611"/>
    </row>
    <row r="42" spans="1:23" ht="18" hidden="1" customHeight="1">
      <c r="A42" s="611" t="s">
        <v>39</v>
      </c>
      <c r="B42" s="611">
        <v>4929</v>
      </c>
      <c r="C42" s="611">
        <v>448</v>
      </c>
      <c r="D42" s="611">
        <v>3134</v>
      </c>
      <c r="E42" s="611">
        <v>577</v>
      </c>
      <c r="F42" s="611">
        <v>2444</v>
      </c>
      <c r="G42" s="611">
        <v>1296</v>
      </c>
      <c r="H42" s="611">
        <v>1371</v>
      </c>
      <c r="I42" s="611">
        <v>2183</v>
      </c>
      <c r="J42" s="611">
        <v>3347</v>
      </c>
      <c r="K42" s="611">
        <v>4517</v>
      </c>
      <c r="L42" s="611">
        <v>433</v>
      </c>
      <c r="M42" s="611">
        <v>1280</v>
      </c>
      <c r="N42" s="611">
        <f>SUM(B42:M42)</f>
        <v>25959</v>
      </c>
      <c r="O42" s="611" t="s">
        <v>11</v>
      </c>
      <c r="P42" s="611"/>
      <c r="Q42" s="611"/>
      <c r="R42" s="611"/>
      <c r="S42" s="611"/>
      <c r="T42" s="611"/>
      <c r="U42" s="611"/>
      <c r="V42" s="611"/>
      <c r="W42" s="611"/>
    </row>
    <row r="43" spans="1:23" ht="18" hidden="1" customHeight="1">
      <c r="A43" s="619" t="s">
        <v>922</v>
      </c>
      <c r="B43" s="616">
        <v>742</v>
      </c>
      <c r="C43" s="616">
        <v>436</v>
      </c>
      <c r="D43" s="619">
        <v>1722</v>
      </c>
      <c r="E43" s="619">
        <v>273</v>
      </c>
      <c r="F43" s="619">
        <v>563</v>
      </c>
      <c r="G43" s="619">
        <v>561</v>
      </c>
      <c r="H43" s="619">
        <v>145</v>
      </c>
      <c r="I43" s="619">
        <v>483</v>
      </c>
      <c r="J43" s="619">
        <v>0</v>
      </c>
      <c r="K43" s="619">
        <v>0</v>
      </c>
      <c r="L43" s="619">
        <v>394</v>
      </c>
      <c r="M43" s="619">
        <v>1664</v>
      </c>
      <c r="N43" s="611">
        <f>SUM(B43:M43)</f>
        <v>6983</v>
      </c>
      <c r="P43" s="611"/>
      <c r="Q43" s="611"/>
      <c r="R43" s="611"/>
      <c r="S43" s="611"/>
      <c r="T43" s="611"/>
      <c r="U43" s="611"/>
      <c r="V43" s="611"/>
      <c r="W43" s="611"/>
    </row>
    <row r="44" spans="1:23" ht="18" hidden="1" customHeight="1">
      <c r="A44" s="619" t="s">
        <v>925</v>
      </c>
      <c r="B44" s="616">
        <f>SUM(B42:B43)</f>
        <v>5671</v>
      </c>
      <c r="C44" s="616">
        <f t="shared" ref="C44:M44" si="4">SUM(C42:C43)</f>
        <v>884</v>
      </c>
      <c r="D44" s="616">
        <f t="shared" si="4"/>
        <v>4856</v>
      </c>
      <c r="E44" s="616">
        <f t="shared" si="4"/>
        <v>850</v>
      </c>
      <c r="F44" s="616">
        <f t="shared" si="4"/>
        <v>3007</v>
      </c>
      <c r="G44" s="616">
        <f t="shared" si="4"/>
        <v>1857</v>
      </c>
      <c r="H44" s="616">
        <f t="shared" si="4"/>
        <v>1516</v>
      </c>
      <c r="I44" s="616">
        <f t="shared" si="4"/>
        <v>2666</v>
      </c>
      <c r="J44" s="616">
        <f t="shared" si="4"/>
        <v>3347</v>
      </c>
      <c r="K44" s="616">
        <f t="shared" si="4"/>
        <v>4517</v>
      </c>
      <c r="L44" s="616">
        <f t="shared" si="4"/>
        <v>827</v>
      </c>
      <c r="M44" s="616">
        <f t="shared" si="4"/>
        <v>2944</v>
      </c>
      <c r="P44" s="611"/>
      <c r="Q44" s="611"/>
      <c r="R44" s="611"/>
      <c r="S44" s="611"/>
      <c r="T44" s="611"/>
      <c r="U44" s="611"/>
      <c r="V44" s="611"/>
      <c r="W44" s="611"/>
    </row>
    <row r="45" spans="1:23" ht="18" hidden="1" customHeight="1">
      <c r="P45" s="611"/>
      <c r="Q45" s="611"/>
      <c r="R45" s="611"/>
      <c r="S45" s="611"/>
      <c r="T45" s="611"/>
      <c r="U45" s="611"/>
      <c r="V45" s="611"/>
      <c r="W45" s="611"/>
    </row>
    <row r="46" spans="1:23" ht="18" hidden="1" customHeight="1"/>
    <row r="47" spans="1:23" ht="18" hidden="1" customHeight="1">
      <c r="B47" s="535">
        <v>1030</v>
      </c>
      <c r="C47" s="535" t="s">
        <v>929</v>
      </c>
      <c r="D47" s="536" t="s">
        <v>930</v>
      </c>
      <c r="E47" s="536" t="s">
        <v>931</v>
      </c>
      <c r="F47" s="536" t="s">
        <v>932</v>
      </c>
      <c r="G47" s="536" t="s">
        <v>933</v>
      </c>
      <c r="H47" s="536" t="s">
        <v>934</v>
      </c>
      <c r="I47" s="536">
        <v>0</v>
      </c>
      <c r="J47" s="536">
        <v>143</v>
      </c>
      <c r="K47" s="536" t="s">
        <v>935</v>
      </c>
      <c r="L47" s="536" t="s">
        <v>936</v>
      </c>
      <c r="M47" s="536" t="s">
        <v>937</v>
      </c>
      <c r="N47" s="536" t="s">
        <v>938</v>
      </c>
    </row>
    <row r="48" spans="1:23" ht="18" hidden="1" customHeight="1">
      <c r="B48" s="535" t="s">
        <v>939</v>
      </c>
      <c r="C48" s="535" t="s">
        <v>935</v>
      </c>
      <c r="D48" s="536" t="s">
        <v>940</v>
      </c>
      <c r="E48" s="536" t="s">
        <v>941</v>
      </c>
      <c r="F48" s="536" t="s">
        <v>942</v>
      </c>
      <c r="G48" s="536" t="s">
        <v>943</v>
      </c>
      <c r="H48" s="536" t="s">
        <v>944</v>
      </c>
      <c r="I48" s="536">
        <v>0</v>
      </c>
      <c r="J48" s="536" t="s">
        <v>945</v>
      </c>
      <c r="K48" s="536" t="s">
        <v>946</v>
      </c>
      <c r="L48" s="536" t="s">
        <v>947</v>
      </c>
      <c r="M48" s="536" t="s">
        <v>947</v>
      </c>
      <c r="N48" s="536" t="s">
        <v>948</v>
      </c>
    </row>
    <row r="49" spans="2:2" ht="18" hidden="1" customHeight="1">
      <c r="B49" s="534"/>
    </row>
    <row r="50" spans="2:2" ht="18" hidden="1" customHeight="1"/>
    <row r="51" spans="2:2" ht="18" hidden="1" customHeight="1"/>
    <row r="52" spans="2:2" ht="18" hidden="1" customHeight="1"/>
    <row r="53" spans="2:2" ht="18" hidden="1" customHeight="1"/>
    <row r="54" spans="2:2" ht="18" hidden="1" customHeight="1"/>
    <row r="55" spans="2:2" ht="18" hidden="1" customHeight="1"/>
    <row r="56" spans="2:2" ht="18" hidden="1" customHeight="1"/>
    <row r="57" spans="2:2" ht="18" hidden="1" customHeight="1"/>
    <row r="58" spans="2:2" ht="18" hidden="1" customHeight="1"/>
    <row r="59" spans="2:2" ht="18" hidden="1" customHeight="1"/>
    <row r="60" spans="2:2" ht="18" hidden="1" customHeight="1"/>
    <row r="61" spans="2:2" ht="18" hidden="1" customHeight="1"/>
    <row r="62" spans="2:2" ht="18" hidden="1" customHeight="1"/>
    <row r="63" spans="2:2" ht="18" hidden="1" customHeight="1"/>
    <row r="64" spans="2:2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</sheetData>
  <mergeCells count="9">
    <mergeCell ref="A29:O29"/>
    <mergeCell ref="A1:O1"/>
    <mergeCell ref="A2:O2"/>
    <mergeCell ref="A3:H3"/>
    <mergeCell ref="I3:O3"/>
    <mergeCell ref="A4:A7"/>
    <mergeCell ref="B4:N4"/>
    <mergeCell ref="O4:O7"/>
    <mergeCell ref="B5:N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2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  <pageSetUpPr fitToPage="1"/>
  </sheetPr>
  <dimension ref="A1:AC35"/>
  <sheetViews>
    <sheetView rightToLeft="1" zoomScaleNormal="100" workbookViewId="0">
      <selection activeCell="R14" sqref="R14"/>
    </sheetView>
  </sheetViews>
  <sheetFormatPr defaultColWidth="6.7109375" defaultRowHeight="12.75"/>
  <cols>
    <col min="1" max="1" width="35.7109375" style="257" customWidth="1"/>
    <col min="2" max="2" width="23.140625" style="233" customWidth="1"/>
    <col min="3" max="3" width="35.7109375" style="258" customWidth="1"/>
    <col min="4" max="4" width="7" style="233" bestFit="1" customWidth="1"/>
    <col min="5" max="254" width="6.7109375" style="233"/>
    <col min="255" max="255" width="28.140625" style="233" customWidth="1"/>
    <col min="256" max="256" width="25.140625" style="233" customWidth="1"/>
    <col min="257" max="257" width="19.42578125" style="233" customWidth="1"/>
    <col min="258" max="258" width="21.85546875" style="233" customWidth="1"/>
    <col min="259" max="510" width="6.7109375" style="233"/>
    <col min="511" max="511" width="28.140625" style="233" customWidth="1"/>
    <col min="512" max="512" width="25.140625" style="233" customWidth="1"/>
    <col min="513" max="513" width="19.42578125" style="233" customWidth="1"/>
    <col min="514" max="514" width="21.85546875" style="233" customWidth="1"/>
    <col min="515" max="766" width="6.7109375" style="233"/>
    <col min="767" max="767" width="28.140625" style="233" customWidth="1"/>
    <col min="768" max="768" width="25.140625" style="233" customWidth="1"/>
    <col min="769" max="769" width="19.42578125" style="233" customWidth="1"/>
    <col min="770" max="770" width="21.85546875" style="233" customWidth="1"/>
    <col min="771" max="1022" width="6.7109375" style="233"/>
    <col min="1023" max="1023" width="28.140625" style="233" customWidth="1"/>
    <col min="1024" max="1024" width="25.140625" style="233" customWidth="1"/>
    <col min="1025" max="1025" width="19.42578125" style="233" customWidth="1"/>
    <col min="1026" max="1026" width="21.85546875" style="233" customWidth="1"/>
    <col min="1027" max="1278" width="6.7109375" style="233"/>
    <col min="1279" max="1279" width="28.140625" style="233" customWidth="1"/>
    <col min="1280" max="1280" width="25.140625" style="233" customWidth="1"/>
    <col min="1281" max="1281" width="19.42578125" style="233" customWidth="1"/>
    <col min="1282" max="1282" width="21.85546875" style="233" customWidth="1"/>
    <col min="1283" max="1534" width="6.7109375" style="233"/>
    <col min="1535" max="1535" width="28.140625" style="233" customWidth="1"/>
    <col min="1536" max="1536" width="25.140625" style="233" customWidth="1"/>
    <col min="1537" max="1537" width="19.42578125" style="233" customWidth="1"/>
    <col min="1538" max="1538" width="21.85546875" style="233" customWidth="1"/>
    <col min="1539" max="1790" width="6.7109375" style="233"/>
    <col min="1791" max="1791" width="28.140625" style="233" customWidth="1"/>
    <col min="1792" max="1792" width="25.140625" style="233" customWidth="1"/>
    <col min="1793" max="1793" width="19.42578125" style="233" customWidth="1"/>
    <col min="1794" max="1794" width="21.85546875" style="233" customWidth="1"/>
    <col min="1795" max="2046" width="6.7109375" style="233"/>
    <col min="2047" max="2047" width="28.140625" style="233" customWidth="1"/>
    <col min="2048" max="2048" width="25.140625" style="233" customWidth="1"/>
    <col min="2049" max="2049" width="19.42578125" style="233" customWidth="1"/>
    <col min="2050" max="2050" width="21.85546875" style="233" customWidth="1"/>
    <col min="2051" max="2302" width="6.7109375" style="233"/>
    <col min="2303" max="2303" width="28.140625" style="233" customWidth="1"/>
    <col min="2304" max="2304" width="25.140625" style="233" customWidth="1"/>
    <col min="2305" max="2305" width="19.42578125" style="233" customWidth="1"/>
    <col min="2306" max="2306" width="21.85546875" style="233" customWidth="1"/>
    <col min="2307" max="2558" width="6.7109375" style="233"/>
    <col min="2559" max="2559" width="28.140625" style="233" customWidth="1"/>
    <col min="2560" max="2560" width="25.140625" style="233" customWidth="1"/>
    <col min="2561" max="2561" width="19.42578125" style="233" customWidth="1"/>
    <col min="2562" max="2562" width="21.85546875" style="233" customWidth="1"/>
    <col min="2563" max="2814" width="6.7109375" style="233"/>
    <col min="2815" max="2815" width="28.140625" style="233" customWidth="1"/>
    <col min="2816" max="2816" width="25.140625" style="233" customWidth="1"/>
    <col min="2817" max="2817" width="19.42578125" style="233" customWidth="1"/>
    <col min="2818" max="2818" width="21.85546875" style="233" customWidth="1"/>
    <col min="2819" max="3070" width="6.7109375" style="233"/>
    <col min="3071" max="3071" width="28.140625" style="233" customWidth="1"/>
    <col min="3072" max="3072" width="25.140625" style="233" customWidth="1"/>
    <col min="3073" max="3073" width="19.42578125" style="233" customWidth="1"/>
    <col min="3074" max="3074" width="21.85546875" style="233" customWidth="1"/>
    <col min="3075" max="3326" width="6.7109375" style="233"/>
    <col min="3327" max="3327" width="28.140625" style="233" customWidth="1"/>
    <col min="3328" max="3328" width="25.140625" style="233" customWidth="1"/>
    <col min="3329" max="3329" width="19.42578125" style="233" customWidth="1"/>
    <col min="3330" max="3330" width="21.85546875" style="233" customWidth="1"/>
    <col min="3331" max="3582" width="6.7109375" style="233"/>
    <col min="3583" max="3583" width="28.140625" style="233" customWidth="1"/>
    <col min="3584" max="3584" width="25.140625" style="233" customWidth="1"/>
    <col min="3585" max="3585" width="19.42578125" style="233" customWidth="1"/>
    <col min="3586" max="3586" width="21.85546875" style="233" customWidth="1"/>
    <col min="3587" max="3838" width="6.7109375" style="233"/>
    <col min="3839" max="3839" width="28.140625" style="233" customWidth="1"/>
    <col min="3840" max="3840" width="25.140625" style="233" customWidth="1"/>
    <col min="3841" max="3841" width="19.42578125" style="233" customWidth="1"/>
    <col min="3842" max="3842" width="21.85546875" style="233" customWidth="1"/>
    <col min="3843" max="4094" width="6.7109375" style="233"/>
    <col min="4095" max="4095" width="28.140625" style="233" customWidth="1"/>
    <col min="4096" max="4096" width="25.140625" style="233" customWidth="1"/>
    <col min="4097" max="4097" width="19.42578125" style="233" customWidth="1"/>
    <col min="4098" max="4098" width="21.85546875" style="233" customWidth="1"/>
    <col min="4099" max="4350" width="6.7109375" style="233"/>
    <col min="4351" max="4351" width="28.140625" style="233" customWidth="1"/>
    <col min="4352" max="4352" width="25.140625" style="233" customWidth="1"/>
    <col min="4353" max="4353" width="19.42578125" style="233" customWidth="1"/>
    <col min="4354" max="4354" width="21.85546875" style="233" customWidth="1"/>
    <col min="4355" max="4606" width="6.7109375" style="233"/>
    <col min="4607" max="4607" width="28.140625" style="233" customWidth="1"/>
    <col min="4608" max="4608" width="25.140625" style="233" customWidth="1"/>
    <col min="4609" max="4609" width="19.42578125" style="233" customWidth="1"/>
    <col min="4610" max="4610" width="21.85546875" style="233" customWidth="1"/>
    <col min="4611" max="4862" width="6.7109375" style="233"/>
    <col min="4863" max="4863" width="28.140625" style="233" customWidth="1"/>
    <col min="4864" max="4864" width="25.140625" style="233" customWidth="1"/>
    <col min="4865" max="4865" width="19.42578125" style="233" customWidth="1"/>
    <col min="4866" max="4866" width="21.85546875" style="233" customWidth="1"/>
    <col min="4867" max="5118" width="6.7109375" style="233"/>
    <col min="5119" max="5119" width="28.140625" style="233" customWidth="1"/>
    <col min="5120" max="5120" width="25.140625" style="233" customWidth="1"/>
    <col min="5121" max="5121" width="19.42578125" style="233" customWidth="1"/>
    <col min="5122" max="5122" width="21.85546875" style="233" customWidth="1"/>
    <col min="5123" max="5374" width="6.7109375" style="233"/>
    <col min="5375" max="5375" width="28.140625" style="233" customWidth="1"/>
    <col min="5376" max="5376" width="25.140625" style="233" customWidth="1"/>
    <col min="5377" max="5377" width="19.42578125" style="233" customWidth="1"/>
    <col min="5378" max="5378" width="21.85546875" style="233" customWidth="1"/>
    <col min="5379" max="5630" width="6.7109375" style="233"/>
    <col min="5631" max="5631" width="28.140625" style="233" customWidth="1"/>
    <col min="5632" max="5632" width="25.140625" style="233" customWidth="1"/>
    <col min="5633" max="5633" width="19.42578125" style="233" customWidth="1"/>
    <col min="5634" max="5634" width="21.85546875" style="233" customWidth="1"/>
    <col min="5635" max="5886" width="6.7109375" style="233"/>
    <col min="5887" max="5887" width="28.140625" style="233" customWidth="1"/>
    <col min="5888" max="5888" width="25.140625" style="233" customWidth="1"/>
    <col min="5889" max="5889" width="19.42578125" style="233" customWidth="1"/>
    <col min="5890" max="5890" width="21.85546875" style="233" customWidth="1"/>
    <col min="5891" max="6142" width="6.7109375" style="233"/>
    <col min="6143" max="6143" width="28.140625" style="233" customWidth="1"/>
    <col min="6144" max="6144" width="25.140625" style="233" customWidth="1"/>
    <col min="6145" max="6145" width="19.42578125" style="233" customWidth="1"/>
    <col min="6146" max="6146" width="21.85546875" style="233" customWidth="1"/>
    <col min="6147" max="6398" width="6.7109375" style="233"/>
    <col min="6399" max="6399" width="28.140625" style="233" customWidth="1"/>
    <col min="6400" max="6400" width="25.140625" style="233" customWidth="1"/>
    <col min="6401" max="6401" width="19.42578125" style="233" customWidth="1"/>
    <col min="6402" max="6402" width="21.85546875" style="233" customWidth="1"/>
    <col min="6403" max="6654" width="6.7109375" style="233"/>
    <col min="6655" max="6655" width="28.140625" style="233" customWidth="1"/>
    <col min="6656" max="6656" width="25.140625" style="233" customWidth="1"/>
    <col min="6657" max="6657" width="19.42578125" style="233" customWidth="1"/>
    <col min="6658" max="6658" width="21.85546875" style="233" customWidth="1"/>
    <col min="6659" max="6910" width="6.7109375" style="233"/>
    <col min="6911" max="6911" width="28.140625" style="233" customWidth="1"/>
    <col min="6912" max="6912" width="25.140625" style="233" customWidth="1"/>
    <col min="6913" max="6913" width="19.42578125" style="233" customWidth="1"/>
    <col min="6914" max="6914" width="21.85546875" style="233" customWidth="1"/>
    <col min="6915" max="7166" width="6.7109375" style="233"/>
    <col min="7167" max="7167" width="28.140625" style="233" customWidth="1"/>
    <col min="7168" max="7168" width="25.140625" style="233" customWidth="1"/>
    <col min="7169" max="7169" width="19.42578125" style="233" customWidth="1"/>
    <col min="7170" max="7170" width="21.85546875" style="233" customWidth="1"/>
    <col min="7171" max="7422" width="6.7109375" style="233"/>
    <col min="7423" max="7423" width="28.140625" style="233" customWidth="1"/>
    <col min="7424" max="7424" width="25.140625" style="233" customWidth="1"/>
    <col min="7425" max="7425" width="19.42578125" style="233" customWidth="1"/>
    <col min="7426" max="7426" width="21.85546875" style="233" customWidth="1"/>
    <col min="7427" max="7678" width="6.7109375" style="233"/>
    <col min="7679" max="7679" width="28.140625" style="233" customWidth="1"/>
    <col min="7680" max="7680" width="25.140625" style="233" customWidth="1"/>
    <col min="7681" max="7681" width="19.42578125" style="233" customWidth="1"/>
    <col min="7682" max="7682" width="21.85546875" style="233" customWidth="1"/>
    <col min="7683" max="7934" width="6.7109375" style="233"/>
    <col min="7935" max="7935" width="28.140625" style="233" customWidth="1"/>
    <col min="7936" max="7936" width="25.140625" style="233" customWidth="1"/>
    <col min="7937" max="7937" width="19.42578125" style="233" customWidth="1"/>
    <col min="7938" max="7938" width="21.85546875" style="233" customWidth="1"/>
    <col min="7939" max="8190" width="6.7109375" style="233"/>
    <col min="8191" max="8191" width="28.140625" style="233" customWidth="1"/>
    <col min="8192" max="8192" width="25.140625" style="233" customWidth="1"/>
    <col min="8193" max="8193" width="19.42578125" style="233" customWidth="1"/>
    <col min="8194" max="8194" width="21.85546875" style="233" customWidth="1"/>
    <col min="8195" max="8446" width="6.7109375" style="233"/>
    <col min="8447" max="8447" width="28.140625" style="233" customWidth="1"/>
    <col min="8448" max="8448" width="25.140625" style="233" customWidth="1"/>
    <col min="8449" max="8449" width="19.42578125" style="233" customWidth="1"/>
    <col min="8450" max="8450" width="21.85546875" style="233" customWidth="1"/>
    <col min="8451" max="8702" width="6.7109375" style="233"/>
    <col min="8703" max="8703" width="28.140625" style="233" customWidth="1"/>
    <col min="8704" max="8704" width="25.140625" style="233" customWidth="1"/>
    <col min="8705" max="8705" width="19.42578125" style="233" customWidth="1"/>
    <col min="8706" max="8706" width="21.85546875" style="233" customWidth="1"/>
    <col min="8707" max="8958" width="6.7109375" style="233"/>
    <col min="8959" max="8959" width="28.140625" style="233" customWidth="1"/>
    <col min="8960" max="8960" width="25.140625" style="233" customWidth="1"/>
    <col min="8961" max="8961" width="19.42578125" style="233" customWidth="1"/>
    <col min="8962" max="8962" width="21.85546875" style="233" customWidth="1"/>
    <col min="8963" max="9214" width="6.7109375" style="233"/>
    <col min="9215" max="9215" width="28.140625" style="233" customWidth="1"/>
    <col min="9216" max="9216" width="25.140625" style="233" customWidth="1"/>
    <col min="9217" max="9217" width="19.42578125" style="233" customWidth="1"/>
    <col min="9218" max="9218" width="21.85546875" style="233" customWidth="1"/>
    <col min="9219" max="9470" width="6.7109375" style="233"/>
    <col min="9471" max="9471" width="28.140625" style="233" customWidth="1"/>
    <col min="9472" max="9472" width="25.140625" style="233" customWidth="1"/>
    <col min="9473" max="9473" width="19.42578125" style="233" customWidth="1"/>
    <col min="9474" max="9474" width="21.85546875" style="233" customWidth="1"/>
    <col min="9475" max="9726" width="6.7109375" style="233"/>
    <col min="9727" max="9727" width="28.140625" style="233" customWidth="1"/>
    <col min="9728" max="9728" width="25.140625" style="233" customWidth="1"/>
    <col min="9729" max="9729" width="19.42578125" style="233" customWidth="1"/>
    <col min="9730" max="9730" width="21.85546875" style="233" customWidth="1"/>
    <col min="9731" max="9982" width="6.7109375" style="233"/>
    <col min="9983" max="9983" width="28.140625" style="233" customWidth="1"/>
    <col min="9984" max="9984" width="25.140625" style="233" customWidth="1"/>
    <col min="9985" max="9985" width="19.42578125" style="233" customWidth="1"/>
    <col min="9986" max="9986" width="21.85546875" style="233" customWidth="1"/>
    <col min="9987" max="10238" width="6.7109375" style="233"/>
    <col min="10239" max="10239" width="28.140625" style="233" customWidth="1"/>
    <col min="10240" max="10240" width="25.140625" style="233" customWidth="1"/>
    <col min="10241" max="10241" width="19.42578125" style="233" customWidth="1"/>
    <col min="10242" max="10242" width="21.85546875" style="233" customWidth="1"/>
    <col min="10243" max="10494" width="6.7109375" style="233"/>
    <col min="10495" max="10495" width="28.140625" style="233" customWidth="1"/>
    <col min="10496" max="10496" width="25.140625" style="233" customWidth="1"/>
    <col min="10497" max="10497" width="19.42578125" style="233" customWidth="1"/>
    <col min="10498" max="10498" width="21.85546875" style="233" customWidth="1"/>
    <col min="10499" max="10750" width="6.7109375" style="233"/>
    <col min="10751" max="10751" width="28.140625" style="233" customWidth="1"/>
    <col min="10752" max="10752" width="25.140625" style="233" customWidth="1"/>
    <col min="10753" max="10753" width="19.42578125" style="233" customWidth="1"/>
    <col min="10754" max="10754" width="21.85546875" style="233" customWidth="1"/>
    <col min="10755" max="11006" width="6.7109375" style="233"/>
    <col min="11007" max="11007" width="28.140625" style="233" customWidth="1"/>
    <col min="11008" max="11008" width="25.140625" style="233" customWidth="1"/>
    <col min="11009" max="11009" width="19.42578125" style="233" customWidth="1"/>
    <col min="11010" max="11010" width="21.85546875" style="233" customWidth="1"/>
    <col min="11011" max="11262" width="6.7109375" style="233"/>
    <col min="11263" max="11263" width="28.140625" style="233" customWidth="1"/>
    <col min="11264" max="11264" width="25.140625" style="233" customWidth="1"/>
    <col min="11265" max="11265" width="19.42578125" style="233" customWidth="1"/>
    <col min="11266" max="11266" width="21.85546875" style="233" customWidth="1"/>
    <col min="11267" max="11518" width="6.7109375" style="233"/>
    <col min="11519" max="11519" width="28.140625" style="233" customWidth="1"/>
    <col min="11520" max="11520" width="25.140625" style="233" customWidth="1"/>
    <col min="11521" max="11521" width="19.42578125" style="233" customWidth="1"/>
    <col min="11522" max="11522" width="21.85546875" style="233" customWidth="1"/>
    <col min="11523" max="11774" width="6.7109375" style="233"/>
    <col min="11775" max="11775" width="28.140625" style="233" customWidth="1"/>
    <col min="11776" max="11776" width="25.140625" style="233" customWidth="1"/>
    <col min="11777" max="11777" width="19.42578125" style="233" customWidth="1"/>
    <col min="11778" max="11778" width="21.85546875" style="233" customWidth="1"/>
    <col min="11779" max="12030" width="6.7109375" style="233"/>
    <col min="12031" max="12031" width="28.140625" style="233" customWidth="1"/>
    <col min="12032" max="12032" width="25.140625" style="233" customWidth="1"/>
    <col min="12033" max="12033" width="19.42578125" style="233" customWidth="1"/>
    <col min="12034" max="12034" width="21.85546875" style="233" customWidth="1"/>
    <col min="12035" max="12286" width="6.7109375" style="233"/>
    <col min="12287" max="12287" width="28.140625" style="233" customWidth="1"/>
    <col min="12288" max="12288" width="25.140625" style="233" customWidth="1"/>
    <col min="12289" max="12289" width="19.42578125" style="233" customWidth="1"/>
    <col min="12290" max="12290" width="21.85546875" style="233" customWidth="1"/>
    <col min="12291" max="12542" width="6.7109375" style="233"/>
    <col min="12543" max="12543" width="28.140625" style="233" customWidth="1"/>
    <col min="12544" max="12544" width="25.140625" style="233" customWidth="1"/>
    <col min="12545" max="12545" width="19.42578125" style="233" customWidth="1"/>
    <col min="12546" max="12546" width="21.85546875" style="233" customWidth="1"/>
    <col min="12547" max="12798" width="6.7109375" style="233"/>
    <col min="12799" max="12799" width="28.140625" style="233" customWidth="1"/>
    <col min="12800" max="12800" width="25.140625" style="233" customWidth="1"/>
    <col min="12801" max="12801" width="19.42578125" style="233" customWidth="1"/>
    <col min="12802" max="12802" width="21.85546875" style="233" customWidth="1"/>
    <col min="12803" max="13054" width="6.7109375" style="233"/>
    <col min="13055" max="13055" width="28.140625" style="233" customWidth="1"/>
    <col min="13056" max="13056" width="25.140625" style="233" customWidth="1"/>
    <col min="13057" max="13057" width="19.42578125" style="233" customWidth="1"/>
    <col min="13058" max="13058" width="21.85546875" style="233" customWidth="1"/>
    <col min="13059" max="13310" width="6.7109375" style="233"/>
    <col min="13311" max="13311" width="28.140625" style="233" customWidth="1"/>
    <col min="13312" max="13312" width="25.140625" style="233" customWidth="1"/>
    <col min="13313" max="13313" width="19.42578125" style="233" customWidth="1"/>
    <col min="13314" max="13314" width="21.85546875" style="233" customWidth="1"/>
    <col min="13315" max="13566" width="6.7109375" style="233"/>
    <col min="13567" max="13567" width="28.140625" style="233" customWidth="1"/>
    <col min="13568" max="13568" width="25.140625" style="233" customWidth="1"/>
    <col min="13569" max="13569" width="19.42578125" style="233" customWidth="1"/>
    <col min="13570" max="13570" width="21.85546875" style="233" customWidth="1"/>
    <col min="13571" max="13822" width="6.7109375" style="233"/>
    <col min="13823" max="13823" width="28.140625" style="233" customWidth="1"/>
    <col min="13824" max="13824" width="25.140625" style="233" customWidth="1"/>
    <col min="13825" max="13825" width="19.42578125" style="233" customWidth="1"/>
    <col min="13826" max="13826" width="21.85546875" style="233" customWidth="1"/>
    <col min="13827" max="14078" width="6.7109375" style="233"/>
    <col min="14079" max="14079" width="28.140625" style="233" customWidth="1"/>
    <col min="14080" max="14080" width="25.140625" style="233" customWidth="1"/>
    <col min="14081" max="14081" width="19.42578125" style="233" customWidth="1"/>
    <col min="14082" max="14082" width="21.85546875" style="233" customWidth="1"/>
    <col min="14083" max="14334" width="6.7109375" style="233"/>
    <col min="14335" max="14335" width="28.140625" style="233" customWidth="1"/>
    <col min="14336" max="14336" width="25.140625" style="233" customWidth="1"/>
    <col min="14337" max="14337" width="19.42578125" style="233" customWidth="1"/>
    <col min="14338" max="14338" width="21.85546875" style="233" customWidth="1"/>
    <col min="14339" max="14590" width="6.7109375" style="233"/>
    <col min="14591" max="14591" width="28.140625" style="233" customWidth="1"/>
    <col min="14592" max="14592" width="25.140625" style="233" customWidth="1"/>
    <col min="14593" max="14593" width="19.42578125" style="233" customWidth="1"/>
    <col min="14594" max="14594" width="21.85546875" style="233" customWidth="1"/>
    <col min="14595" max="14846" width="6.7109375" style="233"/>
    <col min="14847" max="14847" width="28.140625" style="233" customWidth="1"/>
    <col min="14848" max="14848" width="25.140625" style="233" customWidth="1"/>
    <col min="14849" max="14849" width="19.42578125" style="233" customWidth="1"/>
    <col min="14850" max="14850" width="21.85546875" style="233" customWidth="1"/>
    <col min="14851" max="15102" width="6.7109375" style="233"/>
    <col min="15103" max="15103" width="28.140625" style="233" customWidth="1"/>
    <col min="15104" max="15104" width="25.140625" style="233" customWidth="1"/>
    <col min="15105" max="15105" width="19.42578125" style="233" customWidth="1"/>
    <col min="15106" max="15106" width="21.85546875" style="233" customWidth="1"/>
    <col min="15107" max="15358" width="6.7109375" style="233"/>
    <col min="15359" max="15359" width="28.140625" style="233" customWidth="1"/>
    <col min="15360" max="15360" width="25.140625" style="233" customWidth="1"/>
    <col min="15361" max="15361" width="19.42578125" style="233" customWidth="1"/>
    <col min="15362" max="15362" width="21.85546875" style="233" customWidth="1"/>
    <col min="15363" max="15614" width="6.7109375" style="233"/>
    <col min="15615" max="15615" width="28.140625" style="233" customWidth="1"/>
    <col min="15616" max="15616" width="25.140625" style="233" customWidth="1"/>
    <col min="15617" max="15617" width="19.42578125" style="233" customWidth="1"/>
    <col min="15618" max="15618" width="21.85546875" style="233" customWidth="1"/>
    <col min="15619" max="15870" width="6.7109375" style="233"/>
    <col min="15871" max="15871" width="28.140625" style="233" customWidth="1"/>
    <col min="15872" max="15872" width="25.140625" style="233" customWidth="1"/>
    <col min="15873" max="15873" width="19.42578125" style="233" customWidth="1"/>
    <col min="15874" max="15874" width="21.85546875" style="233" customWidth="1"/>
    <col min="15875" max="16126" width="6.7109375" style="233"/>
    <col min="16127" max="16127" width="28.140625" style="233" customWidth="1"/>
    <col min="16128" max="16128" width="25.140625" style="233" customWidth="1"/>
    <col min="16129" max="16129" width="19.42578125" style="233" customWidth="1"/>
    <col min="16130" max="16130" width="21.85546875" style="233" customWidth="1"/>
    <col min="16131" max="16384" width="6.7109375" style="233"/>
  </cols>
  <sheetData>
    <row r="1" spans="1:29" ht="45" customHeight="1">
      <c r="A1" s="968" t="s">
        <v>766</v>
      </c>
      <c r="B1" s="968"/>
      <c r="C1" s="968"/>
      <c r="D1" s="281"/>
    </row>
    <row r="2" spans="1:29" ht="45" customHeight="1">
      <c r="A2" s="1038" t="s">
        <v>769</v>
      </c>
      <c r="B2" s="1038"/>
      <c r="C2" s="1038"/>
      <c r="D2" s="388"/>
      <c r="E2" s="256"/>
      <c r="F2" s="256"/>
      <c r="G2" s="256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  <c r="X2" s="1108"/>
      <c r="Y2" s="1108"/>
      <c r="Z2" s="1108"/>
      <c r="AA2" s="1108"/>
      <c r="AB2" s="1108"/>
      <c r="AC2" s="1108"/>
    </row>
    <row r="3" spans="1:29" ht="17.100000000000001" customHeight="1">
      <c r="A3" s="576" t="s">
        <v>1071</v>
      </c>
      <c r="B3" s="1106" t="s">
        <v>1072</v>
      </c>
      <c r="C3" s="1107"/>
      <c r="D3" s="281"/>
    </row>
    <row r="4" spans="1:29" ht="36" customHeight="1">
      <c r="A4" s="1043" t="s">
        <v>763</v>
      </c>
      <c r="B4" s="316" t="s">
        <v>719</v>
      </c>
      <c r="C4" s="1043" t="s">
        <v>767</v>
      </c>
      <c r="D4" s="281"/>
    </row>
    <row r="5" spans="1:29" ht="25.5" customHeight="1">
      <c r="A5" s="1043"/>
      <c r="B5" s="316" t="s">
        <v>762</v>
      </c>
      <c r="C5" s="1043"/>
      <c r="D5" s="281"/>
    </row>
    <row r="6" spans="1:29" ht="33" customHeight="1">
      <c r="A6" s="294" t="s">
        <v>101</v>
      </c>
      <c r="B6" s="320">
        <v>7170</v>
      </c>
      <c r="C6" s="294" t="s">
        <v>2</v>
      </c>
      <c r="D6" s="281"/>
    </row>
    <row r="7" spans="1:29" ht="33" customHeight="1">
      <c r="A7" s="294" t="s">
        <v>702</v>
      </c>
      <c r="B7" s="333">
        <v>4267</v>
      </c>
      <c r="C7" s="294" t="s">
        <v>967</v>
      </c>
      <c r="D7" s="281"/>
    </row>
    <row r="8" spans="1:29" ht="33" customHeight="1">
      <c r="A8" s="294" t="s">
        <v>102</v>
      </c>
      <c r="B8" s="320">
        <v>1573</v>
      </c>
      <c r="C8" s="294" t="s">
        <v>5</v>
      </c>
      <c r="D8" s="281"/>
    </row>
    <row r="9" spans="1:29" ht="33" customHeight="1">
      <c r="A9" s="294" t="s">
        <v>103</v>
      </c>
      <c r="B9" s="333">
        <v>3874</v>
      </c>
      <c r="C9" s="294" t="s">
        <v>7</v>
      </c>
      <c r="D9" s="281"/>
    </row>
    <row r="10" spans="1:29" ht="33" customHeight="1">
      <c r="A10" s="294" t="s">
        <v>104</v>
      </c>
      <c r="B10" s="320">
        <v>3055</v>
      </c>
      <c r="C10" s="294" t="s">
        <v>8</v>
      </c>
      <c r="D10" s="281"/>
    </row>
    <row r="11" spans="1:29" ht="33" customHeight="1">
      <c r="A11" s="294" t="s">
        <v>105</v>
      </c>
      <c r="B11" s="333">
        <v>3235</v>
      </c>
      <c r="C11" s="294" t="s">
        <v>10</v>
      </c>
      <c r="D11" s="281"/>
    </row>
    <row r="12" spans="1:29" ht="33" customHeight="1">
      <c r="A12" s="294" t="s">
        <v>107</v>
      </c>
      <c r="B12" s="320">
        <v>4853</v>
      </c>
      <c r="C12" s="294" t="s">
        <v>11</v>
      </c>
      <c r="D12" s="281"/>
    </row>
    <row r="13" spans="1:29" ht="33" customHeight="1">
      <c r="A13" s="294" t="s">
        <v>108</v>
      </c>
      <c r="B13" s="333">
        <v>2631</v>
      </c>
      <c r="C13" s="294" t="s">
        <v>13</v>
      </c>
      <c r="D13" s="281"/>
    </row>
    <row r="14" spans="1:29" ht="33" customHeight="1">
      <c r="A14" s="294" t="s">
        <v>121</v>
      </c>
      <c r="B14" s="320">
        <v>1211</v>
      </c>
      <c r="C14" s="294" t="s">
        <v>15</v>
      </c>
      <c r="D14" s="281"/>
    </row>
    <row r="15" spans="1:29" ht="33" customHeight="1">
      <c r="A15" s="294" t="s">
        <v>109</v>
      </c>
      <c r="B15" s="333">
        <v>3663</v>
      </c>
      <c r="C15" s="294" t="s">
        <v>17</v>
      </c>
      <c r="D15" s="281"/>
    </row>
    <row r="16" spans="1:29" ht="33" customHeight="1">
      <c r="A16" s="294" t="s">
        <v>40</v>
      </c>
      <c r="B16" s="320">
        <v>1288</v>
      </c>
      <c r="C16" s="294" t="s">
        <v>18</v>
      </c>
      <c r="D16" s="281"/>
    </row>
    <row r="17" spans="1:4" ht="33" customHeight="1">
      <c r="A17" s="294" t="s">
        <v>110</v>
      </c>
      <c r="B17" s="333">
        <v>2709</v>
      </c>
      <c r="C17" s="294" t="s">
        <v>20</v>
      </c>
      <c r="D17" s="281"/>
    </row>
    <row r="18" spans="1:4" ht="33" customHeight="1">
      <c r="A18" s="294" t="s">
        <v>21</v>
      </c>
      <c r="B18" s="320">
        <v>1393</v>
      </c>
      <c r="C18" s="294" t="s">
        <v>22</v>
      </c>
      <c r="D18" s="281"/>
    </row>
    <row r="19" spans="1:4" ht="33" customHeight="1">
      <c r="A19" s="294" t="s">
        <v>112</v>
      </c>
      <c r="B19" s="333">
        <v>1591</v>
      </c>
      <c r="C19" s="294" t="s">
        <v>23</v>
      </c>
      <c r="D19" s="281"/>
    </row>
    <row r="20" spans="1:4" ht="33" customHeight="1">
      <c r="A20" s="294" t="s">
        <v>24</v>
      </c>
      <c r="B20" s="320">
        <v>2289</v>
      </c>
      <c r="C20" s="294" t="s">
        <v>25</v>
      </c>
      <c r="D20" s="281"/>
    </row>
    <row r="21" spans="1:4" ht="33" customHeight="1">
      <c r="A21" s="294" t="s">
        <v>113</v>
      </c>
      <c r="B21" s="333">
        <v>2366</v>
      </c>
      <c r="C21" s="294" t="s">
        <v>114</v>
      </c>
      <c r="D21" s="281"/>
    </row>
    <row r="22" spans="1:4" ht="33" customHeight="1">
      <c r="A22" s="294" t="s">
        <v>115</v>
      </c>
      <c r="B22" s="320">
        <v>1159</v>
      </c>
      <c r="C22" s="294" t="s">
        <v>145</v>
      </c>
      <c r="D22" s="281"/>
    </row>
    <row r="23" spans="1:4" ht="33" customHeight="1">
      <c r="A23" s="294" t="s">
        <v>123</v>
      </c>
      <c r="B23" s="333">
        <v>1769</v>
      </c>
      <c r="C23" s="294" t="s">
        <v>30</v>
      </c>
      <c r="D23" s="281"/>
    </row>
    <row r="24" spans="1:4" ht="33" customHeight="1">
      <c r="A24" s="294" t="s">
        <v>31</v>
      </c>
      <c r="B24" s="320">
        <v>427</v>
      </c>
      <c r="C24" s="294" t="s">
        <v>304</v>
      </c>
      <c r="D24" s="281"/>
    </row>
    <row r="25" spans="1:4" ht="33" customHeight="1">
      <c r="A25" s="294" t="s">
        <v>33</v>
      </c>
      <c r="B25" s="333">
        <v>568</v>
      </c>
      <c r="C25" s="294" t="s">
        <v>34</v>
      </c>
      <c r="D25" s="281"/>
    </row>
    <row r="26" spans="1:4" ht="33" customHeight="1">
      <c r="A26" s="295" t="s">
        <v>57</v>
      </c>
      <c r="B26" s="331">
        <f>SUM(B6:B25)</f>
        <v>51091</v>
      </c>
      <c r="C26" s="295" t="s">
        <v>36</v>
      </c>
      <c r="D26" s="389"/>
    </row>
    <row r="27" spans="1:4" ht="33" customHeight="1">
      <c r="A27" s="390" t="s">
        <v>641</v>
      </c>
      <c r="B27" s="391"/>
      <c r="C27" s="392" t="s">
        <v>642</v>
      </c>
      <c r="D27" s="281"/>
    </row>
    <row r="28" spans="1:4" ht="33" customHeight="1">
      <c r="A28" s="282"/>
      <c r="B28" s="283"/>
      <c r="C28" s="284"/>
    </row>
    <row r="29" spans="1:4" ht="33" customHeight="1"/>
    <row r="30" spans="1:4" ht="33" customHeight="1"/>
    <row r="31" spans="1:4" ht="33" customHeight="1"/>
    <row r="32" spans="1:4" ht="33" customHeight="1"/>
    <row r="33" ht="33" customHeight="1"/>
    <row r="34" ht="33" customHeight="1"/>
    <row r="35" ht="33" customHeight="1"/>
  </sheetData>
  <mergeCells count="7">
    <mergeCell ref="H2:Y2"/>
    <mergeCell ref="Z2:AC2"/>
    <mergeCell ref="A4:A5"/>
    <mergeCell ref="C4:C5"/>
    <mergeCell ref="A1:C1"/>
    <mergeCell ref="A2:C2"/>
    <mergeCell ref="B3:C3"/>
  </mergeCells>
  <pageMargins left="0.7" right="0.7" top="0.75" bottom="0.75" header="0.3" footer="0.3"/>
  <pageSetup paperSize="9" scale="7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B050"/>
    <pageSetUpPr fitToPage="1"/>
  </sheetPr>
  <dimension ref="A1:I24"/>
  <sheetViews>
    <sheetView showGridLines="0" rightToLeft="1" zoomScaleNormal="100" zoomScaleSheetLayoutView="110" workbookViewId="0">
      <selection sqref="A1:I1"/>
    </sheetView>
  </sheetViews>
  <sheetFormatPr defaultColWidth="8.85546875" defaultRowHeight="18.75"/>
  <cols>
    <col min="1" max="1" width="17.42578125" style="18" customWidth="1"/>
    <col min="2" max="2" width="32" style="18" customWidth="1"/>
    <col min="3" max="7" width="13.7109375" style="18" customWidth="1"/>
    <col min="8" max="8" width="40" style="18" customWidth="1"/>
    <col min="9" max="9" width="17.7109375" style="18" bestFit="1" customWidth="1"/>
    <col min="10" max="10" width="16.42578125" style="18" customWidth="1"/>
    <col min="11" max="248" width="8.85546875" style="18"/>
    <col min="249" max="249" width="15.140625" style="18" bestFit="1" customWidth="1"/>
    <col min="250" max="250" width="55.140625" style="18" bestFit="1" customWidth="1"/>
    <col min="251" max="254" width="8.85546875" style="18" bestFit="1" customWidth="1"/>
    <col min="255" max="255" width="12.42578125" style="18" bestFit="1" customWidth="1"/>
    <col min="256" max="263" width="8.85546875" style="18"/>
    <col min="264" max="264" width="9.85546875" style="18" bestFit="1" customWidth="1"/>
    <col min="265" max="504" width="8.85546875" style="18"/>
    <col min="505" max="505" width="15.140625" style="18" bestFit="1" customWidth="1"/>
    <col min="506" max="506" width="55.140625" style="18" bestFit="1" customWidth="1"/>
    <col min="507" max="510" width="8.85546875" style="18" bestFit="1" customWidth="1"/>
    <col min="511" max="511" width="12.42578125" style="18" bestFit="1" customWidth="1"/>
    <col min="512" max="519" width="8.85546875" style="18"/>
    <col min="520" max="520" width="9.85546875" style="18" bestFit="1" customWidth="1"/>
    <col min="521" max="760" width="8.85546875" style="18"/>
    <col min="761" max="761" width="15.140625" style="18" bestFit="1" customWidth="1"/>
    <col min="762" max="762" width="55.140625" style="18" bestFit="1" customWidth="1"/>
    <col min="763" max="766" width="8.85546875" style="18" bestFit="1" customWidth="1"/>
    <col min="767" max="767" width="12.42578125" style="18" bestFit="1" customWidth="1"/>
    <col min="768" max="775" width="8.85546875" style="18"/>
    <col min="776" max="776" width="9.85546875" style="18" bestFit="1" customWidth="1"/>
    <col min="777" max="1016" width="8.85546875" style="18"/>
    <col min="1017" max="1017" width="15.140625" style="18" bestFit="1" customWidth="1"/>
    <col min="1018" max="1018" width="55.140625" style="18" bestFit="1" customWidth="1"/>
    <col min="1019" max="1022" width="8.85546875" style="18" bestFit="1" customWidth="1"/>
    <col min="1023" max="1023" width="12.42578125" style="18" bestFit="1" customWidth="1"/>
    <col min="1024" max="1031" width="8.85546875" style="18"/>
    <col min="1032" max="1032" width="9.85546875" style="18" bestFit="1" customWidth="1"/>
    <col min="1033" max="1272" width="8.85546875" style="18"/>
    <col min="1273" max="1273" width="15.140625" style="18" bestFit="1" customWidth="1"/>
    <col min="1274" max="1274" width="55.140625" style="18" bestFit="1" customWidth="1"/>
    <col min="1275" max="1278" width="8.85546875" style="18" bestFit="1" customWidth="1"/>
    <col min="1279" max="1279" width="12.42578125" style="18" bestFit="1" customWidth="1"/>
    <col min="1280" max="1287" width="8.85546875" style="18"/>
    <col min="1288" max="1288" width="9.85546875" style="18" bestFit="1" customWidth="1"/>
    <col min="1289" max="1528" width="8.85546875" style="18"/>
    <col min="1529" max="1529" width="15.140625" style="18" bestFit="1" customWidth="1"/>
    <col min="1530" max="1530" width="55.140625" style="18" bestFit="1" customWidth="1"/>
    <col min="1531" max="1534" width="8.85546875" style="18" bestFit="1" customWidth="1"/>
    <col min="1535" max="1535" width="12.42578125" style="18" bestFit="1" customWidth="1"/>
    <col min="1536" max="1543" width="8.85546875" style="18"/>
    <col min="1544" max="1544" width="9.85546875" style="18" bestFit="1" customWidth="1"/>
    <col min="1545" max="1784" width="8.85546875" style="18"/>
    <col min="1785" max="1785" width="15.140625" style="18" bestFit="1" customWidth="1"/>
    <col min="1786" max="1786" width="55.140625" style="18" bestFit="1" customWidth="1"/>
    <col min="1787" max="1790" width="8.85546875" style="18" bestFit="1" customWidth="1"/>
    <col min="1791" max="1791" width="12.42578125" style="18" bestFit="1" customWidth="1"/>
    <col min="1792" max="1799" width="8.85546875" style="18"/>
    <col min="1800" max="1800" width="9.85546875" style="18" bestFit="1" customWidth="1"/>
    <col min="1801" max="2040" width="8.85546875" style="18"/>
    <col min="2041" max="2041" width="15.140625" style="18" bestFit="1" customWidth="1"/>
    <col min="2042" max="2042" width="55.140625" style="18" bestFit="1" customWidth="1"/>
    <col min="2043" max="2046" width="8.85546875" style="18" bestFit="1" customWidth="1"/>
    <col min="2047" max="2047" width="12.42578125" style="18" bestFit="1" customWidth="1"/>
    <col min="2048" max="2055" width="8.85546875" style="18"/>
    <col min="2056" max="2056" width="9.85546875" style="18" bestFit="1" customWidth="1"/>
    <col min="2057" max="2296" width="8.85546875" style="18"/>
    <col min="2297" max="2297" width="15.140625" style="18" bestFit="1" customWidth="1"/>
    <col min="2298" max="2298" width="55.140625" style="18" bestFit="1" customWidth="1"/>
    <col min="2299" max="2302" width="8.85546875" style="18" bestFit="1" customWidth="1"/>
    <col min="2303" max="2303" width="12.42578125" style="18" bestFit="1" customWidth="1"/>
    <col min="2304" max="2311" width="8.85546875" style="18"/>
    <col min="2312" max="2312" width="9.85546875" style="18" bestFit="1" customWidth="1"/>
    <col min="2313" max="2552" width="8.85546875" style="18"/>
    <col min="2553" max="2553" width="15.140625" style="18" bestFit="1" customWidth="1"/>
    <col min="2554" max="2554" width="55.140625" style="18" bestFit="1" customWidth="1"/>
    <col min="2555" max="2558" width="8.85546875" style="18" bestFit="1" customWidth="1"/>
    <col min="2559" max="2559" width="12.42578125" style="18" bestFit="1" customWidth="1"/>
    <col min="2560" max="2567" width="8.85546875" style="18"/>
    <col min="2568" max="2568" width="9.85546875" style="18" bestFit="1" customWidth="1"/>
    <col min="2569" max="2808" width="8.85546875" style="18"/>
    <col min="2809" max="2809" width="15.140625" style="18" bestFit="1" customWidth="1"/>
    <col min="2810" max="2810" width="55.140625" style="18" bestFit="1" customWidth="1"/>
    <col min="2811" max="2814" width="8.85546875" style="18" bestFit="1" customWidth="1"/>
    <col min="2815" max="2815" width="12.42578125" style="18" bestFit="1" customWidth="1"/>
    <col min="2816" max="2823" width="8.85546875" style="18"/>
    <col min="2824" max="2824" width="9.85546875" style="18" bestFit="1" customWidth="1"/>
    <col min="2825" max="3064" width="8.85546875" style="18"/>
    <col min="3065" max="3065" width="15.140625" style="18" bestFit="1" customWidth="1"/>
    <col min="3066" max="3066" width="55.140625" style="18" bestFit="1" customWidth="1"/>
    <col min="3067" max="3070" width="8.85546875" style="18" bestFit="1" customWidth="1"/>
    <col min="3071" max="3071" width="12.42578125" style="18" bestFit="1" customWidth="1"/>
    <col min="3072" max="3079" width="8.85546875" style="18"/>
    <col min="3080" max="3080" width="9.85546875" style="18" bestFit="1" customWidth="1"/>
    <col min="3081" max="3320" width="8.85546875" style="18"/>
    <col min="3321" max="3321" width="15.140625" style="18" bestFit="1" customWidth="1"/>
    <col min="3322" max="3322" width="55.140625" style="18" bestFit="1" customWidth="1"/>
    <col min="3323" max="3326" width="8.85546875" style="18" bestFit="1" customWidth="1"/>
    <col min="3327" max="3327" width="12.42578125" style="18" bestFit="1" customWidth="1"/>
    <col min="3328" max="3335" width="8.85546875" style="18"/>
    <col min="3336" max="3336" width="9.85546875" style="18" bestFit="1" customWidth="1"/>
    <col min="3337" max="3576" width="8.85546875" style="18"/>
    <col min="3577" max="3577" width="15.140625" style="18" bestFit="1" customWidth="1"/>
    <col min="3578" max="3578" width="55.140625" style="18" bestFit="1" customWidth="1"/>
    <col min="3579" max="3582" width="8.85546875" style="18" bestFit="1" customWidth="1"/>
    <col min="3583" max="3583" width="12.42578125" style="18" bestFit="1" customWidth="1"/>
    <col min="3584" max="3591" width="8.85546875" style="18"/>
    <col min="3592" max="3592" width="9.85546875" style="18" bestFit="1" customWidth="1"/>
    <col min="3593" max="3832" width="8.85546875" style="18"/>
    <col min="3833" max="3833" width="15.140625" style="18" bestFit="1" customWidth="1"/>
    <col min="3834" max="3834" width="55.140625" style="18" bestFit="1" customWidth="1"/>
    <col min="3835" max="3838" width="8.85546875" style="18" bestFit="1" customWidth="1"/>
    <col min="3839" max="3839" width="12.42578125" style="18" bestFit="1" customWidth="1"/>
    <col min="3840" max="3847" width="8.85546875" style="18"/>
    <col min="3848" max="3848" width="9.85546875" style="18" bestFit="1" customWidth="1"/>
    <col min="3849" max="4088" width="8.85546875" style="18"/>
    <col min="4089" max="4089" width="15.140625" style="18" bestFit="1" customWidth="1"/>
    <col min="4090" max="4090" width="55.140625" style="18" bestFit="1" customWidth="1"/>
    <col min="4091" max="4094" width="8.85546875" style="18" bestFit="1" customWidth="1"/>
    <col min="4095" max="4095" width="12.42578125" style="18" bestFit="1" customWidth="1"/>
    <col min="4096" max="4103" width="8.85546875" style="18"/>
    <col min="4104" max="4104" width="9.85546875" style="18" bestFit="1" customWidth="1"/>
    <col min="4105" max="4344" width="8.85546875" style="18"/>
    <col min="4345" max="4345" width="15.140625" style="18" bestFit="1" customWidth="1"/>
    <col min="4346" max="4346" width="55.140625" style="18" bestFit="1" customWidth="1"/>
    <col min="4347" max="4350" width="8.85546875" style="18" bestFit="1" customWidth="1"/>
    <col min="4351" max="4351" width="12.42578125" style="18" bestFit="1" customWidth="1"/>
    <col min="4352" max="4359" width="8.85546875" style="18"/>
    <col min="4360" max="4360" width="9.85546875" style="18" bestFit="1" customWidth="1"/>
    <col min="4361" max="4600" width="8.85546875" style="18"/>
    <col min="4601" max="4601" width="15.140625" style="18" bestFit="1" customWidth="1"/>
    <col min="4602" max="4602" width="55.140625" style="18" bestFit="1" customWidth="1"/>
    <col min="4603" max="4606" width="8.85546875" style="18" bestFit="1" customWidth="1"/>
    <col min="4607" max="4607" width="12.42578125" style="18" bestFit="1" customWidth="1"/>
    <col min="4608" max="4615" width="8.85546875" style="18"/>
    <col min="4616" max="4616" width="9.85546875" style="18" bestFit="1" customWidth="1"/>
    <col min="4617" max="4856" width="8.85546875" style="18"/>
    <col min="4857" max="4857" width="15.140625" style="18" bestFit="1" customWidth="1"/>
    <col min="4858" max="4858" width="55.140625" style="18" bestFit="1" customWidth="1"/>
    <col min="4859" max="4862" width="8.85546875" style="18" bestFit="1" customWidth="1"/>
    <col min="4863" max="4863" width="12.42578125" style="18" bestFit="1" customWidth="1"/>
    <col min="4864" max="4871" width="8.85546875" style="18"/>
    <col min="4872" max="4872" width="9.85546875" style="18" bestFit="1" customWidth="1"/>
    <col min="4873" max="5112" width="8.85546875" style="18"/>
    <col min="5113" max="5113" width="15.140625" style="18" bestFit="1" customWidth="1"/>
    <col min="5114" max="5114" width="55.140625" style="18" bestFit="1" customWidth="1"/>
    <col min="5115" max="5118" width="8.85546875" style="18" bestFit="1" customWidth="1"/>
    <col min="5119" max="5119" width="12.42578125" style="18" bestFit="1" customWidth="1"/>
    <col min="5120" max="5127" width="8.85546875" style="18"/>
    <col min="5128" max="5128" width="9.85546875" style="18" bestFit="1" customWidth="1"/>
    <col min="5129" max="5368" width="8.85546875" style="18"/>
    <col min="5369" max="5369" width="15.140625" style="18" bestFit="1" customWidth="1"/>
    <col min="5370" max="5370" width="55.140625" style="18" bestFit="1" customWidth="1"/>
    <col min="5371" max="5374" width="8.85546875" style="18" bestFit="1" customWidth="1"/>
    <col min="5375" max="5375" width="12.42578125" style="18" bestFit="1" customWidth="1"/>
    <col min="5376" max="5383" width="8.85546875" style="18"/>
    <col min="5384" max="5384" width="9.85546875" style="18" bestFit="1" customWidth="1"/>
    <col min="5385" max="5624" width="8.85546875" style="18"/>
    <col min="5625" max="5625" width="15.140625" style="18" bestFit="1" customWidth="1"/>
    <col min="5626" max="5626" width="55.140625" style="18" bestFit="1" customWidth="1"/>
    <col min="5627" max="5630" width="8.85546875" style="18" bestFit="1" customWidth="1"/>
    <col min="5631" max="5631" width="12.42578125" style="18" bestFit="1" customWidth="1"/>
    <col min="5632" max="5639" width="8.85546875" style="18"/>
    <col min="5640" max="5640" width="9.85546875" style="18" bestFit="1" customWidth="1"/>
    <col min="5641" max="5880" width="8.85546875" style="18"/>
    <col min="5881" max="5881" width="15.140625" style="18" bestFit="1" customWidth="1"/>
    <col min="5882" max="5882" width="55.140625" style="18" bestFit="1" customWidth="1"/>
    <col min="5883" max="5886" width="8.85546875" style="18" bestFit="1" customWidth="1"/>
    <col min="5887" max="5887" width="12.42578125" style="18" bestFit="1" customWidth="1"/>
    <col min="5888" max="5895" width="8.85546875" style="18"/>
    <col min="5896" max="5896" width="9.85546875" style="18" bestFit="1" customWidth="1"/>
    <col min="5897" max="6136" width="8.85546875" style="18"/>
    <col min="6137" max="6137" width="15.140625" style="18" bestFit="1" customWidth="1"/>
    <col min="6138" max="6138" width="55.140625" style="18" bestFit="1" customWidth="1"/>
    <col min="6139" max="6142" width="8.85546875" style="18" bestFit="1" customWidth="1"/>
    <col min="6143" max="6143" width="12.42578125" style="18" bestFit="1" customWidth="1"/>
    <col min="6144" max="6151" width="8.85546875" style="18"/>
    <col min="6152" max="6152" width="9.85546875" style="18" bestFit="1" customWidth="1"/>
    <col min="6153" max="6392" width="8.85546875" style="18"/>
    <col min="6393" max="6393" width="15.140625" style="18" bestFit="1" customWidth="1"/>
    <col min="6394" max="6394" width="55.140625" style="18" bestFit="1" customWidth="1"/>
    <col min="6395" max="6398" width="8.85546875" style="18" bestFit="1" customWidth="1"/>
    <col min="6399" max="6399" width="12.42578125" style="18" bestFit="1" customWidth="1"/>
    <col min="6400" max="6407" width="8.85546875" style="18"/>
    <col min="6408" max="6408" width="9.85546875" style="18" bestFit="1" customWidth="1"/>
    <col min="6409" max="6648" width="8.85546875" style="18"/>
    <col min="6649" max="6649" width="15.140625" style="18" bestFit="1" customWidth="1"/>
    <col min="6650" max="6650" width="55.140625" style="18" bestFit="1" customWidth="1"/>
    <col min="6651" max="6654" width="8.85546875" style="18" bestFit="1" customWidth="1"/>
    <col min="6655" max="6655" width="12.42578125" style="18" bestFit="1" customWidth="1"/>
    <col min="6656" max="6663" width="8.85546875" style="18"/>
    <col min="6664" max="6664" width="9.85546875" style="18" bestFit="1" customWidth="1"/>
    <col min="6665" max="6904" width="8.85546875" style="18"/>
    <col min="6905" max="6905" width="15.140625" style="18" bestFit="1" customWidth="1"/>
    <col min="6906" max="6906" width="55.140625" style="18" bestFit="1" customWidth="1"/>
    <col min="6907" max="6910" width="8.85546875" style="18" bestFit="1" customWidth="1"/>
    <col min="6911" max="6911" width="12.42578125" style="18" bestFit="1" customWidth="1"/>
    <col min="6912" max="6919" width="8.85546875" style="18"/>
    <col min="6920" max="6920" width="9.85546875" style="18" bestFit="1" customWidth="1"/>
    <col min="6921" max="7160" width="8.85546875" style="18"/>
    <col min="7161" max="7161" width="15.140625" style="18" bestFit="1" customWidth="1"/>
    <col min="7162" max="7162" width="55.140625" style="18" bestFit="1" customWidth="1"/>
    <col min="7163" max="7166" width="8.85546875" style="18" bestFit="1" customWidth="1"/>
    <col min="7167" max="7167" width="12.42578125" style="18" bestFit="1" customWidth="1"/>
    <col min="7168" max="7175" width="8.85546875" style="18"/>
    <col min="7176" max="7176" width="9.85546875" style="18" bestFit="1" customWidth="1"/>
    <col min="7177" max="7416" width="8.85546875" style="18"/>
    <col min="7417" max="7417" width="15.140625" style="18" bestFit="1" customWidth="1"/>
    <col min="7418" max="7418" width="55.140625" style="18" bestFit="1" customWidth="1"/>
    <col min="7419" max="7422" width="8.85546875" style="18" bestFit="1" customWidth="1"/>
    <col min="7423" max="7423" width="12.42578125" style="18" bestFit="1" customWidth="1"/>
    <col min="7424" max="7431" width="8.85546875" style="18"/>
    <col min="7432" max="7432" width="9.85546875" style="18" bestFit="1" customWidth="1"/>
    <col min="7433" max="7672" width="8.85546875" style="18"/>
    <col min="7673" max="7673" width="15.140625" style="18" bestFit="1" customWidth="1"/>
    <col min="7674" max="7674" width="55.140625" style="18" bestFit="1" customWidth="1"/>
    <col min="7675" max="7678" width="8.85546875" style="18" bestFit="1" customWidth="1"/>
    <col min="7679" max="7679" width="12.42578125" style="18" bestFit="1" customWidth="1"/>
    <col min="7680" max="7687" width="8.85546875" style="18"/>
    <col min="7688" max="7688" width="9.85546875" style="18" bestFit="1" customWidth="1"/>
    <col min="7689" max="7928" width="8.85546875" style="18"/>
    <col min="7929" max="7929" width="15.140625" style="18" bestFit="1" customWidth="1"/>
    <col min="7930" max="7930" width="55.140625" style="18" bestFit="1" customWidth="1"/>
    <col min="7931" max="7934" width="8.85546875" style="18" bestFit="1" customWidth="1"/>
    <col min="7935" max="7935" width="12.42578125" style="18" bestFit="1" customWidth="1"/>
    <col min="7936" max="7943" width="8.85546875" style="18"/>
    <col min="7944" max="7944" width="9.85546875" style="18" bestFit="1" customWidth="1"/>
    <col min="7945" max="8184" width="8.85546875" style="18"/>
    <col min="8185" max="8185" width="15.140625" style="18" bestFit="1" customWidth="1"/>
    <col min="8186" max="8186" width="55.140625" style="18" bestFit="1" customWidth="1"/>
    <col min="8187" max="8190" width="8.85546875" style="18" bestFit="1" customWidth="1"/>
    <col min="8191" max="8191" width="12.42578125" style="18" bestFit="1" customWidth="1"/>
    <col min="8192" max="8199" width="8.85546875" style="18"/>
    <col min="8200" max="8200" width="9.85546875" style="18" bestFit="1" customWidth="1"/>
    <col min="8201" max="8440" width="8.85546875" style="18"/>
    <col min="8441" max="8441" width="15.140625" style="18" bestFit="1" customWidth="1"/>
    <col min="8442" max="8442" width="55.140625" style="18" bestFit="1" customWidth="1"/>
    <col min="8443" max="8446" width="8.85546875" style="18" bestFit="1" customWidth="1"/>
    <col min="8447" max="8447" width="12.42578125" style="18" bestFit="1" customWidth="1"/>
    <col min="8448" max="8455" width="8.85546875" style="18"/>
    <col min="8456" max="8456" width="9.85546875" style="18" bestFit="1" customWidth="1"/>
    <col min="8457" max="8696" width="8.85546875" style="18"/>
    <col min="8697" max="8697" width="15.140625" style="18" bestFit="1" customWidth="1"/>
    <col min="8698" max="8698" width="55.140625" style="18" bestFit="1" customWidth="1"/>
    <col min="8699" max="8702" width="8.85546875" style="18" bestFit="1" customWidth="1"/>
    <col min="8703" max="8703" width="12.42578125" style="18" bestFit="1" customWidth="1"/>
    <col min="8704" max="8711" width="8.85546875" style="18"/>
    <col min="8712" max="8712" width="9.85546875" style="18" bestFit="1" customWidth="1"/>
    <col min="8713" max="8952" width="8.85546875" style="18"/>
    <col min="8953" max="8953" width="15.140625" style="18" bestFit="1" customWidth="1"/>
    <col min="8954" max="8954" width="55.140625" style="18" bestFit="1" customWidth="1"/>
    <col min="8955" max="8958" width="8.85546875" style="18" bestFit="1" customWidth="1"/>
    <col min="8959" max="8959" width="12.42578125" style="18" bestFit="1" customWidth="1"/>
    <col min="8960" max="8967" width="8.85546875" style="18"/>
    <col min="8968" max="8968" width="9.85546875" style="18" bestFit="1" customWidth="1"/>
    <col min="8969" max="9208" width="8.85546875" style="18"/>
    <col min="9209" max="9209" width="15.140625" style="18" bestFit="1" customWidth="1"/>
    <col min="9210" max="9210" width="55.140625" style="18" bestFit="1" customWidth="1"/>
    <col min="9211" max="9214" width="8.85546875" style="18" bestFit="1" customWidth="1"/>
    <col min="9215" max="9215" width="12.42578125" style="18" bestFit="1" customWidth="1"/>
    <col min="9216" max="9223" width="8.85546875" style="18"/>
    <col min="9224" max="9224" width="9.85546875" style="18" bestFit="1" customWidth="1"/>
    <col min="9225" max="9464" width="8.85546875" style="18"/>
    <col min="9465" max="9465" width="15.140625" style="18" bestFit="1" customWidth="1"/>
    <col min="9466" max="9466" width="55.140625" style="18" bestFit="1" customWidth="1"/>
    <col min="9467" max="9470" width="8.85546875" style="18" bestFit="1" customWidth="1"/>
    <col min="9471" max="9471" width="12.42578125" style="18" bestFit="1" customWidth="1"/>
    <col min="9472" max="9479" width="8.85546875" style="18"/>
    <col min="9480" max="9480" width="9.85546875" style="18" bestFit="1" customWidth="1"/>
    <col min="9481" max="9720" width="8.85546875" style="18"/>
    <col min="9721" max="9721" width="15.140625" style="18" bestFit="1" customWidth="1"/>
    <col min="9722" max="9722" width="55.140625" style="18" bestFit="1" customWidth="1"/>
    <col min="9723" max="9726" width="8.85546875" style="18" bestFit="1" customWidth="1"/>
    <col min="9727" max="9727" width="12.42578125" style="18" bestFit="1" customWidth="1"/>
    <col min="9728" max="9735" width="8.85546875" style="18"/>
    <col min="9736" max="9736" width="9.85546875" style="18" bestFit="1" customWidth="1"/>
    <col min="9737" max="9976" width="8.85546875" style="18"/>
    <col min="9977" max="9977" width="15.140625" style="18" bestFit="1" customWidth="1"/>
    <col min="9978" max="9978" width="55.140625" style="18" bestFit="1" customWidth="1"/>
    <col min="9979" max="9982" width="8.85546875" style="18" bestFit="1" customWidth="1"/>
    <col min="9983" max="9983" width="12.42578125" style="18" bestFit="1" customWidth="1"/>
    <col min="9984" max="9991" width="8.85546875" style="18"/>
    <col min="9992" max="9992" width="9.85546875" style="18" bestFit="1" customWidth="1"/>
    <col min="9993" max="10232" width="8.85546875" style="18"/>
    <col min="10233" max="10233" width="15.140625" style="18" bestFit="1" customWidth="1"/>
    <col min="10234" max="10234" width="55.140625" style="18" bestFit="1" customWidth="1"/>
    <col min="10235" max="10238" width="8.85546875" style="18" bestFit="1" customWidth="1"/>
    <col min="10239" max="10239" width="12.42578125" style="18" bestFit="1" customWidth="1"/>
    <col min="10240" max="10247" width="8.85546875" style="18"/>
    <col min="10248" max="10248" width="9.85546875" style="18" bestFit="1" customWidth="1"/>
    <col min="10249" max="10488" width="8.85546875" style="18"/>
    <col min="10489" max="10489" width="15.140625" style="18" bestFit="1" customWidth="1"/>
    <col min="10490" max="10490" width="55.140625" style="18" bestFit="1" customWidth="1"/>
    <col min="10491" max="10494" width="8.85546875" style="18" bestFit="1" customWidth="1"/>
    <col min="10495" max="10495" width="12.42578125" style="18" bestFit="1" customWidth="1"/>
    <col min="10496" max="10503" width="8.85546875" style="18"/>
    <col min="10504" max="10504" width="9.85546875" style="18" bestFit="1" customWidth="1"/>
    <col min="10505" max="10744" width="8.85546875" style="18"/>
    <col min="10745" max="10745" width="15.140625" style="18" bestFit="1" customWidth="1"/>
    <col min="10746" max="10746" width="55.140625" style="18" bestFit="1" customWidth="1"/>
    <col min="10747" max="10750" width="8.85546875" style="18" bestFit="1" customWidth="1"/>
    <col min="10751" max="10751" width="12.42578125" style="18" bestFit="1" customWidth="1"/>
    <col min="10752" max="10759" width="8.85546875" style="18"/>
    <col min="10760" max="10760" width="9.85546875" style="18" bestFit="1" customWidth="1"/>
    <col min="10761" max="11000" width="8.85546875" style="18"/>
    <col min="11001" max="11001" width="15.140625" style="18" bestFit="1" customWidth="1"/>
    <col min="11002" max="11002" width="55.140625" style="18" bestFit="1" customWidth="1"/>
    <col min="11003" max="11006" width="8.85546875" style="18" bestFit="1" customWidth="1"/>
    <col min="11007" max="11007" width="12.42578125" style="18" bestFit="1" customWidth="1"/>
    <col min="11008" max="11015" width="8.85546875" style="18"/>
    <col min="11016" max="11016" width="9.85546875" style="18" bestFit="1" customWidth="1"/>
    <col min="11017" max="11256" width="8.85546875" style="18"/>
    <col min="11257" max="11257" width="15.140625" style="18" bestFit="1" customWidth="1"/>
    <col min="11258" max="11258" width="55.140625" style="18" bestFit="1" customWidth="1"/>
    <col min="11259" max="11262" width="8.85546875" style="18" bestFit="1" customWidth="1"/>
    <col min="11263" max="11263" width="12.42578125" style="18" bestFit="1" customWidth="1"/>
    <col min="11264" max="11271" width="8.85546875" style="18"/>
    <col min="11272" max="11272" width="9.85546875" style="18" bestFit="1" customWidth="1"/>
    <col min="11273" max="11512" width="8.85546875" style="18"/>
    <col min="11513" max="11513" width="15.140625" style="18" bestFit="1" customWidth="1"/>
    <col min="11514" max="11514" width="55.140625" style="18" bestFit="1" customWidth="1"/>
    <col min="11515" max="11518" width="8.85546875" style="18" bestFit="1" customWidth="1"/>
    <col min="11519" max="11519" width="12.42578125" style="18" bestFit="1" customWidth="1"/>
    <col min="11520" max="11527" width="8.85546875" style="18"/>
    <col min="11528" max="11528" width="9.85546875" style="18" bestFit="1" customWidth="1"/>
    <col min="11529" max="11768" width="8.85546875" style="18"/>
    <col min="11769" max="11769" width="15.140625" style="18" bestFit="1" customWidth="1"/>
    <col min="11770" max="11770" width="55.140625" style="18" bestFit="1" customWidth="1"/>
    <col min="11771" max="11774" width="8.85546875" style="18" bestFit="1" customWidth="1"/>
    <col min="11775" max="11775" width="12.42578125" style="18" bestFit="1" customWidth="1"/>
    <col min="11776" max="11783" width="8.85546875" style="18"/>
    <col min="11784" max="11784" width="9.85546875" style="18" bestFit="1" customWidth="1"/>
    <col min="11785" max="12024" width="8.85546875" style="18"/>
    <col min="12025" max="12025" width="15.140625" style="18" bestFit="1" customWidth="1"/>
    <col min="12026" max="12026" width="55.140625" style="18" bestFit="1" customWidth="1"/>
    <col min="12027" max="12030" width="8.85546875" style="18" bestFit="1" customWidth="1"/>
    <col min="12031" max="12031" width="12.42578125" style="18" bestFit="1" customWidth="1"/>
    <col min="12032" max="12039" width="8.85546875" style="18"/>
    <col min="12040" max="12040" width="9.85546875" style="18" bestFit="1" customWidth="1"/>
    <col min="12041" max="12280" width="8.85546875" style="18"/>
    <col min="12281" max="12281" width="15.140625" style="18" bestFit="1" customWidth="1"/>
    <col min="12282" max="12282" width="55.140625" style="18" bestFit="1" customWidth="1"/>
    <col min="12283" max="12286" width="8.85546875" style="18" bestFit="1" customWidth="1"/>
    <col min="12287" max="12287" width="12.42578125" style="18" bestFit="1" customWidth="1"/>
    <col min="12288" max="12295" width="8.85546875" style="18"/>
    <col min="12296" max="12296" width="9.85546875" style="18" bestFit="1" customWidth="1"/>
    <col min="12297" max="12536" width="8.85546875" style="18"/>
    <col min="12537" max="12537" width="15.140625" style="18" bestFit="1" customWidth="1"/>
    <col min="12538" max="12538" width="55.140625" style="18" bestFit="1" customWidth="1"/>
    <col min="12539" max="12542" width="8.85546875" style="18" bestFit="1" customWidth="1"/>
    <col min="12543" max="12543" width="12.42578125" style="18" bestFit="1" customWidth="1"/>
    <col min="12544" max="12551" width="8.85546875" style="18"/>
    <col min="12552" max="12552" width="9.85546875" style="18" bestFit="1" customWidth="1"/>
    <col min="12553" max="12792" width="8.85546875" style="18"/>
    <col min="12793" max="12793" width="15.140625" style="18" bestFit="1" customWidth="1"/>
    <col min="12794" max="12794" width="55.140625" style="18" bestFit="1" customWidth="1"/>
    <col min="12795" max="12798" width="8.85546875" style="18" bestFit="1" customWidth="1"/>
    <col min="12799" max="12799" width="12.42578125" style="18" bestFit="1" customWidth="1"/>
    <col min="12800" max="12807" width="8.85546875" style="18"/>
    <col min="12808" max="12808" width="9.85546875" style="18" bestFit="1" customWidth="1"/>
    <col min="12809" max="13048" width="8.85546875" style="18"/>
    <col min="13049" max="13049" width="15.140625" style="18" bestFit="1" customWidth="1"/>
    <col min="13050" max="13050" width="55.140625" style="18" bestFit="1" customWidth="1"/>
    <col min="13051" max="13054" width="8.85546875" style="18" bestFit="1" customWidth="1"/>
    <col min="13055" max="13055" width="12.42578125" style="18" bestFit="1" customWidth="1"/>
    <col min="13056" max="13063" width="8.85546875" style="18"/>
    <col min="13064" max="13064" width="9.85546875" style="18" bestFit="1" customWidth="1"/>
    <col min="13065" max="13304" width="8.85546875" style="18"/>
    <col min="13305" max="13305" width="15.140625" style="18" bestFit="1" customWidth="1"/>
    <col min="13306" max="13306" width="55.140625" style="18" bestFit="1" customWidth="1"/>
    <col min="13307" max="13310" width="8.85546875" style="18" bestFit="1" customWidth="1"/>
    <col min="13311" max="13311" width="12.42578125" style="18" bestFit="1" customWidth="1"/>
    <col min="13312" max="13319" width="8.85546875" style="18"/>
    <col min="13320" max="13320" width="9.85546875" style="18" bestFit="1" customWidth="1"/>
    <col min="13321" max="13560" width="8.85546875" style="18"/>
    <col min="13561" max="13561" width="15.140625" style="18" bestFit="1" customWidth="1"/>
    <col min="13562" max="13562" width="55.140625" style="18" bestFit="1" customWidth="1"/>
    <col min="13563" max="13566" width="8.85546875" style="18" bestFit="1" customWidth="1"/>
    <col min="13567" max="13567" width="12.42578125" style="18" bestFit="1" customWidth="1"/>
    <col min="13568" max="13575" width="8.85546875" style="18"/>
    <col min="13576" max="13576" width="9.85546875" style="18" bestFit="1" customWidth="1"/>
    <col min="13577" max="13816" width="8.85546875" style="18"/>
    <col min="13817" max="13817" width="15.140625" style="18" bestFit="1" customWidth="1"/>
    <col min="13818" max="13818" width="55.140625" style="18" bestFit="1" customWidth="1"/>
    <col min="13819" max="13822" width="8.85546875" style="18" bestFit="1" customWidth="1"/>
    <col min="13823" max="13823" width="12.42578125" style="18" bestFit="1" customWidth="1"/>
    <col min="13824" max="13831" width="8.85546875" style="18"/>
    <col min="13832" max="13832" width="9.85546875" style="18" bestFit="1" customWidth="1"/>
    <col min="13833" max="14072" width="8.85546875" style="18"/>
    <col min="14073" max="14073" width="15.140625" style="18" bestFit="1" customWidth="1"/>
    <col min="14074" max="14074" width="55.140625" style="18" bestFit="1" customWidth="1"/>
    <col min="14075" max="14078" width="8.85546875" style="18" bestFit="1" customWidth="1"/>
    <col min="14079" max="14079" width="12.42578125" style="18" bestFit="1" customWidth="1"/>
    <col min="14080" max="14087" width="8.85546875" style="18"/>
    <col min="14088" max="14088" width="9.85546875" style="18" bestFit="1" customWidth="1"/>
    <col min="14089" max="14328" width="8.85546875" style="18"/>
    <col min="14329" max="14329" width="15.140625" style="18" bestFit="1" customWidth="1"/>
    <col min="14330" max="14330" width="55.140625" style="18" bestFit="1" customWidth="1"/>
    <col min="14331" max="14334" width="8.85546875" style="18" bestFit="1" customWidth="1"/>
    <col min="14335" max="14335" width="12.42578125" style="18" bestFit="1" customWidth="1"/>
    <col min="14336" max="14343" width="8.85546875" style="18"/>
    <col min="14344" max="14344" width="9.85546875" style="18" bestFit="1" customWidth="1"/>
    <col min="14345" max="14584" width="8.85546875" style="18"/>
    <col min="14585" max="14585" width="15.140625" style="18" bestFit="1" customWidth="1"/>
    <col min="14586" max="14586" width="55.140625" style="18" bestFit="1" customWidth="1"/>
    <col min="14587" max="14590" width="8.85546875" style="18" bestFit="1" customWidth="1"/>
    <col min="14591" max="14591" width="12.42578125" style="18" bestFit="1" customWidth="1"/>
    <col min="14592" max="14599" width="8.85546875" style="18"/>
    <col min="14600" max="14600" width="9.85546875" style="18" bestFit="1" customWidth="1"/>
    <col min="14601" max="14840" width="8.85546875" style="18"/>
    <col min="14841" max="14841" width="15.140625" style="18" bestFit="1" customWidth="1"/>
    <col min="14842" max="14842" width="55.140625" style="18" bestFit="1" customWidth="1"/>
    <col min="14843" max="14846" width="8.85546875" style="18" bestFit="1" customWidth="1"/>
    <col min="14847" max="14847" width="12.42578125" style="18" bestFit="1" customWidth="1"/>
    <col min="14848" max="14855" width="8.85546875" style="18"/>
    <col min="14856" max="14856" width="9.85546875" style="18" bestFit="1" customWidth="1"/>
    <col min="14857" max="15096" width="8.85546875" style="18"/>
    <col min="15097" max="15097" width="15.140625" style="18" bestFit="1" customWidth="1"/>
    <col min="15098" max="15098" width="55.140625" style="18" bestFit="1" customWidth="1"/>
    <col min="15099" max="15102" width="8.85546875" style="18" bestFit="1" customWidth="1"/>
    <col min="15103" max="15103" width="12.42578125" style="18" bestFit="1" customWidth="1"/>
    <col min="15104" max="15111" width="8.85546875" style="18"/>
    <col min="15112" max="15112" width="9.85546875" style="18" bestFit="1" customWidth="1"/>
    <col min="15113" max="15352" width="8.85546875" style="18"/>
    <col min="15353" max="15353" width="15.140625" style="18" bestFit="1" customWidth="1"/>
    <col min="15354" max="15354" width="55.140625" style="18" bestFit="1" customWidth="1"/>
    <col min="15355" max="15358" width="8.85546875" style="18" bestFit="1" customWidth="1"/>
    <col min="15359" max="15359" width="12.42578125" style="18" bestFit="1" customWidth="1"/>
    <col min="15360" max="15367" width="8.85546875" style="18"/>
    <col min="15368" max="15368" width="9.85546875" style="18" bestFit="1" customWidth="1"/>
    <col min="15369" max="15608" width="8.85546875" style="18"/>
    <col min="15609" max="15609" width="15.140625" style="18" bestFit="1" customWidth="1"/>
    <col min="15610" max="15610" width="55.140625" style="18" bestFit="1" customWidth="1"/>
    <col min="15611" max="15614" width="8.85546875" style="18" bestFit="1" customWidth="1"/>
    <col min="15615" max="15615" width="12.42578125" style="18" bestFit="1" customWidth="1"/>
    <col min="15616" max="15623" width="8.85546875" style="18"/>
    <col min="15624" max="15624" width="9.85546875" style="18" bestFit="1" customWidth="1"/>
    <col min="15625" max="15864" width="8.85546875" style="18"/>
    <col min="15865" max="15865" width="15.140625" style="18" bestFit="1" customWidth="1"/>
    <col min="15866" max="15866" width="55.140625" style="18" bestFit="1" customWidth="1"/>
    <col min="15867" max="15870" width="8.85546875" style="18" bestFit="1" customWidth="1"/>
    <col min="15871" max="15871" width="12.42578125" style="18" bestFit="1" customWidth="1"/>
    <col min="15872" max="15879" width="8.85546875" style="18"/>
    <col min="15880" max="15880" width="9.85546875" style="18" bestFit="1" customWidth="1"/>
    <col min="15881" max="16120" width="8.85546875" style="18"/>
    <col min="16121" max="16121" width="15.140625" style="18" bestFit="1" customWidth="1"/>
    <col min="16122" max="16122" width="55.140625" style="18" bestFit="1" customWidth="1"/>
    <col min="16123" max="16126" width="8.85546875" style="18" bestFit="1" customWidth="1"/>
    <col min="16127" max="16127" width="12.42578125" style="18" bestFit="1" customWidth="1"/>
    <col min="16128" max="16135" width="8.85546875" style="18"/>
    <col min="16136" max="16136" width="9.85546875" style="18" bestFit="1" customWidth="1"/>
    <col min="16137" max="16384" width="8.85546875" style="18"/>
  </cols>
  <sheetData>
    <row r="1" spans="1:9" ht="27.75" customHeight="1">
      <c r="A1" s="1018" t="s">
        <v>621</v>
      </c>
      <c r="B1" s="1019"/>
      <c r="C1" s="1019"/>
      <c r="D1" s="1019"/>
      <c r="E1" s="1019"/>
      <c r="F1" s="1019"/>
      <c r="G1" s="1019"/>
      <c r="H1" s="1019"/>
      <c r="I1" s="1019"/>
    </row>
    <row r="2" spans="1:9" ht="27.75" customHeight="1">
      <c r="A2" s="1109" t="s">
        <v>622</v>
      </c>
      <c r="B2" s="1110"/>
      <c r="C2" s="1110"/>
      <c r="D2" s="1110"/>
      <c r="E2" s="1110"/>
      <c r="F2" s="1110"/>
      <c r="G2" s="1110"/>
      <c r="H2" s="1110"/>
      <c r="I2" s="1110"/>
    </row>
    <row r="3" spans="1:9" ht="15" customHeight="1">
      <c r="A3" s="1039" t="s">
        <v>1410</v>
      </c>
      <c r="B3" s="1039"/>
      <c r="C3" s="1039"/>
      <c r="D3" s="1040"/>
      <c r="E3" s="1041" t="s">
        <v>348</v>
      </c>
      <c r="F3" s="1041"/>
      <c r="G3" s="1041"/>
      <c r="H3" s="1041"/>
      <c r="I3" s="1042"/>
    </row>
    <row r="4" spans="1:9" ht="42" customHeight="1">
      <c r="A4" s="1031" t="s">
        <v>362</v>
      </c>
      <c r="B4" s="1032"/>
      <c r="C4" s="719" t="s">
        <v>660</v>
      </c>
      <c r="D4" s="719" t="s">
        <v>661</v>
      </c>
      <c r="E4" s="719" t="s">
        <v>662</v>
      </c>
      <c r="F4" s="719" t="s">
        <v>908</v>
      </c>
      <c r="G4" s="719" t="s">
        <v>1216</v>
      </c>
      <c r="H4" s="1031" t="s">
        <v>363</v>
      </c>
      <c r="I4" s="1032"/>
    </row>
    <row r="5" spans="1:9" ht="20.100000000000001" customHeight="1">
      <c r="A5" s="1029" t="s">
        <v>364</v>
      </c>
      <c r="B5" s="361" t="s">
        <v>711</v>
      </c>
      <c r="C5" s="716">
        <v>31199</v>
      </c>
      <c r="D5" s="716">
        <v>27638</v>
      </c>
      <c r="E5" s="716">
        <v>25083</v>
      </c>
      <c r="F5" s="716">
        <v>23432</v>
      </c>
      <c r="G5" s="716">
        <v>31293</v>
      </c>
      <c r="H5" s="361" t="s">
        <v>1121</v>
      </c>
      <c r="I5" s="1029" t="s">
        <v>365</v>
      </c>
    </row>
    <row r="6" spans="1:9" ht="20.100000000000001" customHeight="1">
      <c r="A6" s="1079"/>
      <c r="B6" s="361" t="s">
        <v>712</v>
      </c>
      <c r="C6" s="717">
        <v>182075</v>
      </c>
      <c r="D6" s="717">
        <v>190000</v>
      </c>
      <c r="E6" s="717">
        <v>160370</v>
      </c>
      <c r="F6" s="717">
        <v>70437</v>
      </c>
      <c r="G6" s="717">
        <v>137250</v>
      </c>
      <c r="H6" s="361" t="s">
        <v>1122</v>
      </c>
      <c r="I6" s="1079"/>
    </row>
    <row r="7" spans="1:9" ht="20.100000000000001" customHeight="1">
      <c r="A7" s="1079"/>
      <c r="B7" s="361" t="s">
        <v>713</v>
      </c>
      <c r="C7" s="716">
        <v>34437</v>
      </c>
      <c r="D7" s="716">
        <v>35186</v>
      </c>
      <c r="E7" s="716">
        <v>27050</v>
      </c>
      <c r="F7" s="716">
        <v>37543</v>
      </c>
      <c r="G7" s="716">
        <v>42188</v>
      </c>
      <c r="H7" s="361" t="s">
        <v>728</v>
      </c>
      <c r="I7" s="1079"/>
    </row>
    <row r="8" spans="1:9" ht="20.100000000000001" customHeight="1">
      <c r="A8" s="1079"/>
      <c r="B8" s="361" t="s">
        <v>714</v>
      </c>
      <c r="C8" s="717">
        <v>9483</v>
      </c>
      <c r="D8" s="717">
        <v>9446</v>
      </c>
      <c r="E8" s="717">
        <v>1821</v>
      </c>
      <c r="F8" s="717">
        <v>0</v>
      </c>
      <c r="G8" s="717">
        <v>0</v>
      </c>
      <c r="H8" s="361" t="s">
        <v>1123</v>
      </c>
      <c r="I8" s="1079"/>
    </row>
    <row r="9" spans="1:9" ht="20.100000000000001" customHeight="1">
      <c r="A9" s="1030"/>
      <c r="B9" s="361" t="s">
        <v>35</v>
      </c>
      <c r="C9" s="716">
        <f t="shared" ref="C9:G9" si="0">SUM(C5:C8)</f>
        <v>257194</v>
      </c>
      <c r="D9" s="716">
        <f t="shared" si="0"/>
        <v>262270</v>
      </c>
      <c r="E9" s="716">
        <f t="shared" si="0"/>
        <v>214324</v>
      </c>
      <c r="F9" s="716">
        <f t="shared" si="0"/>
        <v>131412</v>
      </c>
      <c r="G9" s="716">
        <f t="shared" si="0"/>
        <v>210731</v>
      </c>
      <c r="H9" s="361" t="s">
        <v>36</v>
      </c>
      <c r="I9" s="1030"/>
    </row>
    <row r="10" spans="1:9" ht="20.100000000000001" customHeight="1">
      <c r="A10" s="1029" t="s">
        <v>366</v>
      </c>
      <c r="B10" s="361" t="s">
        <v>715</v>
      </c>
      <c r="C10" s="717">
        <v>430</v>
      </c>
      <c r="D10" s="717">
        <v>577</v>
      </c>
      <c r="E10" s="717">
        <v>74</v>
      </c>
      <c r="F10" s="717">
        <v>0</v>
      </c>
      <c r="G10" s="717">
        <v>0</v>
      </c>
      <c r="H10" s="361" t="s">
        <v>729</v>
      </c>
      <c r="I10" s="1029" t="s">
        <v>72</v>
      </c>
    </row>
    <row r="11" spans="1:9" ht="20.100000000000001" customHeight="1">
      <c r="A11" s="1079"/>
      <c r="B11" s="361" t="s">
        <v>716</v>
      </c>
      <c r="C11" s="716">
        <v>2805</v>
      </c>
      <c r="D11" s="716">
        <v>2399</v>
      </c>
      <c r="E11" s="716">
        <v>2375</v>
      </c>
      <c r="F11" s="716">
        <v>3208</v>
      </c>
      <c r="G11" s="716">
        <v>3883</v>
      </c>
      <c r="H11" s="361" t="s">
        <v>730</v>
      </c>
      <c r="I11" s="1079"/>
    </row>
    <row r="12" spans="1:9" ht="20.100000000000001" customHeight="1">
      <c r="A12" s="1079"/>
      <c r="B12" s="361" t="s">
        <v>718</v>
      </c>
      <c r="C12" s="717" t="s">
        <v>199</v>
      </c>
      <c r="D12" s="717" t="s">
        <v>199</v>
      </c>
      <c r="E12" s="717">
        <v>1181</v>
      </c>
      <c r="F12" s="717">
        <v>1042</v>
      </c>
      <c r="G12" s="717">
        <v>918</v>
      </c>
      <c r="H12" s="361" t="s">
        <v>367</v>
      </c>
      <c r="I12" s="1079"/>
    </row>
    <row r="13" spans="1:9" ht="20.100000000000001" customHeight="1">
      <c r="A13" s="1079"/>
      <c r="B13" s="361" t="s">
        <v>717</v>
      </c>
      <c r="C13" s="716">
        <v>35302</v>
      </c>
      <c r="D13" s="716">
        <v>51619</v>
      </c>
      <c r="E13" s="716">
        <v>10843</v>
      </c>
      <c r="F13" s="716">
        <v>47502</v>
      </c>
      <c r="G13" s="716">
        <v>56570</v>
      </c>
      <c r="H13" s="361" t="s">
        <v>74</v>
      </c>
      <c r="I13" s="1079"/>
    </row>
    <row r="14" spans="1:9" ht="20.100000000000001" customHeight="1">
      <c r="A14" s="1030"/>
      <c r="B14" s="361" t="s">
        <v>35</v>
      </c>
      <c r="C14" s="717">
        <f t="shared" ref="C14:G14" si="1">SUM(C10:C13)</f>
        <v>38537</v>
      </c>
      <c r="D14" s="717">
        <f t="shared" si="1"/>
        <v>54595</v>
      </c>
      <c r="E14" s="717">
        <f t="shared" si="1"/>
        <v>14473</v>
      </c>
      <c r="F14" s="717">
        <f t="shared" si="1"/>
        <v>51752</v>
      </c>
      <c r="G14" s="717">
        <f t="shared" si="1"/>
        <v>61371</v>
      </c>
      <c r="H14" s="361" t="s">
        <v>58</v>
      </c>
      <c r="I14" s="1030"/>
    </row>
    <row r="15" spans="1:9" ht="20.100000000000001" customHeight="1">
      <c r="A15" s="1029" t="s">
        <v>247</v>
      </c>
      <c r="B15" s="361" t="s">
        <v>719</v>
      </c>
      <c r="C15" s="716">
        <v>12831</v>
      </c>
      <c r="D15" s="716">
        <v>13540</v>
      </c>
      <c r="E15" s="716">
        <v>10115</v>
      </c>
      <c r="F15" s="716">
        <v>13059</v>
      </c>
      <c r="G15" s="716">
        <v>12589</v>
      </c>
      <c r="H15" s="361" t="s">
        <v>731</v>
      </c>
      <c r="I15" s="1029" t="s">
        <v>367</v>
      </c>
    </row>
    <row r="16" spans="1:9" ht="20.100000000000001" customHeight="1">
      <c r="A16" s="1030"/>
      <c r="B16" s="361" t="s">
        <v>720</v>
      </c>
      <c r="C16" s="718">
        <v>4</v>
      </c>
      <c r="D16" s="718">
        <v>4</v>
      </c>
      <c r="E16" s="718">
        <v>3.7</v>
      </c>
      <c r="F16" s="718">
        <v>3.5</v>
      </c>
      <c r="G16" s="718">
        <v>3.82</v>
      </c>
      <c r="H16" s="361" t="s">
        <v>732</v>
      </c>
      <c r="I16" s="1030"/>
    </row>
    <row r="17" spans="1:9" ht="20.100000000000001" customHeight="1">
      <c r="A17" s="1029" t="s">
        <v>368</v>
      </c>
      <c r="B17" s="361" t="s">
        <v>721</v>
      </c>
      <c r="C17" s="716">
        <v>30384</v>
      </c>
      <c r="D17" s="716">
        <v>29505</v>
      </c>
      <c r="E17" s="716">
        <v>20860</v>
      </c>
      <c r="F17" s="716">
        <v>30327</v>
      </c>
      <c r="G17" s="716">
        <v>27391</v>
      </c>
      <c r="H17" s="361" t="s">
        <v>733</v>
      </c>
      <c r="I17" s="1029" t="s">
        <v>87</v>
      </c>
    </row>
    <row r="18" spans="1:9" ht="20.100000000000001" customHeight="1">
      <c r="A18" s="1030"/>
      <c r="B18" s="361" t="s">
        <v>722</v>
      </c>
      <c r="C18" s="717">
        <v>12277</v>
      </c>
      <c r="D18" s="717">
        <v>12975</v>
      </c>
      <c r="E18" s="717">
        <v>9762</v>
      </c>
      <c r="F18" s="717">
        <v>12634</v>
      </c>
      <c r="G18" s="717">
        <v>11594</v>
      </c>
      <c r="H18" s="361" t="s">
        <v>734</v>
      </c>
      <c r="I18" s="1030"/>
    </row>
    <row r="19" spans="1:9" ht="20.100000000000001" customHeight="1">
      <c r="A19" s="1029" t="s">
        <v>369</v>
      </c>
      <c r="B19" s="361" t="s">
        <v>479</v>
      </c>
      <c r="C19" s="716">
        <v>601353</v>
      </c>
      <c r="D19" s="716">
        <v>507310</v>
      </c>
      <c r="E19" s="716">
        <v>498983</v>
      </c>
      <c r="F19" s="716">
        <v>269876</v>
      </c>
      <c r="G19" s="716">
        <v>303331</v>
      </c>
      <c r="H19" s="361" t="s">
        <v>735</v>
      </c>
      <c r="I19" s="1029" t="s">
        <v>370</v>
      </c>
    </row>
    <row r="20" spans="1:9" ht="20.100000000000001" customHeight="1">
      <c r="A20" s="1079"/>
      <c r="B20" s="361" t="s">
        <v>723</v>
      </c>
      <c r="C20" s="717">
        <v>336105</v>
      </c>
      <c r="D20" s="717">
        <v>359618</v>
      </c>
      <c r="E20" s="717">
        <v>293690</v>
      </c>
      <c r="F20" s="717">
        <v>94665</v>
      </c>
      <c r="G20" s="717">
        <v>199606</v>
      </c>
      <c r="H20" s="361" t="s">
        <v>736</v>
      </c>
      <c r="I20" s="1079"/>
    </row>
    <row r="21" spans="1:9" ht="20.100000000000001" customHeight="1">
      <c r="A21" s="1079"/>
      <c r="B21" s="361" t="s">
        <v>724</v>
      </c>
      <c r="C21" s="716">
        <v>13039</v>
      </c>
      <c r="D21" s="716">
        <v>13277</v>
      </c>
      <c r="E21" s="716">
        <v>10923</v>
      </c>
      <c r="F21" s="716">
        <v>7251</v>
      </c>
      <c r="G21" s="716">
        <v>11292</v>
      </c>
      <c r="H21" s="361" t="s">
        <v>737</v>
      </c>
      <c r="I21" s="1079"/>
    </row>
    <row r="22" spans="1:9" ht="20.100000000000001" customHeight="1">
      <c r="A22" s="1079"/>
      <c r="B22" s="361" t="s">
        <v>725</v>
      </c>
      <c r="C22" s="717">
        <v>40593</v>
      </c>
      <c r="D22" s="717">
        <v>37694</v>
      </c>
      <c r="E22" s="717">
        <v>38232</v>
      </c>
      <c r="F22" s="717">
        <v>39318</v>
      </c>
      <c r="G22" s="717">
        <v>38311</v>
      </c>
      <c r="H22" s="361" t="s">
        <v>738</v>
      </c>
      <c r="I22" s="1079"/>
    </row>
    <row r="23" spans="1:9" ht="20.100000000000001" customHeight="1">
      <c r="A23" s="1029" t="s">
        <v>371</v>
      </c>
      <c r="B23" s="361" t="s">
        <v>726</v>
      </c>
      <c r="C23" s="716">
        <v>916</v>
      </c>
      <c r="D23" s="716">
        <v>730</v>
      </c>
      <c r="E23" s="716">
        <v>833</v>
      </c>
      <c r="F23" s="716">
        <v>884</v>
      </c>
      <c r="G23" s="716">
        <v>710</v>
      </c>
      <c r="H23" s="361" t="s">
        <v>739</v>
      </c>
      <c r="I23" s="1029" t="s">
        <v>372</v>
      </c>
    </row>
    <row r="24" spans="1:9" ht="20.100000000000001" customHeight="1">
      <c r="A24" s="1030"/>
      <c r="B24" s="361" t="s">
        <v>727</v>
      </c>
      <c r="C24" s="717">
        <v>93</v>
      </c>
      <c r="D24" s="717">
        <v>155</v>
      </c>
      <c r="E24" s="717">
        <v>164</v>
      </c>
      <c r="F24" s="717">
        <v>298</v>
      </c>
      <c r="G24" s="717">
        <v>384</v>
      </c>
      <c r="H24" s="361" t="s">
        <v>740</v>
      </c>
      <c r="I24" s="1030"/>
    </row>
  </sheetData>
  <mergeCells count="18">
    <mergeCell ref="A17:A18"/>
    <mergeCell ref="A19:A22"/>
    <mergeCell ref="A1:I1"/>
    <mergeCell ref="A2:I2"/>
    <mergeCell ref="A3:D3"/>
    <mergeCell ref="E3:I3"/>
    <mergeCell ref="A23:A24"/>
    <mergeCell ref="H4:I4"/>
    <mergeCell ref="I5:I9"/>
    <mergeCell ref="I10:I14"/>
    <mergeCell ref="I15:I16"/>
    <mergeCell ref="I17:I18"/>
    <mergeCell ref="I19:I22"/>
    <mergeCell ref="I23:I24"/>
    <mergeCell ref="A4:B4"/>
    <mergeCell ref="A5:A9"/>
    <mergeCell ref="A10:A14"/>
    <mergeCell ref="A15:A16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8657"/>
    <pageSetUpPr fitToPage="1"/>
  </sheetPr>
  <dimension ref="A1:O26"/>
  <sheetViews>
    <sheetView showGridLines="0" rightToLeft="1" zoomScale="75" zoomScaleNormal="75" zoomScaleSheetLayoutView="75" workbookViewId="0">
      <selection sqref="A1:N1"/>
    </sheetView>
  </sheetViews>
  <sheetFormatPr defaultColWidth="10.140625" defaultRowHeight="15.75"/>
  <cols>
    <col min="1" max="1" width="33.7109375" style="122" customWidth="1"/>
    <col min="2" max="4" width="13.7109375" style="122" customWidth="1"/>
    <col min="5" max="5" width="15.42578125" style="122" bestFit="1" customWidth="1"/>
    <col min="6" max="7" width="13.7109375" style="122" customWidth="1"/>
    <col min="8" max="8" width="9.85546875" style="122" bestFit="1" customWidth="1"/>
    <col min="9" max="9" width="15.140625" style="122" bestFit="1" customWidth="1"/>
    <col min="10" max="12" width="12.28515625" style="122" customWidth="1"/>
    <col min="13" max="13" width="15.140625" style="122" bestFit="1" customWidth="1"/>
    <col min="14" max="14" width="33.7109375" style="122" customWidth="1"/>
    <col min="15" max="158" width="12.28515625" style="122" customWidth="1"/>
    <col min="159" max="234" width="10.140625" style="122"/>
    <col min="235" max="235" width="24" style="122" customWidth="1"/>
    <col min="236" max="236" width="14.28515625" style="122" customWidth="1"/>
    <col min="237" max="240" width="10.85546875" style="122" customWidth="1"/>
    <col min="241" max="414" width="12.28515625" style="122" customWidth="1"/>
    <col min="415" max="490" width="10.140625" style="122"/>
    <col min="491" max="491" width="24" style="122" customWidth="1"/>
    <col min="492" max="492" width="14.28515625" style="122" customWidth="1"/>
    <col min="493" max="496" width="10.85546875" style="122" customWidth="1"/>
    <col min="497" max="670" width="12.28515625" style="122" customWidth="1"/>
    <col min="671" max="746" width="10.140625" style="122"/>
    <col min="747" max="747" width="24" style="122" customWidth="1"/>
    <col min="748" max="748" width="14.28515625" style="122" customWidth="1"/>
    <col min="749" max="752" width="10.85546875" style="122" customWidth="1"/>
    <col min="753" max="926" width="12.28515625" style="122" customWidth="1"/>
    <col min="927" max="1002" width="10.140625" style="122"/>
    <col min="1003" max="1003" width="24" style="122" customWidth="1"/>
    <col min="1004" max="1004" width="14.28515625" style="122" customWidth="1"/>
    <col min="1005" max="1008" width="10.85546875" style="122" customWidth="1"/>
    <col min="1009" max="1182" width="12.28515625" style="122" customWidth="1"/>
    <col min="1183" max="1258" width="10.140625" style="122"/>
    <col min="1259" max="1259" width="24" style="122" customWidth="1"/>
    <col min="1260" max="1260" width="14.28515625" style="122" customWidth="1"/>
    <col min="1261" max="1264" width="10.85546875" style="122" customWidth="1"/>
    <col min="1265" max="1438" width="12.28515625" style="122" customWidth="1"/>
    <col min="1439" max="1514" width="10.140625" style="122"/>
    <col min="1515" max="1515" width="24" style="122" customWidth="1"/>
    <col min="1516" max="1516" width="14.28515625" style="122" customWidth="1"/>
    <col min="1517" max="1520" width="10.85546875" style="122" customWidth="1"/>
    <col min="1521" max="1694" width="12.28515625" style="122" customWidth="1"/>
    <col min="1695" max="1770" width="10.140625" style="122"/>
    <col min="1771" max="1771" width="24" style="122" customWidth="1"/>
    <col min="1772" max="1772" width="14.28515625" style="122" customWidth="1"/>
    <col min="1773" max="1776" width="10.85546875" style="122" customWidth="1"/>
    <col min="1777" max="1950" width="12.28515625" style="122" customWidth="1"/>
    <col min="1951" max="2026" width="10.140625" style="122"/>
    <col min="2027" max="2027" width="24" style="122" customWidth="1"/>
    <col min="2028" max="2028" width="14.28515625" style="122" customWidth="1"/>
    <col min="2029" max="2032" width="10.85546875" style="122" customWidth="1"/>
    <col min="2033" max="2206" width="12.28515625" style="122" customWidth="1"/>
    <col min="2207" max="2282" width="10.140625" style="122"/>
    <col min="2283" max="2283" width="24" style="122" customWidth="1"/>
    <col min="2284" max="2284" width="14.28515625" style="122" customWidth="1"/>
    <col min="2285" max="2288" width="10.85546875" style="122" customWidth="1"/>
    <col min="2289" max="2462" width="12.28515625" style="122" customWidth="1"/>
    <col min="2463" max="2538" width="10.140625" style="122"/>
    <col min="2539" max="2539" width="24" style="122" customWidth="1"/>
    <col min="2540" max="2540" width="14.28515625" style="122" customWidth="1"/>
    <col min="2541" max="2544" width="10.85546875" style="122" customWidth="1"/>
    <col min="2545" max="2718" width="12.28515625" style="122" customWidth="1"/>
    <col min="2719" max="2794" width="10.140625" style="122"/>
    <col min="2795" max="2795" width="24" style="122" customWidth="1"/>
    <col min="2796" max="2796" width="14.28515625" style="122" customWidth="1"/>
    <col min="2797" max="2800" width="10.85546875" style="122" customWidth="1"/>
    <col min="2801" max="2974" width="12.28515625" style="122" customWidth="1"/>
    <col min="2975" max="3050" width="10.140625" style="122"/>
    <col min="3051" max="3051" width="24" style="122" customWidth="1"/>
    <col min="3052" max="3052" width="14.28515625" style="122" customWidth="1"/>
    <col min="3053" max="3056" width="10.85546875" style="122" customWidth="1"/>
    <col min="3057" max="3230" width="12.28515625" style="122" customWidth="1"/>
    <col min="3231" max="3306" width="10.140625" style="122"/>
    <col min="3307" max="3307" width="24" style="122" customWidth="1"/>
    <col min="3308" max="3308" width="14.28515625" style="122" customWidth="1"/>
    <col min="3309" max="3312" width="10.85546875" style="122" customWidth="1"/>
    <col min="3313" max="3486" width="12.28515625" style="122" customWidth="1"/>
    <col min="3487" max="3562" width="10.140625" style="122"/>
    <col min="3563" max="3563" width="24" style="122" customWidth="1"/>
    <col min="3564" max="3564" width="14.28515625" style="122" customWidth="1"/>
    <col min="3565" max="3568" width="10.85546875" style="122" customWidth="1"/>
    <col min="3569" max="3742" width="12.28515625" style="122" customWidth="1"/>
    <col min="3743" max="3818" width="10.140625" style="122"/>
    <col min="3819" max="3819" width="24" style="122" customWidth="1"/>
    <col min="3820" max="3820" width="14.28515625" style="122" customWidth="1"/>
    <col min="3821" max="3824" width="10.85546875" style="122" customWidth="1"/>
    <col min="3825" max="3998" width="12.28515625" style="122" customWidth="1"/>
    <col min="3999" max="4074" width="10.140625" style="122"/>
    <col min="4075" max="4075" width="24" style="122" customWidth="1"/>
    <col min="4076" max="4076" width="14.28515625" style="122" customWidth="1"/>
    <col min="4077" max="4080" width="10.85546875" style="122" customWidth="1"/>
    <col min="4081" max="4254" width="12.28515625" style="122" customWidth="1"/>
    <col min="4255" max="4330" width="10.140625" style="122"/>
    <col min="4331" max="4331" width="24" style="122" customWidth="1"/>
    <col min="4332" max="4332" width="14.28515625" style="122" customWidth="1"/>
    <col min="4333" max="4336" width="10.85546875" style="122" customWidth="1"/>
    <col min="4337" max="4510" width="12.28515625" style="122" customWidth="1"/>
    <col min="4511" max="4586" width="10.140625" style="122"/>
    <col min="4587" max="4587" width="24" style="122" customWidth="1"/>
    <col min="4588" max="4588" width="14.28515625" style="122" customWidth="1"/>
    <col min="4589" max="4592" width="10.85546875" style="122" customWidth="1"/>
    <col min="4593" max="4766" width="12.28515625" style="122" customWidth="1"/>
    <col min="4767" max="4842" width="10.140625" style="122"/>
    <col min="4843" max="4843" width="24" style="122" customWidth="1"/>
    <col min="4844" max="4844" width="14.28515625" style="122" customWidth="1"/>
    <col min="4845" max="4848" width="10.85546875" style="122" customWidth="1"/>
    <col min="4849" max="5022" width="12.28515625" style="122" customWidth="1"/>
    <col min="5023" max="5098" width="10.140625" style="122"/>
    <col min="5099" max="5099" width="24" style="122" customWidth="1"/>
    <col min="5100" max="5100" width="14.28515625" style="122" customWidth="1"/>
    <col min="5101" max="5104" width="10.85546875" style="122" customWidth="1"/>
    <col min="5105" max="5278" width="12.28515625" style="122" customWidth="1"/>
    <col min="5279" max="5354" width="10.140625" style="122"/>
    <col min="5355" max="5355" width="24" style="122" customWidth="1"/>
    <col min="5356" max="5356" width="14.28515625" style="122" customWidth="1"/>
    <col min="5357" max="5360" width="10.85546875" style="122" customWidth="1"/>
    <col min="5361" max="5534" width="12.28515625" style="122" customWidth="1"/>
    <col min="5535" max="5610" width="10.140625" style="122"/>
    <col min="5611" max="5611" width="24" style="122" customWidth="1"/>
    <col min="5612" max="5612" width="14.28515625" style="122" customWidth="1"/>
    <col min="5613" max="5616" width="10.85546875" style="122" customWidth="1"/>
    <col min="5617" max="5790" width="12.28515625" style="122" customWidth="1"/>
    <col min="5791" max="5866" width="10.140625" style="122"/>
    <col min="5867" max="5867" width="24" style="122" customWidth="1"/>
    <col min="5868" max="5868" width="14.28515625" style="122" customWidth="1"/>
    <col min="5869" max="5872" width="10.85546875" style="122" customWidth="1"/>
    <col min="5873" max="6046" width="12.28515625" style="122" customWidth="1"/>
    <col min="6047" max="6122" width="10.140625" style="122"/>
    <col min="6123" max="6123" width="24" style="122" customWidth="1"/>
    <col min="6124" max="6124" width="14.28515625" style="122" customWidth="1"/>
    <col min="6125" max="6128" width="10.85546875" style="122" customWidth="1"/>
    <col min="6129" max="6302" width="12.28515625" style="122" customWidth="1"/>
    <col min="6303" max="6378" width="10.140625" style="122"/>
    <col min="6379" max="6379" width="24" style="122" customWidth="1"/>
    <col min="6380" max="6380" width="14.28515625" style="122" customWidth="1"/>
    <col min="6381" max="6384" width="10.85546875" style="122" customWidth="1"/>
    <col min="6385" max="6558" width="12.28515625" style="122" customWidth="1"/>
    <col min="6559" max="6634" width="10.140625" style="122"/>
    <col min="6635" max="6635" width="24" style="122" customWidth="1"/>
    <col min="6636" max="6636" width="14.28515625" style="122" customWidth="1"/>
    <col min="6637" max="6640" width="10.85546875" style="122" customWidth="1"/>
    <col min="6641" max="6814" width="12.28515625" style="122" customWidth="1"/>
    <col min="6815" max="6890" width="10.140625" style="122"/>
    <col min="6891" max="6891" width="24" style="122" customWidth="1"/>
    <col min="6892" max="6892" width="14.28515625" style="122" customWidth="1"/>
    <col min="6893" max="6896" width="10.85546875" style="122" customWidth="1"/>
    <col min="6897" max="7070" width="12.28515625" style="122" customWidth="1"/>
    <col min="7071" max="7146" width="10.140625" style="122"/>
    <col min="7147" max="7147" width="24" style="122" customWidth="1"/>
    <col min="7148" max="7148" width="14.28515625" style="122" customWidth="1"/>
    <col min="7149" max="7152" width="10.85546875" style="122" customWidth="1"/>
    <col min="7153" max="7326" width="12.28515625" style="122" customWidth="1"/>
    <col min="7327" max="7402" width="10.140625" style="122"/>
    <col min="7403" max="7403" width="24" style="122" customWidth="1"/>
    <col min="7404" max="7404" width="14.28515625" style="122" customWidth="1"/>
    <col min="7405" max="7408" width="10.85546875" style="122" customWidth="1"/>
    <col min="7409" max="7582" width="12.28515625" style="122" customWidth="1"/>
    <col min="7583" max="7658" width="10.140625" style="122"/>
    <col min="7659" max="7659" width="24" style="122" customWidth="1"/>
    <col min="7660" max="7660" width="14.28515625" style="122" customWidth="1"/>
    <col min="7661" max="7664" width="10.85546875" style="122" customWidth="1"/>
    <col min="7665" max="7838" width="12.28515625" style="122" customWidth="1"/>
    <col min="7839" max="7914" width="10.140625" style="122"/>
    <col min="7915" max="7915" width="24" style="122" customWidth="1"/>
    <col min="7916" max="7916" width="14.28515625" style="122" customWidth="1"/>
    <col min="7917" max="7920" width="10.85546875" style="122" customWidth="1"/>
    <col min="7921" max="8094" width="12.28515625" style="122" customWidth="1"/>
    <col min="8095" max="8170" width="10.140625" style="122"/>
    <col min="8171" max="8171" width="24" style="122" customWidth="1"/>
    <col min="8172" max="8172" width="14.28515625" style="122" customWidth="1"/>
    <col min="8173" max="8176" width="10.85546875" style="122" customWidth="1"/>
    <col min="8177" max="8350" width="12.28515625" style="122" customWidth="1"/>
    <col min="8351" max="8426" width="10.140625" style="122"/>
    <col min="8427" max="8427" width="24" style="122" customWidth="1"/>
    <col min="8428" max="8428" width="14.28515625" style="122" customWidth="1"/>
    <col min="8429" max="8432" width="10.85546875" style="122" customWidth="1"/>
    <col min="8433" max="8606" width="12.28515625" style="122" customWidth="1"/>
    <col min="8607" max="8682" width="10.140625" style="122"/>
    <col min="8683" max="8683" width="24" style="122" customWidth="1"/>
    <col min="8684" max="8684" width="14.28515625" style="122" customWidth="1"/>
    <col min="8685" max="8688" width="10.85546875" style="122" customWidth="1"/>
    <col min="8689" max="8862" width="12.28515625" style="122" customWidth="1"/>
    <col min="8863" max="8938" width="10.140625" style="122"/>
    <col min="8939" max="8939" width="24" style="122" customWidth="1"/>
    <col min="8940" max="8940" width="14.28515625" style="122" customWidth="1"/>
    <col min="8941" max="8944" width="10.85546875" style="122" customWidth="1"/>
    <col min="8945" max="9118" width="12.28515625" style="122" customWidth="1"/>
    <col min="9119" max="9194" width="10.140625" style="122"/>
    <col min="9195" max="9195" width="24" style="122" customWidth="1"/>
    <col min="9196" max="9196" width="14.28515625" style="122" customWidth="1"/>
    <col min="9197" max="9200" width="10.85546875" style="122" customWidth="1"/>
    <col min="9201" max="9374" width="12.28515625" style="122" customWidth="1"/>
    <col min="9375" max="9450" width="10.140625" style="122"/>
    <col min="9451" max="9451" width="24" style="122" customWidth="1"/>
    <col min="9452" max="9452" width="14.28515625" style="122" customWidth="1"/>
    <col min="9453" max="9456" width="10.85546875" style="122" customWidth="1"/>
    <col min="9457" max="9630" width="12.28515625" style="122" customWidth="1"/>
    <col min="9631" max="9706" width="10.140625" style="122"/>
    <col min="9707" max="9707" width="24" style="122" customWidth="1"/>
    <col min="9708" max="9708" width="14.28515625" style="122" customWidth="1"/>
    <col min="9709" max="9712" width="10.85546875" style="122" customWidth="1"/>
    <col min="9713" max="9886" width="12.28515625" style="122" customWidth="1"/>
    <col min="9887" max="9962" width="10.140625" style="122"/>
    <col min="9963" max="9963" width="24" style="122" customWidth="1"/>
    <col min="9964" max="9964" width="14.28515625" style="122" customWidth="1"/>
    <col min="9965" max="9968" width="10.85546875" style="122" customWidth="1"/>
    <col min="9969" max="10142" width="12.28515625" style="122" customWidth="1"/>
    <col min="10143" max="10218" width="10.140625" style="122"/>
    <col min="10219" max="10219" width="24" style="122" customWidth="1"/>
    <col min="10220" max="10220" width="14.28515625" style="122" customWidth="1"/>
    <col min="10221" max="10224" width="10.85546875" style="122" customWidth="1"/>
    <col min="10225" max="10398" width="12.28515625" style="122" customWidth="1"/>
    <col min="10399" max="10474" width="10.140625" style="122"/>
    <col min="10475" max="10475" width="24" style="122" customWidth="1"/>
    <col min="10476" max="10476" width="14.28515625" style="122" customWidth="1"/>
    <col min="10477" max="10480" width="10.85546875" style="122" customWidth="1"/>
    <col min="10481" max="10654" width="12.28515625" style="122" customWidth="1"/>
    <col min="10655" max="10730" width="10.140625" style="122"/>
    <col min="10731" max="10731" width="24" style="122" customWidth="1"/>
    <col min="10732" max="10732" width="14.28515625" style="122" customWidth="1"/>
    <col min="10733" max="10736" width="10.85546875" style="122" customWidth="1"/>
    <col min="10737" max="10910" width="12.28515625" style="122" customWidth="1"/>
    <col min="10911" max="10986" width="10.140625" style="122"/>
    <col min="10987" max="10987" width="24" style="122" customWidth="1"/>
    <col min="10988" max="10988" width="14.28515625" style="122" customWidth="1"/>
    <col min="10989" max="10992" width="10.85546875" style="122" customWidth="1"/>
    <col min="10993" max="11166" width="12.28515625" style="122" customWidth="1"/>
    <col min="11167" max="11242" width="10.140625" style="122"/>
    <col min="11243" max="11243" width="24" style="122" customWidth="1"/>
    <col min="11244" max="11244" width="14.28515625" style="122" customWidth="1"/>
    <col min="11245" max="11248" width="10.85546875" style="122" customWidth="1"/>
    <col min="11249" max="11422" width="12.28515625" style="122" customWidth="1"/>
    <col min="11423" max="11498" width="10.140625" style="122"/>
    <col min="11499" max="11499" width="24" style="122" customWidth="1"/>
    <col min="11500" max="11500" width="14.28515625" style="122" customWidth="1"/>
    <col min="11501" max="11504" width="10.85546875" style="122" customWidth="1"/>
    <col min="11505" max="11678" width="12.28515625" style="122" customWidth="1"/>
    <col min="11679" max="11754" width="10.140625" style="122"/>
    <col min="11755" max="11755" width="24" style="122" customWidth="1"/>
    <col min="11756" max="11756" width="14.28515625" style="122" customWidth="1"/>
    <col min="11757" max="11760" width="10.85546875" style="122" customWidth="1"/>
    <col min="11761" max="11934" width="12.28515625" style="122" customWidth="1"/>
    <col min="11935" max="12010" width="10.140625" style="122"/>
    <col min="12011" max="12011" width="24" style="122" customWidth="1"/>
    <col min="12012" max="12012" width="14.28515625" style="122" customWidth="1"/>
    <col min="12013" max="12016" width="10.85546875" style="122" customWidth="1"/>
    <col min="12017" max="12190" width="12.28515625" style="122" customWidth="1"/>
    <col min="12191" max="12266" width="10.140625" style="122"/>
    <col min="12267" max="12267" width="24" style="122" customWidth="1"/>
    <col min="12268" max="12268" width="14.28515625" style="122" customWidth="1"/>
    <col min="12269" max="12272" width="10.85546875" style="122" customWidth="1"/>
    <col min="12273" max="12446" width="12.28515625" style="122" customWidth="1"/>
    <col min="12447" max="12522" width="10.140625" style="122"/>
    <col min="12523" max="12523" width="24" style="122" customWidth="1"/>
    <col min="12524" max="12524" width="14.28515625" style="122" customWidth="1"/>
    <col min="12525" max="12528" width="10.85546875" style="122" customWidth="1"/>
    <col min="12529" max="12702" width="12.28515625" style="122" customWidth="1"/>
    <col min="12703" max="12778" width="10.140625" style="122"/>
    <col min="12779" max="12779" width="24" style="122" customWidth="1"/>
    <col min="12780" max="12780" width="14.28515625" style="122" customWidth="1"/>
    <col min="12781" max="12784" width="10.85546875" style="122" customWidth="1"/>
    <col min="12785" max="12958" width="12.28515625" style="122" customWidth="1"/>
    <col min="12959" max="13034" width="10.140625" style="122"/>
    <col min="13035" max="13035" width="24" style="122" customWidth="1"/>
    <col min="13036" max="13036" width="14.28515625" style="122" customWidth="1"/>
    <col min="13037" max="13040" width="10.85546875" style="122" customWidth="1"/>
    <col min="13041" max="13214" width="12.28515625" style="122" customWidth="1"/>
    <col min="13215" max="13290" width="10.140625" style="122"/>
    <col min="13291" max="13291" width="24" style="122" customWidth="1"/>
    <col min="13292" max="13292" width="14.28515625" style="122" customWidth="1"/>
    <col min="13293" max="13296" width="10.85546875" style="122" customWidth="1"/>
    <col min="13297" max="13470" width="12.28515625" style="122" customWidth="1"/>
    <col min="13471" max="13546" width="10.140625" style="122"/>
    <col min="13547" max="13547" width="24" style="122" customWidth="1"/>
    <col min="13548" max="13548" width="14.28515625" style="122" customWidth="1"/>
    <col min="13549" max="13552" width="10.85546875" style="122" customWidth="1"/>
    <col min="13553" max="13726" width="12.28515625" style="122" customWidth="1"/>
    <col min="13727" max="13802" width="10.140625" style="122"/>
    <col min="13803" max="13803" width="24" style="122" customWidth="1"/>
    <col min="13804" max="13804" width="14.28515625" style="122" customWidth="1"/>
    <col min="13805" max="13808" width="10.85546875" style="122" customWidth="1"/>
    <col min="13809" max="13982" width="12.28515625" style="122" customWidth="1"/>
    <col min="13983" max="14058" width="10.140625" style="122"/>
    <col min="14059" max="14059" width="24" style="122" customWidth="1"/>
    <col min="14060" max="14060" width="14.28515625" style="122" customWidth="1"/>
    <col min="14061" max="14064" width="10.85546875" style="122" customWidth="1"/>
    <col min="14065" max="14238" width="12.28515625" style="122" customWidth="1"/>
    <col min="14239" max="14314" width="10.140625" style="122"/>
    <col min="14315" max="14315" width="24" style="122" customWidth="1"/>
    <col min="14316" max="14316" width="14.28515625" style="122" customWidth="1"/>
    <col min="14317" max="14320" width="10.85546875" style="122" customWidth="1"/>
    <col min="14321" max="14494" width="12.28515625" style="122" customWidth="1"/>
    <col min="14495" max="14570" width="10.140625" style="122"/>
    <col min="14571" max="14571" width="24" style="122" customWidth="1"/>
    <col min="14572" max="14572" width="14.28515625" style="122" customWidth="1"/>
    <col min="14573" max="14576" width="10.85546875" style="122" customWidth="1"/>
    <col min="14577" max="14750" width="12.28515625" style="122" customWidth="1"/>
    <col min="14751" max="14826" width="10.140625" style="122"/>
    <col min="14827" max="14827" width="24" style="122" customWidth="1"/>
    <col min="14828" max="14828" width="14.28515625" style="122" customWidth="1"/>
    <col min="14829" max="14832" width="10.85546875" style="122" customWidth="1"/>
    <col min="14833" max="15006" width="12.28515625" style="122" customWidth="1"/>
    <col min="15007" max="15082" width="10.140625" style="122"/>
    <col min="15083" max="15083" width="24" style="122" customWidth="1"/>
    <col min="15084" max="15084" width="14.28515625" style="122" customWidth="1"/>
    <col min="15085" max="15088" width="10.85546875" style="122" customWidth="1"/>
    <col min="15089" max="15262" width="12.28515625" style="122" customWidth="1"/>
    <col min="15263" max="15338" width="10.140625" style="122"/>
    <col min="15339" max="15339" width="24" style="122" customWidth="1"/>
    <col min="15340" max="15340" width="14.28515625" style="122" customWidth="1"/>
    <col min="15341" max="15344" width="10.85546875" style="122" customWidth="1"/>
    <col min="15345" max="15518" width="12.28515625" style="122" customWidth="1"/>
    <col min="15519" max="15594" width="10.140625" style="122"/>
    <col min="15595" max="15595" width="24" style="122" customWidth="1"/>
    <col min="15596" max="15596" width="14.28515625" style="122" customWidth="1"/>
    <col min="15597" max="15600" width="10.85546875" style="122" customWidth="1"/>
    <col min="15601" max="15774" width="12.28515625" style="122" customWidth="1"/>
    <col min="15775" max="15850" width="10.140625" style="122"/>
    <col min="15851" max="15851" width="24" style="122" customWidth="1"/>
    <col min="15852" max="15852" width="14.28515625" style="122" customWidth="1"/>
    <col min="15853" max="15856" width="10.85546875" style="122" customWidth="1"/>
    <col min="15857" max="16030" width="12.28515625" style="122" customWidth="1"/>
    <col min="16031" max="16106" width="10.140625" style="122"/>
    <col min="16107" max="16107" width="24" style="122" customWidth="1"/>
    <col min="16108" max="16108" width="14.28515625" style="122" customWidth="1"/>
    <col min="16109" max="16112" width="10.85546875" style="122" customWidth="1"/>
    <col min="16113" max="16286" width="12.28515625" style="122" customWidth="1"/>
    <col min="16287" max="16384" width="10.140625" style="122"/>
  </cols>
  <sheetData>
    <row r="1" spans="1:14" ht="45" customHeight="1">
      <c r="A1" s="968" t="s">
        <v>1425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</row>
    <row r="2" spans="1:14" ht="45" customHeight="1">
      <c r="A2" s="1038" t="s">
        <v>1426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</row>
    <row r="3" spans="1:14" ht="24" customHeight="1">
      <c r="A3" s="1039" t="s">
        <v>1099</v>
      </c>
      <c r="B3" s="1039"/>
      <c r="C3" s="1039"/>
      <c r="D3" s="1039"/>
      <c r="E3" s="1039"/>
      <c r="F3" s="1039"/>
      <c r="G3" s="1040"/>
      <c r="H3" s="1041" t="s">
        <v>1072</v>
      </c>
      <c r="I3" s="1041"/>
      <c r="J3" s="1041"/>
      <c r="K3" s="1041"/>
      <c r="L3" s="1041"/>
      <c r="M3" s="1041"/>
      <c r="N3" s="1042"/>
    </row>
    <row r="4" spans="1:14" s="123" customFormat="1" ht="36.75" customHeight="1">
      <c r="A4" s="1043" t="s">
        <v>374</v>
      </c>
      <c r="B4" s="1031" t="s">
        <v>815</v>
      </c>
      <c r="C4" s="1009"/>
      <c r="D4" s="1009"/>
      <c r="E4" s="1032"/>
      <c r="F4" s="1031" t="s">
        <v>813</v>
      </c>
      <c r="G4" s="1009"/>
      <c r="H4" s="1009"/>
      <c r="I4" s="1032"/>
      <c r="J4" s="1031" t="s">
        <v>811</v>
      </c>
      <c r="K4" s="1009"/>
      <c r="L4" s="1009"/>
      <c r="M4" s="1032"/>
      <c r="N4" s="1043" t="s">
        <v>375</v>
      </c>
    </row>
    <row r="5" spans="1:14" s="123" customFormat="1" ht="36.75" customHeight="1">
      <c r="A5" s="1043"/>
      <c r="B5" s="1031" t="s">
        <v>816</v>
      </c>
      <c r="C5" s="1009"/>
      <c r="D5" s="1009"/>
      <c r="E5" s="1032"/>
      <c r="F5" s="1031" t="s">
        <v>814</v>
      </c>
      <c r="G5" s="1009"/>
      <c r="H5" s="1009"/>
      <c r="I5" s="1032"/>
      <c r="J5" s="1031" t="s">
        <v>812</v>
      </c>
      <c r="K5" s="1009"/>
      <c r="L5" s="1009"/>
      <c r="M5" s="1032"/>
      <c r="N5" s="1043"/>
    </row>
    <row r="6" spans="1:14" ht="37.5">
      <c r="A6" s="1043"/>
      <c r="B6" s="362" t="s">
        <v>376</v>
      </c>
      <c r="C6" s="1009"/>
      <c r="D6" s="1009"/>
      <c r="E6" s="379" t="s">
        <v>127</v>
      </c>
      <c r="F6" s="359" t="s">
        <v>376</v>
      </c>
      <c r="G6" s="1112"/>
      <c r="H6" s="1112"/>
      <c r="I6" s="359" t="s">
        <v>127</v>
      </c>
      <c r="J6" s="362" t="s">
        <v>376</v>
      </c>
      <c r="K6" s="1009"/>
      <c r="L6" s="1009"/>
      <c r="M6" s="379" t="s">
        <v>127</v>
      </c>
      <c r="N6" s="1043"/>
    </row>
    <row r="7" spans="1:14" ht="21.95" customHeight="1">
      <c r="A7" s="1043"/>
      <c r="B7" s="350" t="s">
        <v>77</v>
      </c>
      <c r="C7" s="350" t="s">
        <v>96</v>
      </c>
      <c r="D7" s="350" t="s">
        <v>94</v>
      </c>
      <c r="E7" s="350" t="s">
        <v>95</v>
      </c>
      <c r="F7" s="350" t="s">
        <v>77</v>
      </c>
      <c r="G7" s="350" t="s">
        <v>96</v>
      </c>
      <c r="H7" s="350" t="s">
        <v>94</v>
      </c>
      <c r="I7" s="350" t="s">
        <v>95</v>
      </c>
      <c r="J7" s="350" t="s">
        <v>77</v>
      </c>
      <c r="K7" s="350" t="s">
        <v>96</v>
      </c>
      <c r="L7" s="350" t="s">
        <v>94</v>
      </c>
      <c r="M7" s="350" t="s">
        <v>95</v>
      </c>
      <c r="N7" s="1043"/>
    </row>
    <row r="8" spans="1:14" ht="21.95" customHeight="1">
      <c r="A8" s="1043"/>
      <c r="B8" s="350" t="s">
        <v>377</v>
      </c>
      <c r="C8" s="350" t="s">
        <v>47</v>
      </c>
      <c r="D8" s="350" t="s">
        <v>377</v>
      </c>
      <c r="E8" s="350" t="s">
        <v>47</v>
      </c>
      <c r="F8" s="350" t="s">
        <v>377</v>
      </c>
      <c r="G8" s="350" t="s">
        <v>47</v>
      </c>
      <c r="H8" s="350" t="s">
        <v>377</v>
      </c>
      <c r="I8" s="350" t="s">
        <v>47</v>
      </c>
      <c r="J8" s="350" t="s">
        <v>377</v>
      </c>
      <c r="K8" s="350" t="s">
        <v>47</v>
      </c>
      <c r="L8" s="350" t="s">
        <v>377</v>
      </c>
      <c r="M8" s="350" t="s">
        <v>47</v>
      </c>
      <c r="N8" s="1043"/>
    </row>
    <row r="9" spans="1:14" ht="24" customHeight="1">
      <c r="A9" s="294" t="s">
        <v>378</v>
      </c>
      <c r="B9" s="380">
        <v>12</v>
      </c>
      <c r="C9" s="381">
        <f>B9/B$24*100</f>
        <v>0.65609622744669216</v>
      </c>
      <c r="D9" s="380">
        <v>673</v>
      </c>
      <c r="E9" s="381">
        <f>D9/D$24*100</f>
        <v>32.154801720019108</v>
      </c>
      <c r="F9" s="380">
        <v>8</v>
      </c>
      <c r="G9" s="381">
        <f>F9/F$24*100</f>
        <v>1.5414258188824663</v>
      </c>
      <c r="H9" s="380">
        <v>228</v>
      </c>
      <c r="I9" s="381">
        <f>H9/H$24*100</f>
        <v>31.622746185852986</v>
      </c>
      <c r="J9" s="380">
        <v>1</v>
      </c>
      <c r="K9" s="381">
        <f>J9/J$24*100</f>
        <v>0.48309178743961351</v>
      </c>
      <c r="L9" s="380">
        <v>86</v>
      </c>
      <c r="M9" s="381">
        <f>L9/L$24*100</f>
        <v>35.833333333333336</v>
      </c>
      <c r="N9" s="294" t="s">
        <v>379</v>
      </c>
    </row>
    <row r="10" spans="1:14" ht="24" customHeight="1">
      <c r="A10" s="294" t="s">
        <v>380</v>
      </c>
      <c r="B10" s="382">
        <v>68</v>
      </c>
      <c r="C10" s="383">
        <f t="shared" ref="C10:C24" si="0">B10/B$24*100</f>
        <v>3.7178786221979223</v>
      </c>
      <c r="D10" s="382">
        <v>167</v>
      </c>
      <c r="E10" s="383">
        <f t="shared" ref="E10:E24" si="1">D10/D$24*100</f>
        <v>7.9789775441949358</v>
      </c>
      <c r="F10" s="382">
        <v>18</v>
      </c>
      <c r="G10" s="383">
        <f t="shared" ref="G10:G24" si="2">F10/F$24*100</f>
        <v>3.4682080924855487</v>
      </c>
      <c r="H10" s="382">
        <v>86</v>
      </c>
      <c r="I10" s="383">
        <f t="shared" ref="I10:I24" si="3">H10/H$24*100</f>
        <v>11.927877947295423</v>
      </c>
      <c r="J10" s="382">
        <v>1</v>
      </c>
      <c r="K10" s="383">
        <f t="shared" ref="K10:K24" si="4">J10/J$24*100</f>
        <v>0.48309178743961351</v>
      </c>
      <c r="L10" s="382">
        <v>3</v>
      </c>
      <c r="M10" s="383">
        <f t="shared" ref="M10:M24" si="5">L10/L$24*100</f>
        <v>1.25</v>
      </c>
      <c r="N10" s="294" t="s">
        <v>381</v>
      </c>
    </row>
    <row r="11" spans="1:14" ht="24" customHeight="1">
      <c r="A11" s="294" t="s">
        <v>1127</v>
      </c>
      <c r="B11" s="380">
        <v>108</v>
      </c>
      <c r="C11" s="381">
        <f t="shared" si="0"/>
        <v>5.9048660470202297</v>
      </c>
      <c r="D11" s="380">
        <v>56</v>
      </c>
      <c r="E11" s="381">
        <f t="shared" si="1"/>
        <v>2.6755852842809364</v>
      </c>
      <c r="F11" s="380">
        <v>14</v>
      </c>
      <c r="G11" s="381">
        <f t="shared" si="2"/>
        <v>2.6974951830443161</v>
      </c>
      <c r="H11" s="380">
        <v>20</v>
      </c>
      <c r="I11" s="381">
        <f t="shared" si="3"/>
        <v>2.7739251040221915</v>
      </c>
      <c r="J11" s="380">
        <v>14</v>
      </c>
      <c r="K11" s="381">
        <f t="shared" si="4"/>
        <v>6.7632850241545892</v>
      </c>
      <c r="L11" s="380">
        <v>6</v>
      </c>
      <c r="M11" s="381">
        <f t="shared" si="5"/>
        <v>2.5</v>
      </c>
      <c r="N11" s="294" t="s">
        <v>382</v>
      </c>
    </row>
    <row r="12" spans="1:14" ht="24" customHeight="1">
      <c r="A12" s="294" t="s">
        <v>383</v>
      </c>
      <c r="B12" s="382">
        <v>142</v>
      </c>
      <c r="C12" s="383">
        <f t="shared" si="0"/>
        <v>7.7638053581191908</v>
      </c>
      <c r="D12" s="382">
        <v>108</v>
      </c>
      <c r="E12" s="383">
        <f t="shared" si="1"/>
        <v>5.1600573339703777</v>
      </c>
      <c r="F12" s="382">
        <v>58</v>
      </c>
      <c r="G12" s="383">
        <f t="shared" si="2"/>
        <v>11.175337186897881</v>
      </c>
      <c r="H12" s="382">
        <v>39</v>
      </c>
      <c r="I12" s="383">
        <f t="shared" si="3"/>
        <v>5.4091539528432726</v>
      </c>
      <c r="J12" s="382">
        <v>42</v>
      </c>
      <c r="K12" s="383">
        <f t="shared" si="4"/>
        <v>20.289855072463769</v>
      </c>
      <c r="L12" s="382">
        <v>35</v>
      </c>
      <c r="M12" s="383">
        <f t="shared" si="5"/>
        <v>14.583333333333334</v>
      </c>
      <c r="N12" s="294" t="s">
        <v>384</v>
      </c>
    </row>
    <row r="13" spans="1:14" ht="24" customHeight="1">
      <c r="A13" s="294" t="s">
        <v>385</v>
      </c>
      <c r="B13" s="380">
        <v>70</v>
      </c>
      <c r="C13" s="381">
        <f t="shared" si="0"/>
        <v>3.8272279934390379</v>
      </c>
      <c r="D13" s="380">
        <v>26</v>
      </c>
      <c r="E13" s="381">
        <f t="shared" si="1"/>
        <v>1.2422360248447204</v>
      </c>
      <c r="F13" s="380">
        <v>31</v>
      </c>
      <c r="G13" s="381">
        <f t="shared" si="2"/>
        <v>5.973025048169557</v>
      </c>
      <c r="H13" s="380">
        <v>9</v>
      </c>
      <c r="I13" s="381">
        <f t="shared" si="3"/>
        <v>1.248266296809986</v>
      </c>
      <c r="J13" s="380">
        <v>13</v>
      </c>
      <c r="K13" s="381">
        <f t="shared" si="4"/>
        <v>6.2801932367149762</v>
      </c>
      <c r="L13" s="380">
        <v>3</v>
      </c>
      <c r="M13" s="381">
        <f t="shared" si="5"/>
        <v>1.25</v>
      </c>
      <c r="N13" s="294" t="s">
        <v>386</v>
      </c>
    </row>
    <row r="14" spans="1:14" ht="24" customHeight="1">
      <c r="A14" s="294" t="s">
        <v>387</v>
      </c>
      <c r="B14" s="382">
        <v>35</v>
      </c>
      <c r="C14" s="383">
        <f t="shared" si="0"/>
        <v>1.9136139967195189</v>
      </c>
      <c r="D14" s="382">
        <v>31</v>
      </c>
      <c r="E14" s="383">
        <f t="shared" si="1"/>
        <v>1.4811275680840899</v>
      </c>
      <c r="F14" s="382">
        <v>9</v>
      </c>
      <c r="G14" s="383">
        <f t="shared" si="2"/>
        <v>1.7341040462427744</v>
      </c>
      <c r="H14" s="382">
        <v>11</v>
      </c>
      <c r="I14" s="383">
        <f t="shared" si="3"/>
        <v>1.5256588072122053</v>
      </c>
      <c r="J14" s="382">
        <v>1</v>
      </c>
      <c r="K14" s="383">
        <f t="shared" si="4"/>
        <v>0.48309178743961351</v>
      </c>
      <c r="L14" s="382">
        <v>0</v>
      </c>
      <c r="M14" s="383">
        <f t="shared" si="5"/>
        <v>0</v>
      </c>
      <c r="N14" s="294" t="s">
        <v>388</v>
      </c>
    </row>
    <row r="15" spans="1:14" ht="24" customHeight="1">
      <c r="A15" s="294" t="s">
        <v>389</v>
      </c>
      <c r="B15" s="380">
        <v>102</v>
      </c>
      <c r="C15" s="381">
        <f t="shared" si="0"/>
        <v>5.5768179332968835</v>
      </c>
      <c r="D15" s="380">
        <v>43</v>
      </c>
      <c r="E15" s="381">
        <f t="shared" si="1"/>
        <v>2.0544672718585764</v>
      </c>
      <c r="F15" s="380">
        <v>20</v>
      </c>
      <c r="G15" s="381">
        <f t="shared" si="2"/>
        <v>3.8535645472061653</v>
      </c>
      <c r="H15" s="380">
        <v>12</v>
      </c>
      <c r="I15" s="381">
        <f t="shared" si="3"/>
        <v>1.6643550624133148</v>
      </c>
      <c r="J15" s="380">
        <v>9</v>
      </c>
      <c r="K15" s="381">
        <f t="shared" si="4"/>
        <v>4.3478260869565215</v>
      </c>
      <c r="L15" s="380">
        <v>4</v>
      </c>
      <c r="M15" s="381">
        <f t="shared" si="5"/>
        <v>1.6666666666666667</v>
      </c>
      <c r="N15" s="294" t="s">
        <v>390</v>
      </c>
    </row>
    <row r="16" spans="1:14" ht="24" customHeight="1">
      <c r="A16" s="294" t="s">
        <v>391</v>
      </c>
      <c r="B16" s="382">
        <v>0</v>
      </c>
      <c r="C16" s="383">
        <f t="shared" si="0"/>
        <v>0</v>
      </c>
      <c r="D16" s="382">
        <v>83</v>
      </c>
      <c r="E16" s="383">
        <f t="shared" si="1"/>
        <v>3.9655996177735311</v>
      </c>
      <c r="F16" s="382">
        <v>0</v>
      </c>
      <c r="G16" s="383">
        <f t="shared" si="2"/>
        <v>0</v>
      </c>
      <c r="H16" s="382">
        <v>36</v>
      </c>
      <c r="I16" s="383">
        <f t="shared" si="3"/>
        <v>4.9930651872399441</v>
      </c>
      <c r="J16" s="382">
        <v>0</v>
      </c>
      <c r="K16" s="383">
        <f t="shared" si="4"/>
        <v>0</v>
      </c>
      <c r="L16" s="382">
        <v>5</v>
      </c>
      <c r="M16" s="383">
        <f t="shared" si="5"/>
        <v>2.083333333333333</v>
      </c>
      <c r="N16" s="294" t="s">
        <v>392</v>
      </c>
    </row>
    <row r="17" spans="1:15" ht="24" customHeight="1">
      <c r="A17" s="294" t="s">
        <v>393</v>
      </c>
      <c r="B17" s="380">
        <v>18</v>
      </c>
      <c r="C17" s="381">
        <f t="shared" si="0"/>
        <v>0.98414434117003824</v>
      </c>
      <c r="D17" s="380">
        <v>7</v>
      </c>
      <c r="E17" s="381">
        <f t="shared" si="1"/>
        <v>0.33444816053511706</v>
      </c>
      <c r="F17" s="380">
        <v>6</v>
      </c>
      <c r="G17" s="381">
        <f t="shared" si="2"/>
        <v>1.1560693641618496</v>
      </c>
      <c r="H17" s="380">
        <v>2</v>
      </c>
      <c r="I17" s="381">
        <f t="shared" si="3"/>
        <v>0.27739251040221913</v>
      </c>
      <c r="J17" s="380">
        <v>1</v>
      </c>
      <c r="K17" s="381">
        <f t="shared" si="4"/>
        <v>0.48309178743961351</v>
      </c>
      <c r="L17" s="380">
        <v>2</v>
      </c>
      <c r="M17" s="381">
        <f t="shared" si="5"/>
        <v>0.83333333333333337</v>
      </c>
      <c r="N17" s="294" t="s">
        <v>394</v>
      </c>
    </row>
    <row r="18" spans="1:15" ht="24" customHeight="1">
      <c r="A18" s="294" t="s">
        <v>395</v>
      </c>
      <c r="B18" s="382">
        <v>71</v>
      </c>
      <c r="C18" s="383">
        <f t="shared" si="0"/>
        <v>3.8819026790595954</v>
      </c>
      <c r="D18" s="382">
        <v>21</v>
      </c>
      <c r="E18" s="383">
        <f t="shared" si="1"/>
        <v>1.0033444816053512</v>
      </c>
      <c r="F18" s="382">
        <v>9</v>
      </c>
      <c r="G18" s="383">
        <f t="shared" si="2"/>
        <v>1.7341040462427744</v>
      </c>
      <c r="H18" s="382">
        <v>7</v>
      </c>
      <c r="I18" s="383">
        <f t="shared" si="3"/>
        <v>0.97087378640776689</v>
      </c>
      <c r="J18" s="382">
        <v>0</v>
      </c>
      <c r="K18" s="383">
        <f t="shared" si="4"/>
        <v>0</v>
      </c>
      <c r="L18" s="382">
        <v>1</v>
      </c>
      <c r="M18" s="383">
        <f t="shared" si="5"/>
        <v>0.41666666666666669</v>
      </c>
      <c r="N18" s="294" t="s">
        <v>396</v>
      </c>
    </row>
    <row r="19" spans="1:15" ht="24" customHeight="1">
      <c r="A19" s="294" t="s">
        <v>397</v>
      </c>
      <c r="B19" s="380">
        <v>91</v>
      </c>
      <c r="C19" s="381">
        <f t="shared" si="0"/>
        <v>4.9753963914707491</v>
      </c>
      <c r="D19" s="380">
        <v>83</v>
      </c>
      <c r="E19" s="381">
        <f t="shared" si="1"/>
        <v>3.9655996177735311</v>
      </c>
      <c r="F19" s="380">
        <v>34</v>
      </c>
      <c r="G19" s="381">
        <f t="shared" si="2"/>
        <v>6.5510597302504818</v>
      </c>
      <c r="H19" s="380">
        <v>12</v>
      </c>
      <c r="I19" s="381">
        <f t="shared" si="3"/>
        <v>1.6643550624133148</v>
      </c>
      <c r="J19" s="380">
        <v>1</v>
      </c>
      <c r="K19" s="381">
        <f t="shared" si="4"/>
        <v>0.48309178743961351</v>
      </c>
      <c r="L19" s="380">
        <v>1</v>
      </c>
      <c r="M19" s="381">
        <f t="shared" si="5"/>
        <v>0.41666666666666669</v>
      </c>
      <c r="N19" s="294" t="s">
        <v>398</v>
      </c>
    </row>
    <row r="20" spans="1:15" ht="24" customHeight="1">
      <c r="A20" s="294" t="s">
        <v>399</v>
      </c>
      <c r="B20" s="382">
        <v>89</v>
      </c>
      <c r="C20" s="383">
        <f t="shared" si="0"/>
        <v>4.866047020229634</v>
      </c>
      <c r="D20" s="382">
        <v>11</v>
      </c>
      <c r="E20" s="383">
        <f t="shared" si="1"/>
        <v>0.52556139512661249</v>
      </c>
      <c r="F20" s="382">
        <v>28</v>
      </c>
      <c r="G20" s="383">
        <f t="shared" si="2"/>
        <v>5.3949903660886322</v>
      </c>
      <c r="H20" s="382">
        <v>11</v>
      </c>
      <c r="I20" s="383">
        <f t="shared" si="3"/>
        <v>1.5256588072122053</v>
      </c>
      <c r="J20" s="382">
        <v>13</v>
      </c>
      <c r="K20" s="383">
        <f t="shared" si="4"/>
        <v>6.2801932367149762</v>
      </c>
      <c r="L20" s="382">
        <v>4</v>
      </c>
      <c r="M20" s="383">
        <f t="shared" si="5"/>
        <v>1.6666666666666667</v>
      </c>
      <c r="N20" s="294" t="s">
        <v>400</v>
      </c>
    </row>
    <row r="21" spans="1:15" ht="24" customHeight="1">
      <c r="A21" s="294" t="s">
        <v>401</v>
      </c>
      <c r="B21" s="380">
        <v>61</v>
      </c>
      <c r="C21" s="381">
        <f t="shared" si="0"/>
        <v>3.3351558228540181</v>
      </c>
      <c r="D21" s="380">
        <v>57</v>
      </c>
      <c r="E21" s="381">
        <f t="shared" si="1"/>
        <v>2.7233635929288105</v>
      </c>
      <c r="F21" s="380">
        <v>5</v>
      </c>
      <c r="G21" s="381">
        <f t="shared" si="2"/>
        <v>0.96339113680154131</v>
      </c>
      <c r="H21" s="380">
        <v>7</v>
      </c>
      <c r="I21" s="381">
        <f t="shared" si="3"/>
        <v>0.97087378640776689</v>
      </c>
      <c r="J21" s="380">
        <v>1</v>
      </c>
      <c r="K21" s="381">
        <f t="shared" si="4"/>
        <v>0.48309178743961351</v>
      </c>
      <c r="L21" s="380">
        <v>3</v>
      </c>
      <c r="M21" s="381">
        <f t="shared" si="5"/>
        <v>1.25</v>
      </c>
      <c r="N21" s="294" t="s">
        <v>402</v>
      </c>
    </row>
    <row r="22" spans="1:15" ht="24" customHeight="1">
      <c r="A22" s="294" t="s">
        <v>403</v>
      </c>
      <c r="B22" s="382">
        <v>88</v>
      </c>
      <c r="C22" s="383">
        <f t="shared" si="0"/>
        <v>4.811372334609076</v>
      </c>
      <c r="D22" s="382">
        <v>61</v>
      </c>
      <c r="E22" s="383">
        <f t="shared" si="1"/>
        <v>2.9144768275203057</v>
      </c>
      <c r="F22" s="382">
        <v>17</v>
      </c>
      <c r="G22" s="383">
        <f t="shared" si="2"/>
        <v>3.2755298651252409</v>
      </c>
      <c r="H22" s="382">
        <v>12</v>
      </c>
      <c r="I22" s="383">
        <f t="shared" si="3"/>
        <v>1.6643550624133148</v>
      </c>
      <c r="J22" s="382">
        <v>10</v>
      </c>
      <c r="K22" s="383">
        <f t="shared" si="4"/>
        <v>4.8309178743961354</v>
      </c>
      <c r="L22" s="382">
        <v>5</v>
      </c>
      <c r="M22" s="383">
        <f t="shared" si="5"/>
        <v>2.083333333333333</v>
      </c>
      <c r="N22" s="294" t="s">
        <v>404</v>
      </c>
    </row>
    <row r="23" spans="1:15" ht="24" customHeight="1">
      <c r="A23" s="294" t="s">
        <v>73</v>
      </c>
      <c r="B23" s="380">
        <v>874</v>
      </c>
      <c r="C23" s="381">
        <f t="shared" si="0"/>
        <v>47.785675232367417</v>
      </c>
      <c r="D23" s="380">
        <v>666</v>
      </c>
      <c r="E23" s="381">
        <f t="shared" si="1"/>
        <v>31.820353559483994</v>
      </c>
      <c r="F23" s="380">
        <v>262</v>
      </c>
      <c r="G23" s="381">
        <f t="shared" si="2"/>
        <v>50.481695568400774</v>
      </c>
      <c r="H23" s="380">
        <v>229</v>
      </c>
      <c r="I23" s="381">
        <f t="shared" si="3"/>
        <v>31.761442441054093</v>
      </c>
      <c r="J23" s="380">
        <v>100</v>
      </c>
      <c r="K23" s="381">
        <f t="shared" si="4"/>
        <v>48.309178743961354</v>
      </c>
      <c r="L23" s="380">
        <v>82</v>
      </c>
      <c r="M23" s="381">
        <f t="shared" si="5"/>
        <v>34.166666666666664</v>
      </c>
      <c r="N23" s="294" t="s">
        <v>74</v>
      </c>
    </row>
    <row r="24" spans="1:15" ht="24" customHeight="1">
      <c r="A24" s="295" t="s">
        <v>35</v>
      </c>
      <c r="B24" s="289">
        <f t="shared" ref="B24:H24" si="6">SUM(B9:B23)</f>
        <v>1829</v>
      </c>
      <c r="C24" s="920">
        <f t="shared" si="0"/>
        <v>100</v>
      </c>
      <c r="D24" s="289">
        <f t="shared" si="6"/>
        <v>2093</v>
      </c>
      <c r="E24" s="920">
        <f t="shared" si="1"/>
        <v>100</v>
      </c>
      <c r="F24" s="206">
        <f t="shared" si="6"/>
        <v>519</v>
      </c>
      <c r="G24" s="920">
        <f t="shared" si="2"/>
        <v>100</v>
      </c>
      <c r="H24" s="206">
        <f t="shared" si="6"/>
        <v>721</v>
      </c>
      <c r="I24" s="920">
        <f t="shared" si="3"/>
        <v>100</v>
      </c>
      <c r="J24" s="206">
        <f>SUM(J9:J23)</f>
        <v>207</v>
      </c>
      <c r="K24" s="920">
        <f t="shared" si="4"/>
        <v>100</v>
      </c>
      <c r="L24" s="206">
        <f>SUM(L9:L23)</f>
        <v>240</v>
      </c>
      <c r="M24" s="920">
        <f t="shared" si="5"/>
        <v>100</v>
      </c>
      <c r="N24" s="295" t="s">
        <v>45</v>
      </c>
    </row>
    <row r="25" spans="1:15" s="123" customFormat="1" ht="18" customHeight="1">
      <c r="A25" s="1013" t="s">
        <v>665</v>
      </c>
      <c r="B25" s="1014"/>
      <c r="C25" s="1014"/>
      <c r="D25" s="1014"/>
      <c r="E25" s="1014"/>
      <c r="F25" s="1014"/>
      <c r="G25" s="1015"/>
      <c r="H25" s="1013" t="s">
        <v>666</v>
      </c>
      <c r="I25" s="1014"/>
      <c r="J25" s="1014"/>
      <c r="K25" s="1014"/>
      <c r="L25" s="1014"/>
      <c r="M25" s="1014"/>
      <c r="N25" s="1015"/>
      <c r="O25" s="122"/>
    </row>
    <row r="26" spans="1:15">
      <c r="A26" s="1111"/>
      <c r="B26" s="1111"/>
      <c r="C26" s="1111"/>
      <c r="D26" s="1111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</sheetData>
  <mergeCells count="18">
    <mergeCell ref="A26:D26"/>
    <mergeCell ref="J4:M4"/>
    <mergeCell ref="B4:E4"/>
    <mergeCell ref="F4:I4"/>
    <mergeCell ref="A3:G3"/>
    <mergeCell ref="H3:N3"/>
    <mergeCell ref="C6:D6"/>
    <mergeCell ref="G6:H6"/>
    <mergeCell ref="K6:L6"/>
    <mergeCell ref="A25:G25"/>
    <mergeCell ref="H25:N25"/>
    <mergeCell ref="J5:M5"/>
    <mergeCell ref="F5:I5"/>
    <mergeCell ref="B5:E5"/>
    <mergeCell ref="A1:N1"/>
    <mergeCell ref="A2:N2"/>
    <mergeCell ref="A4:A8"/>
    <mergeCell ref="N4:N8"/>
  </mergeCells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59" orientation="landscape" r:id="rId1"/>
  <headerFooter alignWithMargins="0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8657"/>
    <pageSetUpPr fitToPage="1"/>
  </sheetPr>
  <dimension ref="A1:I21"/>
  <sheetViews>
    <sheetView showGridLines="0" rightToLeft="1" zoomScale="75" zoomScaleNormal="75" zoomScaleSheetLayoutView="75" workbookViewId="0">
      <selection sqref="A1:H1"/>
    </sheetView>
  </sheetViews>
  <sheetFormatPr defaultColWidth="10.140625" defaultRowHeight="24.95" customHeight="1"/>
  <cols>
    <col min="1" max="1" width="33.7109375" style="122" customWidth="1"/>
    <col min="2" max="7" width="17.7109375" style="122" customWidth="1"/>
    <col min="8" max="8" width="33.7109375" style="122" customWidth="1"/>
    <col min="9" max="9" width="70" style="122" customWidth="1"/>
    <col min="10" max="200" width="12.28515625" style="122" customWidth="1"/>
    <col min="201" max="242" width="10.140625" style="122"/>
    <col min="243" max="243" width="12.85546875" style="122" customWidth="1"/>
    <col min="244" max="244" width="14.28515625" style="122" customWidth="1"/>
    <col min="245" max="248" width="9.85546875" style="122" customWidth="1"/>
    <col min="249" max="456" width="12.28515625" style="122" customWidth="1"/>
    <col min="457" max="498" width="10.140625" style="122"/>
    <col min="499" max="499" width="12.85546875" style="122" customWidth="1"/>
    <col min="500" max="500" width="14.28515625" style="122" customWidth="1"/>
    <col min="501" max="504" width="9.85546875" style="122" customWidth="1"/>
    <col min="505" max="712" width="12.28515625" style="122" customWidth="1"/>
    <col min="713" max="754" width="10.140625" style="122"/>
    <col min="755" max="755" width="12.85546875" style="122" customWidth="1"/>
    <col min="756" max="756" width="14.28515625" style="122" customWidth="1"/>
    <col min="757" max="760" width="9.85546875" style="122" customWidth="1"/>
    <col min="761" max="968" width="12.28515625" style="122" customWidth="1"/>
    <col min="969" max="1010" width="10.140625" style="122"/>
    <col min="1011" max="1011" width="12.85546875" style="122" customWidth="1"/>
    <col min="1012" max="1012" width="14.28515625" style="122" customWidth="1"/>
    <col min="1013" max="1016" width="9.85546875" style="122" customWidth="1"/>
    <col min="1017" max="1224" width="12.28515625" style="122" customWidth="1"/>
    <col min="1225" max="1266" width="10.140625" style="122"/>
    <col min="1267" max="1267" width="12.85546875" style="122" customWidth="1"/>
    <col min="1268" max="1268" width="14.28515625" style="122" customWidth="1"/>
    <col min="1269" max="1272" width="9.85546875" style="122" customWidth="1"/>
    <col min="1273" max="1480" width="12.28515625" style="122" customWidth="1"/>
    <col min="1481" max="1522" width="10.140625" style="122"/>
    <col min="1523" max="1523" width="12.85546875" style="122" customWidth="1"/>
    <col min="1524" max="1524" width="14.28515625" style="122" customWidth="1"/>
    <col min="1525" max="1528" width="9.85546875" style="122" customWidth="1"/>
    <col min="1529" max="1736" width="12.28515625" style="122" customWidth="1"/>
    <col min="1737" max="1778" width="10.140625" style="122"/>
    <col min="1779" max="1779" width="12.85546875" style="122" customWidth="1"/>
    <col min="1780" max="1780" width="14.28515625" style="122" customWidth="1"/>
    <col min="1781" max="1784" width="9.85546875" style="122" customWidth="1"/>
    <col min="1785" max="1992" width="12.28515625" style="122" customWidth="1"/>
    <col min="1993" max="2034" width="10.140625" style="122"/>
    <col min="2035" max="2035" width="12.85546875" style="122" customWidth="1"/>
    <col min="2036" max="2036" width="14.28515625" style="122" customWidth="1"/>
    <col min="2037" max="2040" width="9.85546875" style="122" customWidth="1"/>
    <col min="2041" max="2248" width="12.28515625" style="122" customWidth="1"/>
    <col min="2249" max="2290" width="10.140625" style="122"/>
    <col min="2291" max="2291" width="12.85546875" style="122" customWidth="1"/>
    <col min="2292" max="2292" width="14.28515625" style="122" customWidth="1"/>
    <col min="2293" max="2296" width="9.85546875" style="122" customWidth="1"/>
    <col min="2297" max="2504" width="12.28515625" style="122" customWidth="1"/>
    <col min="2505" max="2546" width="10.140625" style="122"/>
    <col min="2547" max="2547" width="12.85546875" style="122" customWidth="1"/>
    <col min="2548" max="2548" width="14.28515625" style="122" customWidth="1"/>
    <col min="2549" max="2552" width="9.85546875" style="122" customWidth="1"/>
    <col min="2553" max="2760" width="12.28515625" style="122" customWidth="1"/>
    <col min="2761" max="2802" width="10.140625" style="122"/>
    <col min="2803" max="2803" width="12.85546875" style="122" customWidth="1"/>
    <col min="2804" max="2804" width="14.28515625" style="122" customWidth="1"/>
    <col min="2805" max="2808" width="9.85546875" style="122" customWidth="1"/>
    <col min="2809" max="3016" width="12.28515625" style="122" customWidth="1"/>
    <col min="3017" max="3058" width="10.140625" style="122"/>
    <col min="3059" max="3059" width="12.85546875" style="122" customWidth="1"/>
    <col min="3060" max="3060" width="14.28515625" style="122" customWidth="1"/>
    <col min="3061" max="3064" width="9.85546875" style="122" customWidth="1"/>
    <col min="3065" max="3272" width="12.28515625" style="122" customWidth="1"/>
    <col min="3273" max="3314" width="10.140625" style="122"/>
    <col min="3315" max="3315" width="12.85546875" style="122" customWidth="1"/>
    <col min="3316" max="3316" width="14.28515625" style="122" customWidth="1"/>
    <col min="3317" max="3320" width="9.85546875" style="122" customWidth="1"/>
    <col min="3321" max="3528" width="12.28515625" style="122" customWidth="1"/>
    <col min="3529" max="3570" width="10.140625" style="122"/>
    <col min="3571" max="3571" width="12.85546875" style="122" customWidth="1"/>
    <col min="3572" max="3572" width="14.28515625" style="122" customWidth="1"/>
    <col min="3573" max="3576" width="9.85546875" style="122" customWidth="1"/>
    <col min="3577" max="3784" width="12.28515625" style="122" customWidth="1"/>
    <col min="3785" max="3826" width="10.140625" style="122"/>
    <col min="3827" max="3827" width="12.85546875" style="122" customWidth="1"/>
    <col min="3828" max="3828" width="14.28515625" style="122" customWidth="1"/>
    <col min="3829" max="3832" width="9.85546875" style="122" customWidth="1"/>
    <col min="3833" max="4040" width="12.28515625" style="122" customWidth="1"/>
    <col min="4041" max="4082" width="10.140625" style="122"/>
    <col min="4083" max="4083" width="12.85546875" style="122" customWidth="1"/>
    <col min="4084" max="4084" width="14.28515625" style="122" customWidth="1"/>
    <col min="4085" max="4088" width="9.85546875" style="122" customWidth="1"/>
    <col min="4089" max="4296" width="12.28515625" style="122" customWidth="1"/>
    <col min="4297" max="4338" width="10.140625" style="122"/>
    <col min="4339" max="4339" width="12.85546875" style="122" customWidth="1"/>
    <col min="4340" max="4340" width="14.28515625" style="122" customWidth="1"/>
    <col min="4341" max="4344" width="9.85546875" style="122" customWidth="1"/>
    <col min="4345" max="4552" width="12.28515625" style="122" customWidth="1"/>
    <col min="4553" max="4594" width="10.140625" style="122"/>
    <col min="4595" max="4595" width="12.85546875" style="122" customWidth="1"/>
    <col min="4596" max="4596" width="14.28515625" style="122" customWidth="1"/>
    <col min="4597" max="4600" width="9.85546875" style="122" customWidth="1"/>
    <col min="4601" max="4808" width="12.28515625" style="122" customWidth="1"/>
    <col min="4809" max="4850" width="10.140625" style="122"/>
    <col min="4851" max="4851" width="12.85546875" style="122" customWidth="1"/>
    <col min="4852" max="4852" width="14.28515625" style="122" customWidth="1"/>
    <col min="4853" max="4856" width="9.85546875" style="122" customWidth="1"/>
    <col min="4857" max="5064" width="12.28515625" style="122" customWidth="1"/>
    <col min="5065" max="5106" width="10.140625" style="122"/>
    <col min="5107" max="5107" width="12.85546875" style="122" customWidth="1"/>
    <col min="5108" max="5108" width="14.28515625" style="122" customWidth="1"/>
    <col min="5109" max="5112" width="9.85546875" style="122" customWidth="1"/>
    <col min="5113" max="5320" width="12.28515625" style="122" customWidth="1"/>
    <col min="5321" max="5362" width="10.140625" style="122"/>
    <col min="5363" max="5363" width="12.85546875" style="122" customWidth="1"/>
    <col min="5364" max="5364" width="14.28515625" style="122" customWidth="1"/>
    <col min="5365" max="5368" width="9.85546875" style="122" customWidth="1"/>
    <col min="5369" max="5576" width="12.28515625" style="122" customWidth="1"/>
    <col min="5577" max="5618" width="10.140625" style="122"/>
    <col min="5619" max="5619" width="12.85546875" style="122" customWidth="1"/>
    <col min="5620" max="5620" width="14.28515625" style="122" customWidth="1"/>
    <col min="5621" max="5624" width="9.85546875" style="122" customWidth="1"/>
    <col min="5625" max="5832" width="12.28515625" style="122" customWidth="1"/>
    <col min="5833" max="5874" width="10.140625" style="122"/>
    <col min="5875" max="5875" width="12.85546875" style="122" customWidth="1"/>
    <col min="5876" max="5876" width="14.28515625" style="122" customWidth="1"/>
    <col min="5877" max="5880" width="9.85546875" style="122" customWidth="1"/>
    <col min="5881" max="6088" width="12.28515625" style="122" customWidth="1"/>
    <col min="6089" max="6130" width="10.140625" style="122"/>
    <col min="6131" max="6131" width="12.85546875" style="122" customWidth="1"/>
    <col min="6132" max="6132" width="14.28515625" style="122" customWidth="1"/>
    <col min="6133" max="6136" width="9.85546875" style="122" customWidth="1"/>
    <col min="6137" max="6344" width="12.28515625" style="122" customWidth="1"/>
    <col min="6345" max="6386" width="10.140625" style="122"/>
    <col min="6387" max="6387" width="12.85546875" style="122" customWidth="1"/>
    <col min="6388" max="6388" width="14.28515625" style="122" customWidth="1"/>
    <col min="6389" max="6392" width="9.85546875" style="122" customWidth="1"/>
    <col min="6393" max="6600" width="12.28515625" style="122" customWidth="1"/>
    <col min="6601" max="6642" width="10.140625" style="122"/>
    <col min="6643" max="6643" width="12.85546875" style="122" customWidth="1"/>
    <col min="6644" max="6644" width="14.28515625" style="122" customWidth="1"/>
    <col min="6645" max="6648" width="9.85546875" style="122" customWidth="1"/>
    <col min="6649" max="6856" width="12.28515625" style="122" customWidth="1"/>
    <col min="6857" max="6898" width="10.140625" style="122"/>
    <col min="6899" max="6899" width="12.85546875" style="122" customWidth="1"/>
    <col min="6900" max="6900" width="14.28515625" style="122" customWidth="1"/>
    <col min="6901" max="6904" width="9.85546875" style="122" customWidth="1"/>
    <col min="6905" max="7112" width="12.28515625" style="122" customWidth="1"/>
    <col min="7113" max="7154" width="10.140625" style="122"/>
    <col min="7155" max="7155" width="12.85546875" style="122" customWidth="1"/>
    <col min="7156" max="7156" width="14.28515625" style="122" customWidth="1"/>
    <col min="7157" max="7160" width="9.85546875" style="122" customWidth="1"/>
    <col min="7161" max="7368" width="12.28515625" style="122" customWidth="1"/>
    <col min="7369" max="7410" width="10.140625" style="122"/>
    <col min="7411" max="7411" width="12.85546875" style="122" customWidth="1"/>
    <col min="7412" max="7412" width="14.28515625" style="122" customWidth="1"/>
    <col min="7413" max="7416" width="9.85546875" style="122" customWidth="1"/>
    <col min="7417" max="7624" width="12.28515625" style="122" customWidth="1"/>
    <col min="7625" max="7666" width="10.140625" style="122"/>
    <col min="7667" max="7667" width="12.85546875" style="122" customWidth="1"/>
    <col min="7668" max="7668" width="14.28515625" style="122" customWidth="1"/>
    <col min="7669" max="7672" width="9.85546875" style="122" customWidth="1"/>
    <col min="7673" max="7880" width="12.28515625" style="122" customWidth="1"/>
    <col min="7881" max="7922" width="10.140625" style="122"/>
    <col min="7923" max="7923" width="12.85546875" style="122" customWidth="1"/>
    <col min="7924" max="7924" width="14.28515625" style="122" customWidth="1"/>
    <col min="7925" max="7928" width="9.85546875" style="122" customWidth="1"/>
    <col min="7929" max="8136" width="12.28515625" style="122" customWidth="1"/>
    <col min="8137" max="8178" width="10.140625" style="122"/>
    <col min="8179" max="8179" width="12.85546875" style="122" customWidth="1"/>
    <col min="8180" max="8180" width="14.28515625" style="122" customWidth="1"/>
    <col min="8181" max="8184" width="9.85546875" style="122" customWidth="1"/>
    <col min="8185" max="8392" width="12.28515625" style="122" customWidth="1"/>
    <col min="8393" max="8434" width="10.140625" style="122"/>
    <col min="8435" max="8435" width="12.85546875" style="122" customWidth="1"/>
    <col min="8436" max="8436" width="14.28515625" style="122" customWidth="1"/>
    <col min="8437" max="8440" width="9.85546875" style="122" customWidth="1"/>
    <col min="8441" max="8648" width="12.28515625" style="122" customWidth="1"/>
    <col min="8649" max="8690" width="10.140625" style="122"/>
    <col min="8691" max="8691" width="12.85546875" style="122" customWidth="1"/>
    <col min="8692" max="8692" width="14.28515625" style="122" customWidth="1"/>
    <col min="8693" max="8696" width="9.85546875" style="122" customWidth="1"/>
    <col min="8697" max="8904" width="12.28515625" style="122" customWidth="1"/>
    <col min="8905" max="8946" width="10.140625" style="122"/>
    <col min="8947" max="8947" width="12.85546875" style="122" customWidth="1"/>
    <col min="8948" max="8948" width="14.28515625" style="122" customWidth="1"/>
    <col min="8949" max="8952" width="9.85546875" style="122" customWidth="1"/>
    <col min="8953" max="9160" width="12.28515625" style="122" customWidth="1"/>
    <col min="9161" max="9202" width="10.140625" style="122"/>
    <col min="9203" max="9203" width="12.85546875" style="122" customWidth="1"/>
    <col min="9204" max="9204" width="14.28515625" style="122" customWidth="1"/>
    <col min="9205" max="9208" width="9.85546875" style="122" customWidth="1"/>
    <col min="9209" max="9416" width="12.28515625" style="122" customWidth="1"/>
    <col min="9417" max="9458" width="10.140625" style="122"/>
    <col min="9459" max="9459" width="12.85546875" style="122" customWidth="1"/>
    <col min="9460" max="9460" width="14.28515625" style="122" customWidth="1"/>
    <col min="9461" max="9464" width="9.85546875" style="122" customWidth="1"/>
    <col min="9465" max="9672" width="12.28515625" style="122" customWidth="1"/>
    <col min="9673" max="9714" width="10.140625" style="122"/>
    <col min="9715" max="9715" width="12.85546875" style="122" customWidth="1"/>
    <col min="9716" max="9716" width="14.28515625" style="122" customWidth="1"/>
    <col min="9717" max="9720" width="9.85546875" style="122" customWidth="1"/>
    <col min="9721" max="9928" width="12.28515625" style="122" customWidth="1"/>
    <col min="9929" max="9970" width="10.140625" style="122"/>
    <col min="9971" max="9971" width="12.85546875" style="122" customWidth="1"/>
    <col min="9972" max="9972" width="14.28515625" style="122" customWidth="1"/>
    <col min="9973" max="9976" width="9.85546875" style="122" customWidth="1"/>
    <col min="9977" max="10184" width="12.28515625" style="122" customWidth="1"/>
    <col min="10185" max="10226" width="10.140625" style="122"/>
    <col min="10227" max="10227" width="12.85546875" style="122" customWidth="1"/>
    <col min="10228" max="10228" width="14.28515625" style="122" customWidth="1"/>
    <col min="10229" max="10232" width="9.85546875" style="122" customWidth="1"/>
    <col min="10233" max="10440" width="12.28515625" style="122" customWidth="1"/>
    <col min="10441" max="10482" width="10.140625" style="122"/>
    <col min="10483" max="10483" width="12.85546875" style="122" customWidth="1"/>
    <col min="10484" max="10484" width="14.28515625" style="122" customWidth="1"/>
    <col min="10485" max="10488" width="9.85546875" style="122" customWidth="1"/>
    <col min="10489" max="10696" width="12.28515625" style="122" customWidth="1"/>
    <col min="10697" max="10738" width="10.140625" style="122"/>
    <col min="10739" max="10739" width="12.85546875" style="122" customWidth="1"/>
    <col min="10740" max="10740" width="14.28515625" style="122" customWidth="1"/>
    <col min="10741" max="10744" width="9.85546875" style="122" customWidth="1"/>
    <col min="10745" max="10952" width="12.28515625" style="122" customWidth="1"/>
    <col min="10953" max="10994" width="10.140625" style="122"/>
    <col min="10995" max="10995" width="12.85546875" style="122" customWidth="1"/>
    <col min="10996" max="10996" width="14.28515625" style="122" customWidth="1"/>
    <col min="10997" max="11000" width="9.85546875" style="122" customWidth="1"/>
    <col min="11001" max="11208" width="12.28515625" style="122" customWidth="1"/>
    <col min="11209" max="11250" width="10.140625" style="122"/>
    <col min="11251" max="11251" width="12.85546875" style="122" customWidth="1"/>
    <col min="11252" max="11252" width="14.28515625" style="122" customWidth="1"/>
    <col min="11253" max="11256" width="9.85546875" style="122" customWidth="1"/>
    <col min="11257" max="11464" width="12.28515625" style="122" customWidth="1"/>
    <col min="11465" max="11506" width="10.140625" style="122"/>
    <col min="11507" max="11507" width="12.85546875" style="122" customWidth="1"/>
    <col min="11508" max="11508" width="14.28515625" style="122" customWidth="1"/>
    <col min="11509" max="11512" width="9.85546875" style="122" customWidth="1"/>
    <col min="11513" max="11720" width="12.28515625" style="122" customWidth="1"/>
    <col min="11721" max="11762" width="10.140625" style="122"/>
    <col min="11763" max="11763" width="12.85546875" style="122" customWidth="1"/>
    <col min="11764" max="11764" width="14.28515625" style="122" customWidth="1"/>
    <col min="11765" max="11768" width="9.85546875" style="122" customWidth="1"/>
    <col min="11769" max="11976" width="12.28515625" style="122" customWidth="1"/>
    <col min="11977" max="12018" width="10.140625" style="122"/>
    <col min="12019" max="12019" width="12.85546875" style="122" customWidth="1"/>
    <col min="12020" max="12020" width="14.28515625" style="122" customWidth="1"/>
    <col min="12021" max="12024" width="9.85546875" style="122" customWidth="1"/>
    <col min="12025" max="12232" width="12.28515625" style="122" customWidth="1"/>
    <col min="12233" max="12274" width="10.140625" style="122"/>
    <col min="12275" max="12275" width="12.85546875" style="122" customWidth="1"/>
    <col min="12276" max="12276" width="14.28515625" style="122" customWidth="1"/>
    <col min="12277" max="12280" width="9.85546875" style="122" customWidth="1"/>
    <col min="12281" max="12488" width="12.28515625" style="122" customWidth="1"/>
    <col min="12489" max="12530" width="10.140625" style="122"/>
    <col min="12531" max="12531" width="12.85546875" style="122" customWidth="1"/>
    <col min="12532" max="12532" width="14.28515625" style="122" customWidth="1"/>
    <col min="12533" max="12536" width="9.85546875" style="122" customWidth="1"/>
    <col min="12537" max="12744" width="12.28515625" style="122" customWidth="1"/>
    <col min="12745" max="12786" width="10.140625" style="122"/>
    <col min="12787" max="12787" width="12.85546875" style="122" customWidth="1"/>
    <col min="12788" max="12788" width="14.28515625" style="122" customWidth="1"/>
    <col min="12789" max="12792" width="9.85546875" style="122" customWidth="1"/>
    <col min="12793" max="13000" width="12.28515625" style="122" customWidth="1"/>
    <col min="13001" max="13042" width="10.140625" style="122"/>
    <col min="13043" max="13043" width="12.85546875" style="122" customWidth="1"/>
    <col min="13044" max="13044" width="14.28515625" style="122" customWidth="1"/>
    <col min="13045" max="13048" width="9.85546875" style="122" customWidth="1"/>
    <col min="13049" max="13256" width="12.28515625" style="122" customWidth="1"/>
    <col min="13257" max="13298" width="10.140625" style="122"/>
    <col min="13299" max="13299" width="12.85546875" style="122" customWidth="1"/>
    <col min="13300" max="13300" width="14.28515625" style="122" customWidth="1"/>
    <col min="13301" max="13304" width="9.85546875" style="122" customWidth="1"/>
    <col min="13305" max="13512" width="12.28515625" style="122" customWidth="1"/>
    <col min="13513" max="13554" width="10.140625" style="122"/>
    <col min="13555" max="13555" width="12.85546875" style="122" customWidth="1"/>
    <col min="13556" max="13556" width="14.28515625" style="122" customWidth="1"/>
    <col min="13557" max="13560" width="9.85546875" style="122" customWidth="1"/>
    <col min="13561" max="13768" width="12.28515625" style="122" customWidth="1"/>
    <col min="13769" max="13810" width="10.140625" style="122"/>
    <col min="13811" max="13811" width="12.85546875" style="122" customWidth="1"/>
    <col min="13812" max="13812" width="14.28515625" style="122" customWidth="1"/>
    <col min="13813" max="13816" width="9.85546875" style="122" customWidth="1"/>
    <col min="13817" max="14024" width="12.28515625" style="122" customWidth="1"/>
    <col min="14025" max="14066" width="10.140625" style="122"/>
    <col min="14067" max="14067" width="12.85546875" style="122" customWidth="1"/>
    <col min="14068" max="14068" width="14.28515625" style="122" customWidth="1"/>
    <col min="14069" max="14072" width="9.85546875" style="122" customWidth="1"/>
    <col min="14073" max="14280" width="12.28515625" style="122" customWidth="1"/>
    <col min="14281" max="14322" width="10.140625" style="122"/>
    <col min="14323" max="14323" width="12.85546875" style="122" customWidth="1"/>
    <col min="14324" max="14324" width="14.28515625" style="122" customWidth="1"/>
    <col min="14325" max="14328" width="9.85546875" style="122" customWidth="1"/>
    <col min="14329" max="14536" width="12.28515625" style="122" customWidth="1"/>
    <col min="14537" max="14578" width="10.140625" style="122"/>
    <col min="14579" max="14579" width="12.85546875" style="122" customWidth="1"/>
    <col min="14580" max="14580" width="14.28515625" style="122" customWidth="1"/>
    <col min="14581" max="14584" width="9.85546875" style="122" customWidth="1"/>
    <col min="14585" max="14792" width="12.28515625" style="122" customWidth="1"/>
    <col min="14793" max="14834" width="10.140625" style="122"/>
    <col min="14835" max="14835" width="12.85546875" style="122" customWidth="1"/>
    <col min="14836" max="14836" width="14.28515625" style="122" customWidth="1"/>
    <col min="14837" max="14840" width="9.85546875" style="122" customWidth="1"/>
    <col min="14841" max="15048" width="12.28515625" style="122" customWidth="1"/>
    <col min="15049" max="15090" width="10.140625" style="122"/>
    <col min="15091" max="15091" width="12.85546875" style="122" customWidth="1"/>
    <col min="15092" max="15092" width="14.28515625" style="122" customWidth="1"/>
    <col min="15093" max="15096" width="9.85546875" style="122" customWidth="1"/>
    <col min="15097" max="15304" width="12.28515625" style="122" customWidth="1"/>
    <col min="15305" max="15346" width="10.140625" style="122"/>
    <col min="15347" max="15347" width="12.85546875" style="122" customWidth="1"/>
    <col min="15348" max="15348" width="14.28515625" style="122" customWidth="1"/>
    <col min="15349" max="15352" width="9.85546875" style="122" customWidth="1"/>
    <col min="15353" max="15560" width="12.28515625" style="122" customWidth="1"/>
    <col min="15561" max="15602" width="10.140625" style="122"/>
    <col min="15603" max="15603" width="12.85546875" style="122" customWidth="1"/>
    <col min="15604" max="15604" width="14.28515625" style="122" customWidth="1"/>
    <col min="15605" max="15608" width="9.85546875" style="122" customWidth="1"/>
    <col min="15609" max="15816" width="12.28515625" style="122" customWidth="1"/>
    <col min="15817" max="15858" width="10.140625" style="122"/>
    <col min="15859" max="15859" width="12.85546875" style="122" customWidth="1"/>
    <col min="15860" max="15860" width="14.28515625" style="122" customWidth="1"/>
    <col min="15861" max="15864" width="9.85546875" style="122" customWidth="1"/>
    <col min="15865" max="16072" width="12.28515625" style="122" customWidth="1"/>
    <col min="16073" max="16114" width="10.140625" style="122"/>
    <col min="16115" max="16115" width="12.85546875" style="122" customWidth="1"/>
    <col min="16116" max="16116" width="14.28515625" style="122" customWidth="1"/>
    <col min="16117" max="16120" width="9.85546875" style="122" customWidth="1"/>
    <col min="16121" max="16328" width="12.28515625" style="122" customWidth="1"/>
    <col min="16329" max="16384" width="10.140625" style="122"/>
  </cols>
  <sheetData>
    <row r="1" spans="1:9" ht="45" customHeight="1">
      <c r="A1" s="968" t="s">
        <v>1427</v>
      </c>
      <c r="B1" s="968"/>
      <c r="C1" s="968"/>
      <c r="D1" s="968"/>
      <c r="E1" s="968"/>
      <c r="F1" s="968"/>
      <c r="G1" s="968"/>
      <c r="H1" s="968"/>
    </row>
    <row r="2" spans="1:9" ht="45" customHeight="1">
      <c r="A2" s="1038" t="s">
        <v>1428</v>
      </c>
      <c r="B2" s="1038"/>
      <c r="C2" s="1038"/>
      <c r="D2" s="1038"/>
      <c r="E2" s="1038"/>
      <c r="F2" s="1038"/>
      <c r="G2" s="1038"/>
      <c r="H2" s="1038"/>
    </row>
    <row r="3" spans="1:9" ht="18.75" customHeight="1">
      <c r="A3" s="1039" t="s">
        <v>1411</v>
      </c>
      <c r="B3" s="1039"/>
      <c r="C3" s="1039"/>
      <c r="D3" s="1040"/>
      <c r="E3" s="1041" t="s">
        <v>351</v>
      </c>
      <c r="F3" s="1041"/>
      <c r="G3" s="1041"/>
      <c r="H3" s="1042"/>
    </row>
    <row r="4" spans="1:9" ht="57" customHeight="1">
      <c r="A4" s="1043" t="s">
        <v>406</v>
      </c>
      <c r="B4" s="1043" t="s">
        <v>119</v>
      </c>
      <c r="C4" s="1043"/>
      <c r="D4" s="1043" t="s">
        <v>1429</v>
      </c>
      <c r="E4" s="1043"/>
      <c r="F4" s="1043" t="s">
        <v>1430</v>
      </c>
      <c r="G4" s="1043"/>
      <c r="H4" s="1043" t="s">
        <v>375</v>
      </c>
    </row>
    <row r="5" spans="1:9" ht="33" customHeight="1">
      <c r="A5" s="1043"/>
      <c r="B5" s="316" t="s">
        <v>407</v>
      </c>
      <c r="C5" s="316" t="s">
        <v>408</v>
      </c>
      <c r="D5" s="316" t="s">
        <v>407</v>
      </c>
      <c r="E5" s="316" t="s">
        <v>408</v>
      </c>
      <c r="F5" s="316" t="s">
        <v>407</v>
      </c>
      <c r="G5" s="316" t="s">
        <v>408</v>
      </c>
      <c r="H5" s="1043"/>
    </row>
    <row r="6" spans="1:9" ht="45" customHeight="1">
      <c r="A6" s="582" t="s">
        <v>409</v>
      </c>
      <c r="B6" s="374">
        <v>91</v>
      </c>
      <c r="C6" s="375">
        <f>B6/B$17*100</f>
        <v>30.232558139534881</v>
      </c>
      <c r="D6" s="374">
        <v>41</v>
      </c>
      <c r="E6" s="375">
        <f>D6/D$17*100</f>
        <v>33.884297520661157</v>
      </c>
      <c r="F6" s="374">
        <v>6</v>
      </c>
      <c r="G6" s="375">
        <f>F6/F$17*100</f>
        <v>7.5</v>
      </c>
      <c r="H6" s="582" t="s">
        <v>384</v>
      </c>
      <c r="I6" s="593"/>
    </row>
    <row r="7" spans="1:9" ht="45" customHeight="1">
      <c r="A7" s="582" t="s">
        <v>380</v>
      </c>
      <c r="B7" s="376">
        <v>0</v>
      </c>
      <c r="C7" s="377">
        <f t="shared" ref="C7:C17" si="0">B7/B$17*100</f>
        <v>0</v>
      </c>
      <c r="D7" s="376">
        <v>2</v>
      </c>
      <c r="E7" s="375">
        <f t="shared" ref="E7:E16" si="1">D7/D$17*100</f>
        <v>1.6528925619834711</v>
      </c>
      <c r="F7" s="376">
        <v>0</v>
      </c>
      <c r="G7" s="377">
        <f t="shared" ref="G7:G16" si="2">F7/F$17*100</f>
        <v>0</v>
      </c>
      <c r="H7" s="582" t="s">
        <v>410</v>
      </c>
      <c r="I7" s="593"/>
    </row>
    <row r="8" spans="1:9" ht="45" customHeight="1">
      <c r="A8" s="582" t="s">
        <v>411</v>
      </c>
      <c r="B8" s="374">
        <v>44</v>
      </c>
      <c r="C8" s="375">
        <f t="shared" si="0"/>
        <v>14.61794019933555</v>
      </c>
      <c r="D8" s="374">
        <v>8</v>
      </c>
      <c r="E8" s="375">
        <f t="shared" si="1"/>
        <v>6.6115702479338845</v>
      </c>
      <c r="F8" s="374">
        <v>2</v>
      </c>
      <c r="G8" s="375">
        <f t="shared" si="2"/>
        <v>2.5</v>
      </c>
      <c r="H8" s="582" t="s">
        <v>412</v>
      </c>
      <c r="I8" s="593"/>
    </row>
    <row r="9" spans="1:9" ht="45" customHeight="1">
      <c r="A9" s="582" t="s">
        <v>413</v>
      </c>
      <c r="B9" s="376">
        <v>39</v>
      </c>
      <c r="C9" s="377">
        <f t="shared" si="0"/>
        <v>12.956810631229235</v>
      </c>
      <c r="D9" s="376">
        <v>39</v>
      </c>
      <c r="E9" s="375">
        <f t="shared" si="1"/>
        <v>32.231404958677686</v>
      </c>
      <c r="F9" s="376">
        <v>0</v>
      </c>
      <c r="G9" s="377">
        <f t="shared" si="2"/>
        <v>0</v>
      </c>
      <c r="H9" s="582" t="s">
        <v>414</v>
      </c>
      <c r="I9" s="593"/>
    </row>
    <row r="10" spans="1:9" ht="45" customHeight="1">
      <c r="A10" s="582" t="s">
        <v>401</v>
      </c>
      <c r="B10" s="374">
        <v>14</v>
      </c>
      <c r="C10" s="375">
        <f t="shared" si="0"/>
        <v>4.6511627906976747</v>
      </c>
      <c r="D10" s="374">
        <v>0</v>
      </c>
      <c r="E10" s="375">
        <f t="shared" si="1"/>
        <v>0</v>
      </c>
      <c r="F10" s="374">
        <v>0</v>
      </c>
      <c r="G10" s="375">
        <f t="shared" si="2"/>
        <v>0</v>
      </c>
      <c r="H10" s="582" t="s">
        <v>402</v>
      </c>
      <c r="I10" s="593"/>
    </row>
    <row r="11" spans="1:9" ht="45" customHeight="1">
      <c r="A11" s="582" t="s">
        <v>415</v>
      </c>
      <c r="B11" s="376">
        <v>18</v>
      </c>
      <c r="C11" s="377">
        <f t="shared" si="0"/>
        <v>5.9800664451827243</v>
      </c>
      <c r="D11" s="376">
        <v>0</v>
      </c>
      <c r="E11" s="375">
        <f t="shared" si="1"/>
        <v>0</v>
      </c>
      <c r="F11" s="376">
        <v>0</v>
      </c>
      <c r="G11" s="377">
        <f t="shared" si="2"/>
        <v>0</v>
      </c>
      <c r="H11" s="582" t="s">
        <v>86</v>
      </c>
      <c r="I11" s="593"/>
    </row>
    <row r="12" spans="1:9" ht="45" customHeight="1">
      <c r="A12" s="582" t="s">
        <v>416</v>
      </c>
      <c r="B12" s="374">
        <v>24</v>
      </c>
      <c r="C12" s="375">
        <f t="shared" si="0"/>
        <v>7.9734219269102988</v>
      </c>
      <c r="D12" s="374">
        <v>2</v>
      </c>
      <c r="E12" s="375">
        <f t="shared" si="1"/>
        <v>1.6528925619834711</v>
      </c>
      <c r="F12" s="374">
        <v>0</v>
      </c>
      <c r="G12" s="375">
        <f t="shared" si="2"/>
        <v>0</v>
      </c>
      <c r="H12" s="582" t="s">
        <v>417</v>
      </c>
      <c r="I12" s="593"/>
    </row>
    <row r="13" spans="1:9" ht="45" customHeight="1">
      <c r="A13" s="582" t="s">
        <v>418</v>
      </c>
      <c r="B13" s="376">
        <v>19</v>
      </c>
      <c r="C13" s="377">
        <f t="shared" si="0"/>
        <v>6.3122923588039868</v>
      </c>
      <c r="D13" s="376">
        <v>3</v>
      </c>
      <c r="E13" s="375">
        <f t="shared" si="1"/>
        <v>2.4793388429752068</v>
      </c>
      <c r="F13" s="376">
        <v>0</v>
      </c>
      <c r="G13" s="377">
        <f t="shared" si="2"/>
        <v>0</v>
      </c>
      <c r="H13" s="582" t="s">
        <v>419</v>
      </c>
      <c r="I13" s="593"/>
    </row>
    <row r="14" spans="1:9" ht="45" customHeight="1">
      <c r="A14" s="582" t="s">
        <v>420</v>
      </c>
      <c r="B14" s="374">
        <v>0</v>
      </c>
      <c r="C14" s="375">
        <f t="shared" si="0"/>
        <v>0</v>
      </c>
      <c r="D14" s="374">
        <v>0</v>
      </c>
      <c r="E14" s="375">
        <f t="shared" si="1"/>
        <v>0</v>
      </c>
      <c r="F14" s="374">
        <v>0</v>
      </c>
      <c r="G14" s="375">
        <f t="shared" si="2"/>
        <v>0</v>
      </c>
      <c r="H14" s="582" t="s">
        <v>396</v>
      </c>
      <c r="I14" s="593"/>
    </row>
    <row r="15" spans="1:9" ht="45" customHeight="1">
      <c r="A15" s="582" t="s">
        <v>391</v>
      </c>
      <c r="B15" s="376">
        <v>2</v>
      </c>
      <c r="C15" s="377">
        <f t="shared" si="0"/>
        <v>0.66445182724252494</v>
      </c>
      <c r="D15" s="376">
        <v>2</v>
      </c>
      <c r="E15" s="375">
        <f t="shared" si="1"/>
        <v>1.6528925619834711</v>
      </c>
      <c r="F15" s="376">
        <v>0</v>
      </c>
      <c r="G15" s="377">
        <f t="shared" si="2"/>
        <v>0</v>
      </c>
      <c r="H15" s="582" t="s">
        <v>392</v>
      </c>
      <c r="I15" s="593"/>
    </row>
    <row r="16" spans="1:9" ht="45" customHeight="1">
      <c r="A16" s="582" t="s">
        <v>73</v>
      </c>
      <c r="B16" s="374">
        <v>50</v>
      </c>
      <c r="C16" s="375">
        <f t="shared" si="0"/>
        <v>16.611295681063122</v>
      </c>
      <c r="D16" s="374">
        <v>24</v>
      </c>
      <c r="E16" s="375">
        <f t="shared" si="1"/>
        <v>19.834710743801654</v>
      </c>
      <c r="F16" s="374">
        <v>72</v>
      </c>
      <c r="G16" s="375">
        <f t="shared" si="2"/>
        <v>90</v>
      </c>
      <c r="H16" s="582" t="s">
        <v>74</v>
      </c>
      <c r="I16" s="593"/>
    </row>
    <row r="17" spans="1:9" s="589" customFormat="1" ht="45" customHeight="1">
      <c r="A17" s="586" t="s">
        <v>35</v>
      </c>
      <c r="B17" s="587">
        <f t="shared" ref="B17:G17" si="3">SUM(B6:B16)</f>
        <v>301</v>
      </c>
      <c r="C17" s="588">
        <f t="shared" si="0"/>
        <v>100</v>
      </c>
      <c r="D17" s="587">
        <f t="shared" si="3"/>
        <v>121</v>
      </c>
      <c r="E17" s="588">
        <f t="shared" si="3"/>
        <v>100.00000000000001</v>
      </c>
      <c r="F17" s="587">
        <f t="shared" si="3"/>
        <v>80</v>
      </c>
      <c r="G17" s="588">
        <f t="shared" si="3"/>
        <v>100</v>
      </c>
      <c r="H17" s="586" t="s">
        <v>36</v>
      </c>
      <c r="I17" s="593"/>
    </row>
    <row r="18" spans="1:9" ht="18.75" customHeight="1">
      <c r="A18" s="1049" t="s">
        <v>667</v>
      </c>
      <c r="B18" s="1049"/>
      <c r="C18" s="1049"/>
      <c r="D18" s="1049"/>
      <c r="E18" s="1049" t="s">
        <v>668</v>
      </c>
      <c r="F18" s="1049"/>
      <c r="G18" s="1049"/>
      <c r="H18" s="1049"/>
      <c r="I18" s="593"/>
    </row>
    <row r="19" spans="1:9" ht="15.75">
      <c r="A19" s="1111"/>
      <c r="B19" s="1111"/>
      <c r="C19" s="1111"/>
      <c r="D19" s="1111"/>
      <c r="E19" s="124"/>
      <c r="F19" s="124"/>
      <c r="G19" s="124"/>
      <c r="H19" s="124"/>
      <c r="I19" s="124"/>
    </row>
    <row r="20" spans="1:9" ht="20.100000000000001" customHeight="1"/>
    <row r="21" spans="1:9" ht="20.100000000000001" customHeight="1">
      <c r="A21" s="1113"/>
      <c r="B21" s="1113"/>
      <c r="C21" s="1113"/>
      <c r="D21" s="1113"/>
    </row>
  </sheetData>
  <mergeCells count="13">
    <mergeCell ref="H4:H5"/>
    <mergeCell ref="A1:H1"/>
    <mergeCell ref="A2:H2"/>
    <mergeCell ref="A21:D21"/>
    <mergeCell ref="A19:D19"/>
    <mergeCell ref="F4:G4"/>
    <mergeCell ref="A4:A5"/>
    <mergeCell ref="B4:C4"/>
    <mergeCell ref="D4:E4"/>
    <mergeCell ref="A3:D3"/>
    <mergeCell ref="E3:H3"/>
    <mergeCell ref="A18:D18"/>
    <mergeCell ref="E18:H18"/>
  </mergeCells>
  <printOptions horizontalCentered="1" verticalCentered="1"/>
  <pageMargins left="0.7" right="0.7" top="1" bottom="1" header="0.5" footer="0.5"/>
  <pageSetup paperSize="9" scale="50" orientation="portrait" horizontalDpi="300" verticalDpi="300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G26"/>
  <sheetViews>
    <sheetView rightToLeft="1" zoomScale="80" zoomScaleNormal="80" workbookViewId="0">
      <selection sqref="A1:G1"/>
    </sheetView>
  </sheetViews>
  <sheetFormatPr defaultColWidth="13.42578125" defaultRowHeight="15"/>
  <cols>
    <col min="1" max="7" width="25.7109375" style="239" customWidth="1"/>
    <col min="8" max="227" width="13.42578125" style="239"/>
    <col min="228" max="234" width="17.42578125" style="239" customWidth="1"/>
    <col min="235" max="235" width="13.42578125" style="239" customWidth="1"/>
    <col min="236" max="483" width="13.42578125" style="239"/>
    <col min="484" max="490" width="17.42578125" style="239" customWidth="1"/>
    <col min="491" max="491" width="13.42578125" style="239" customWidth="1"/>
    <col min="492" max="739" width="13.42578125" style="239"/>
    <col min="740" max="746" width="17.42578125" style="239" customWidth="1"/>
    <col min="747" max="747" width="13.42578125" style="239" customWidth="1"/>
    <col min="748" max="995" width="13.42578125" style="239"/>
    <col min="996" max="1002" width="17.42578125" style="239" customWidth="1"/>
    <col min="1003" max="1003" width="13.42578125" style="239" customWidth="1"/>
    <col min="1004" max="1251" width="13.42578125" style="239"/>
    <col min="1252" max="1258" width="17.42578125" style="239" customWidth="1"/>
    <col min="1259" max="1259" width="13.42578125" style="239" customWidth="1"/>
    <col min="1260" max="1507" width="13.42578125" style="239"/>
    <col min="1508" max="1514" width="17.42578125" style="239" customWidth="1"/>
    <col min="1515" max="1515" width="13.42578125" style="239" customWidth="1"/>
    <col min="1516" max="1763" width="13.42578125" style="239"/>
    <col min="1764" max="1770" width="17.42578125" style="239" customWidth="1"/>
    <col min="1771" max="1771" width="13.42578125" style="239" customWidth="1"/>
    <col min="1772" max="2019" width="13.42578125" style="239"/>
    <col min="2020" max="2026" width="17.42578125" style="239" customWidth="1"/>
    <col min="2027" max="2027" width="13.42578125" style="239" customWidth="1"/>
    <col min="2028" max="2275" width="13.42578125" style="239"/>
    <col min="2276" max="2282" width="17.42578125" style="239" customWidth="1"/>
    <col min="2283" max="2283" width="13.42578125" style="239" customWidth="1"/>
    <col min="2284" max="2531" width="13.42578125" style="239"/>
    <col min="2532" max="2538" width="17.42578125" style="239" customWidth="1"/>
    <col min="2539" max="2539" width="13.42578125" style="239" customWidth="1"/>
    <col min="2540" max="2787" width="13.42578125" style="239"/>
    <col min="2788" max="2794" width="17.42578125" style="239" customWidth="1"/>
    <col min="2795" max="2795" width="13.42578125" style="239" customWidth="1"/>
    <col min="2796" max="3043" width="13.42578125" style="239"/>
    <col min="3044" max="3050" width="17.42578125" style="239" customWidth="1"/>
    <col min="3051" max="3051" width="13.42578125" style="239" customWidth="1"/>
    <col min="3052" max="3299" width="13.42578125" style="239"/>
    <col min="3300" max="3306" width="17.42578125" style="239" customWidth="1"/>
    <col min="3307" max="3307" width="13.42578125" style="239" customWidth="1"/>
    <col min="3308" max="3555" width="13.42578125" style="239"/>
    <col min="3556" max="3562" width="17.42578125" style="239" customWidth="1"/>
    <col min="3563" max="3563" width="13.42578125" style="239" customWidth="1"/>
    <col min="3564" max="3811" width="13.42578125" style="239"/>
    <col min="3812" max="3818" width="17.42578125" style="239" customWidth="1"/>
    <col min="3819" max="3819" width="13.42578125" style="239" customWidth="1"/>
    <col min="3820" max="4067" width="13.42578125" style="239"/>
    <col min="4068" max="4074" width="17.42578125" style="239" customWidth="1"/>
    <col min="4075" max="4075" width="13.42578125" style="239" customWidth="1"/>
    <col min="4076" max="4323" width="13.42578125" style="239"/>
    <col min="4324" max="4330" width="17.42578125" style="239" customWidth="1"/>
    <col min="4331" max="4331" width="13.42578125" style="239" customWidth="1"/>
    <col min="4332" max="4579" width="13.42578125" style="239"/>
    <col min="4580" max="4586" width="17.42578125" style="239" customWidth="1"/>
    <col min="4587" max="4587" width="13.42578125" style="239" customWidth="1"/>
    <col min="4588" max="4835" width="13.42578125" style="239"/>
    <col min="4836" max="4842" width="17.42578125" style="239" customWidth="1"/>
    <col min="4843" max="4843" width="13.42578125" style="239" customWidth="1"/>
    <col min="4844" max="5091" width="13.42578125" style="239"/>
    <col min="5092" max="5098" width="17.42578125" style="239" customWidth="1"/>
    <col min="5099" max="5099" width="13.42578125" style="239" customWidth="1"/>
    <col min="5100" max="5347" width="13.42578125" style="239"/>
    <col min="5348" max="5354" width="17.42578125" style="239" customWidth="1"/>
    <col min="5355" max="5355" width="13.42578125" style="239" customWidth="1"/>
    <col min="5356" max="5603" width="13.42578125" style="239"/>
    <col min="5604" max="5610" width="17.42578125" style="239" customWidth="1"/>
    <col min="5611" max="5611" width="13.42578125" style="239" customWidth="1"/>
    <col min="5612" max="5859" width="13.42578125" style="239"/>
    <col min="5860" max="5866" width="17.42578125" style="239" customWidth="1"/>
    <col min="5867" max="5867" width="13.42578125" style="239" customWidth="1"/>
    <col min="5868" max="6115" width="13.42578125" style="239"/>
    <col min="6116" max="6122" width="17.42578125" style="239" customWidth="1"/>
    <col min="6123" max="6123" width="13.42578125" style="239" customWidth="1"/>
    <col min="6124" max="6371" width="13.42578125" style="239"/>
    <col min="6372" max="6378" width="17.42578125" style="239" customWidth="1"/>
    <col min="6379" max="6379" width="13.42578125" style="239" customWidth="1"/>
    <col min="6380" max="6627" width="13.42578125" style="239"/>
    <col min="6628" max="6634" width="17.42578125" style="239" customWidth="1"/>
    <col min="6635" max="6635" width="13.42578125" style="239" customWidth="1"/>
    <col min="6636" max="6883" width="13.42578125" style="239"/>
    <col min="6884" max="6890" width="17.42578125" style="239" customWidth="1"/>
    <col min="6891" max="6891" width="13.42578125" style="239" customWidth="1"/>
    <col min="6892" max="7139" width="13.42578125" style="239"/>
    <col min="7140" max="7146" width="17.42578125" style="239" customWidth="1"/>
    <col min="7147" max="7147" width="13.42578125" style="239" customWidth="1"/>
    <col min="7148" max="7395" width="13.42578125" style="239"/>
    <col min="7396" max="7402" width="17.42578125" style="239" customWidth="1"/>
    <col min="7403" max="7403" width="13.42578125" style="239" customWidth="1"/>
    <col min="7404" max="7651" width="13.42578125" style="239"/>
    <col min="7652" max="7658" width="17.42578125" style="239" customWidth="1"/>
    <col min="7659" max="7659" width="13.42578125" style="239" customWidth="1"/>
    <col min="7660" max="7907" width="13.42578125" style="239"/>
    <col min="7908" max="7914" width="17.42578125" style="239" customWidth="1"/>
    <col min="7915" max="7915" width="13.42578125" style="239" customWidth="1"/>
    <col min="7916" max="8163" width="13.42578125" style="239"/>
    <col min="8164" max="8170" width="17.42578125" style="239" customWidth="1"/>
    <col min="8171" max="8171" width="13.42578125" style="239" customWidth="1"/>
    <col min="8172" max="8419" width="13.42578125" style="239"/>
    <col min="8420" max="8426" width="17.42578125" style="239" customWidth="1"/>
    <col min="8427" max="8427" width="13.42578125" style="239" customWidth="1"/>
    <col min="8428" max="8675" width="13.42578125" style="239"/>
    <col min="8676" max="8682" width="17.42578125" style="239" customWidth="1"/>
    <col min="8683" max="8683" width="13.42578125" style="239" customWidth="1"/>
    <col min="8684" max="8931" width="13.42578125" style="239"/>
    <col min="8932" max="8938" width="17.42578125" style="239" customWidth="1"/>
    <col min="8939" max="8939" width="13.42578125" style="239" customWidth="1"/>
    <col min="8940" max="9187" width="13.42578125" style="239"/>
    <col min="9188" max="9194" width="17.42578125" style="239" customWidth="1"/>
    <col min="9195" max="9195" width="13.42578125" style="239" customWidth="1"/>
    <col min="9196" max="9443" width="13.42578125" style="239"/>
    <col min="9444" max="9450" width="17.42578125" style="239" customWidth="1"/>
    <col min="9451" max="9451" width="13.42578125" style="239" customWidth="1"/>
    <col min="9452" max="9699" width="13.42578125" style="239"/>
    <col min="9700" max="9706" width="17.42578125" style="239" customWidth="1"/>
    <col min="9707" max="9707" width="13.42578125" style="239" customWidth="1"/>
    <col min="9708" max="9955" width="13.42578125" style="239"/>
    <col min="9956" max="9962" width="17.42578125" style="239" customWidth="1"/>
    <col min="9963" max="9963" width="13.42578125" style="239" customWidth="1"/>
    <col min="9964" max="10211" width="13.42578125" style="239"/>
    <col min="10212" max="10218" width="17.42578125" style="239" customWidth="1"/>
    <col min="10219" max="10219" width="13.42578125" style="239" customWidth="1"/>
    <col min="10220" max="10467" width="13.42578125" style="239"/>
    <col min="10468" max="10474" width="17.42578125" style="239" customWidth="1"/>
    <col min="10475" max="10475" width="13.42578125" style="239" customWidth="1"/>
    <col min="10476" max="10723" width="13.42578125" style="239"/>
    <col min="10724" max="10730" width="17.42578125" style="239" customWidth="1"/>
    <col min="10731" max="10731" width="13.42578125" style="239" customWidth="1"/>
    <col min="10732" max="10979" width="13.42578125" style="239"/>
    <col min="10980" max="10986" width="17.42578125" style="239" customWidth="1"/>
    <col min="10987" max="10987" width="13.42578125" style="239" customWidth="1"/>
    <col min="10988" max="11235" width="13.42578125" style="239"/>
    <col min="11236" max="11242" width="17.42578125" style="239" customWidth="1"/>
    <col min="11243" max="11243" width="13.42578125" style="239" customWidth="1"/>
    <col min="11244" max="11491" width="13.42578125" style="239"/>
    <col min="11492" max="11498" width="17.42578125" style="239" customWidth="1"/>
    <col min="11499" max="11499" width="13.42578125" style="239" customWidth="1"/>
    <col min="11500" max="11747" width="13.42578125" style="239"/>
    <col min="11748" max="11754" width="17.42578125" style="239" customWidth="1"/>
    <col min="11755" max="11755" width="13.42578125" style="239" customWidth="1"/>
    <col min="11756" max="12003" width="13.42578125" style="239"/>
    <col min="12004" max="12010" width="17.42578125" style="239" customWidth="1"/>
    <col min="12011" max="12011" width="13.42578125" style="239" customWidth="1"/>
    <col min="12012" max="12259" width="13.42578125" style="239"/>
    <col min="12260" max="12266" width="17.42578125" style="239" customWidth="1"/>
    <col min="12267" max="12267" width="13.42578125" style="239" customWidth="1"/>
    <col min="12268" max="12515" width="13.42578125" style="239"/>
    <col min="12516" max="12522" width="17.42578125" style="239" customWidth="1"/>
    <col min="12523" max="12523" width="13.42578125" style="239" customWidth="1"/>
    <col min="12524" max="12771" width="13.42578125" style="239"/>
    <col min="12772" max="12778" width="17.42578125" style="239" customWidth="1"/>
    <col min="12779" max="12779" width="13.42578125" style="239" customWidth="1"/>
    <col min="12780" max="13027" width="13.42578125" style="239"/>
    <col min="13028" max="13034" width="17.42578125" style="239" customWidth="1"/>
    <col min="13035" max="13035" width="13.42578125" style="239" customWidth="1"/>
    <col min="13036" max="13283" width="13.42578125" style="239"/>
    <col min="13284" max="13290" width="17.42578125" style="239" customWidth="1"/>
    <col min="13291" max="13291" width="13.42578125" style="239" customWidth="1"/>
    <col min="13292" max="13539" width="13.42578125" style="239"/>
    <col min="13540" max="13546" width="17.42578125" style="239" customWidth="1"/>
    <col min="13547" max="13547" width="13.42578125" style="239" customWidth="1"/>
    <col min="13548" max="13795" width="13.42578125" style="239"/>
    <col min="13796" max="13802" width="17.42578125" style="239" customWidth="1"/>
    <col min="13803" max="13803" width="13.42578125" style="239" customWidth="1"/>
    <col min="13804" max="14051" width="13.42578125" style="239"/>
    <col min="14052" max="14058" width="17.42578125" style="239" customWidth="1"/>
    <col min="14059" max="14059" width="13.42578125" style="239" customWidth="1"/>
    <col min="14060" max="14307" width="13.42578125" style="239"/>
    <col min="14308" max="14314" width="17.42578125" style="239" customWidth="1"/>
    <col min="14315" max="14315" width="13.42578125" style="239" customWidth="1"/>
    <col min="14316" max="14563" width="13.42578125" style="239"/>
    <col min="14564" max="14570" width="17.42578125" style="239" customWidth="1"/>
    <col min="14571" max="14571" width="13.42578125" style="239" customWidth="1"/>
    <col min="14572" max="14819" width="13.42578125" style="239"/>
    <col min="14820" max="14826" width="17.42578125" style="239" customWidth="1"/>
    <col min="14827" max="14827" width="13.42578125" style="239" customWidth="1"/>
    <col min="14828" max="15075" width="13.42578125" style="239"/>
    <col min="15076" max="15082" width="17.42578125" style="239" customWidth="1"/>
    <col min="15083" max="15083" width="13.42578125" style="239" customWidth="1"/>
    <col min="15084" max="15331" width="13.42578125" style="239"/>
    <col min="15332" max="15338" width="17.42578125" style="239" customWidth="1"/>
    <col min="15339" max="15339" width="13.42578125" style="239" customWidth="1"/>
    <col min="15340" max="15587" width="13.42578125" style="239"/>
    <col min="15588" max="15594" width="17.42578125" style="239" customWidth="1"/>
    <col min="15595" max="15595" width="13.42578125" style="239" customWidth="1"/>
    <col min="15596" max="15843" width="13.42578125" style="239"/>
    <col min="15844" max="15850" width="17.42578125" style="239" customWidth="1"/>
    <col min="15851" max="15851" width="13.42578125" style="239" customWidth="1"/>
    <col min="15852" max="16099" width="13.42578125" style="239"/>
    <col min="16100" max="16106" width="17.42578125" style="239" customWidth="1"/>
    <col min="16107" max="16107" width="13.42578125" style="239" customWidth="1"/>
    <col min="16108" max="16384" width="13.42578125" style="239"/>
  </cols>
  <sheetData>
    <row r="1" spans="1:7" s="238" customFormat="1" ht="33" customHeight="1">
      <c r="A1" s="956" t="s">
        <v>1224</v>
      </c>
      <c r="B1" s="956"/>
      <c r="C1" s="956"/>
      <c r="D1" s="956"/>
      <c r="E1" s="956"/>
      <c r="F1" s="956"/>
      <c r="G1" s="956"/>
    </row>
    <row r="2" spans="1:7" s="238" customFormat="1" ht="33" customHeight="1">
      <c r="A2" s="962" t="s">
        <v>1225</v>
      </c>
      <c r="B2" s="962"/>
      <c r="C2" s="962"/>
      <c r="D2" s="962"/>
      <c r="E2" s="962"/>
      <c r="F2" s="962"/>
      <c r="G2" s="962"/>
    </row>
    <row r="3" spans="1:7" s="238" customFormat="1" ht="14.25" customHeight="1">
      <c r="A3" s="963" t="s">
        <v>136</v>
      </c>
      <c r="B3" s="963"/>
      <c r="C3" s="958"/>
      <c r="D3" s="960" t="s">
        <v>137</v>
      </c>
      <c r="E3" s="960"/>
      <c r="F3" s="960"/>
      <c r="G3" s="961"/>
    </row>
    <row r="4" spans="1:7" s="238" customFormat="1" ht="44.25" customHeight="1">
      <c r="A4" s="954" t="s">
        <v>763</v>
      </c>
      <c r="B4" s="954" t="s">
        <v>80</v>
      </c>
      <c r="C4" s="954"/>
      <c r="D4" s="954" t="s">
        <v>81</v>
      </c>
      <c r="E4" s="954"/>
      <c r="F4" s="180" t="s">
        <v>52</v>
      </c>
      <c r="G4" s="954" t="s">
        <v>767</v>
      </c>
    </row>
    <row r="5" spans="1:7" s="238" customFormat="1" ht="42" customHeight="1">
      <c r="A5" s="954" t="s">
        <v>37</v>
      </c>
      <c r="B5" s="180" t="s">
        <v>83</v>
      </c>
      <c r="C5" s="180" t="s">
        <v>84</v>
      </c>
      <c r="D5" s="180" t="s">
        <v>83</v>
      </c>
      <c r="E5" s="180" t="s">
        <v>84</v>
      </c>
      <c r="F5" s="180" t="s">
        <v>36</v>
      </c>
      <c r="G5" s="954"/>
    </row>
    <row r="6" spans="1:7" s="766" customFormat="1" ht="24.95" customHeight="1">
      <c r="A6" s="710" t="s">
        <v>101</v>
      </c>
      <c r="B6" s="880">
        <v>190760</v>
      </c>
      <c r="C6" s="880">
        <v>120485</v>
      </c>
      <c r="D6" s="880">
        <v>51256</v>
      </c>
      <c r="E6" s="880">
        <v>14272</v>
      </c>
      <c r="F6" s="665">
        <f>SUM(B6:E6)</f>
        <v>376773</v>
      </c>
      <c r="G6" s="710" t="s">
        <v>2</v>
      </c>
    </row>
    <row r="7" spans="1:7" s="780" customFormat="1" ht="24.95" customHeight="1">
      <c r="A7" s="710" t="s">
        <v>703</v>
      </c>
      <c r="B7" s="881">
        <v>35482</v>
      </c>
      <c r="C7" s="881">
        <v>21020</v>
      </c>
      <c r="D7" s="881">
        <v>11890</v>
      </c>
      <c r="E7" s="881">
        <v>6769</v>
      </c>
      <c r="F7" s="665">
        <f t="shared" ref="F7:F26" si="0">SUM(B7:E7)</f>
        <v>75161</v>
      </c>
      <c r="G7" s="710" t="s">
        <v>967</v>
      </c>
    </row>
    <row r="8" spans="1:7" s="766" customFormat="1" ht="24.95" customHeight="1">
      <c r="A8" s="710" t="s">
        <v>102</v>
      </c>
      <c r="B8" s="880">
        <v>18215</v>
      </c>
      <c r="C8" s="880">
        <v>13198</v>
      </c>
      <c r="D8" s="880">
        <v>5934</v>
      </c>
      <c r="E8" s="880">
        <v>3077</v>
      </c>
      <c r="F8" s="665">
        <f t="shared" si="0"/>
        <v>40424</v>
      </c>
      <c r="G8" s="710" t="s">
        <v>5</v>
      </c>
    </row>
    <row r="9" spans="1:7" s="766" customFormat="1" ht="24.95" customHeight="1">
      <c r="A9" s="710" t="s">
        <v>103</v>
      </c>
      <c r="B9" s="881">
        <v>47063</v>
      </c>
      <c r="C9" s="881">
        <v>30502</v>
      </c>
      <c r="D9" s="881">
        <v>9083</v>
      </c>
      <c r="E9" s="881">
        <v>2999</v>
      </c>
      <c r="F9" s="665">
        <f t="shared" si="0"/>
        <v>89647</v>
      </c>
      <c r="G9" s="710" t="s">
        <v>7</v>
      </c>
    </row>
    <row r="10" spans="1:7" s="766" customFormat="1" ht="24.95" customHeight="1">
      <c r="A10" s="710" t="s">
        <v>104</v>
      </c>
      <c r="B10" s="880">
        <v>32478</v>
      </c>
      <c r="C10" s="880">
        <v>20876</v>
      </c>
      <c r="D10" s="880">
        <v>9444</v>
      </c>
      <c r="E10" s="880">
        <v>4674</v>
      </c>
      <c r="F10" s="665">
        <v>67472</v>
      </c>
      <c r="G10" s="710" t="s">
        <v>8</v>
      </c>
    </row>
    <row r="11" spans="1:7" s="766" customFormat="1" ht="24.95" customHeight="1">
      <c r="A11" s="710" t="s">
        <v>105</v>
      </c>
      <c r="B11" s="881">
        <v>75331</v>
      </c>
      <c r="C11" s="881">
        <v>52986</v>
      </c>
      <c r="D11" s="881">
        <v>16753</v>
      </c>
      <c r="E11" s="881">
        <v>4944</v>
      </c>
      <c r="F11" s="665">
        <f t="shared" si="0"/>
        <v>150014</v>
      </c>
      <c r="G11" s="710" t="s">
        <v>106</v>
      </c>
    </row>
    <row r="12" spans="1:7" s="766" customFormat="1" ht="24.95" customHeight="1">
      <c r="A12" s="710" t="s">
        <v>107</v>
      </c>
      <c r="B12" s="880">
        <v>38857</v>
      </c>
      <c r="C12" s="880">
        <v>28140</v>
      </c>
      <c r="D12" s="880">
        <v>9428</v>
      </c>
      <c r="E12" s="880">
        <v>3057</v>
      </c>
      <c r="F12" s="665">
        <f t="shared" si="0"/>
        <v>79482</v>
      </c>
      <c r="G12" s="710" t="s">
        <v>11</v>
      </c>
    </row>
    <row r="13" spans="1:7" s="779" customFormat="1" ht="24.95" customHeight="1">
      <c r="A13" s="710" t="s">
        <v>108</v>
      </c>
      <c r="B13" s="881">
        <v>92536</v>
      </c>
      <c r="C13" s="881">
        <v>66203</v>
      </c>
      <c r="D13" s="881">
        <v>7616</v>
      </c>
      <c r="E13" s="881">
        <v>2142</v>
      </c>
      <c r="F13" s="665">
        <f t="shared" si="0"/>
        <v>168497</v>
      </c>
      <c r="G13" s="710" t="s">
        <v>13</v>
      </c>
    </row>
    <row r="14" spans="1:7" s="766" customFormat="1" ht="24.95" customHeight="1">
      <c r="A14" s="710" t="s">
        <v>121</v>
      </c>
      <c r="B14" s="880">
        <v>55719</v>
      </c>
      <c r="C14" s="880">
        <v>41437</v>
      </c>
      <c r="D14" s="880">
        <v>8182</v>
      </c>
      <c r="E14" s="880">
        <v>3840</v>
      </c>
      <c r="F14" s="665">
        <f t="shared" si="0"/>
        <v>109178</v>
      </c>
      <c r="G14" s="710" t="s">
        <v>15</v>
      </c>
    </row>
    <row r="15" spans="1:7" s="766" customFormat="1" ht="24.95" customHeight="1">
      <c r="A15" s="710" t="s">
        <v>109</v>
      </c>
      <c r="B15" s="881">
        <v>73254</v>
      </c>
      <c r="C15" s="881">
        <v>40312</v>
      </c>
      <c r="D15" s="881">
        <v>8518</v>
      </c>
      <c r="E15" s="881">
        <v>1134</v>
      </c>
      <c r="F15" s="665">
        <f t="shared" si="0"/>
        <v>123218</v>
      </c>
      <c r="G15" s="710" t="s">
        <v>17</v>
      </c>
    </row>
    <row r="16" spans="1:7" s="780" customFormat="1" ht="24.95" customHeight="1">
      <c r="A16" s="710" t="s">
        <v>40</v>
      </c>
      <c r="B16" s="880">
        <v>6618</v>
      </c>
      <c r="C16" s="880">
        <v>4502</v>
      </c>
      <c r="D16" s="880">
        <v>1783</v>
      </c>
      <c r="E16" s="880">
        <v>587</v>
      </c>
      <c r="F16" s="665">
        <f t="shared" si="0"/>
        <v>13490</v>
      </c>
      <c r="G16" s="710" t="s">
        <v>18</v>
      </c>
    </row>
    <row r="17" spans="1:7" s="766" customFormat="1" ht="24.95" customHeight="1">
      <c r="A17" s="710" t="s">
        <v>19</v>
      </c>
      <c r="B17" s="881">
        <v>126934</v>
      </c>
      <c r="C17" s="881">
        <v>116752</v>
      </c>
      <c r="D17" s="881">
        <v>27183</v>
      </c>
      <c r="E17" s="881">
        <v>7459</v>
      </c>
      <c r="F17" s="665">
        <f t="shared" si="0"/>
        <v>278328</v>
      </c>
      <c r="G17" s="710" t="s">
        <v>20</v>
      </c>
    </row>
    <row r="18" spans="1:7" s="766" customFormat="1" ht="24.95" customHeight="1">
      <c r="A18" s="710" t="s">
        <v>21</v>
      </c>
      <c r="B18" s="880">
        <v>112808</v>
      </c>
      <c r="C18" s="880">
        <v>102949</v>
      </c>
      <c r="D18" s="880">
        <v>24141</v>
      </c>
      <c r="E18" s="880">
        <v>7266</v>
      </c>
      <c r="F18" s="665">
        <f t="shared" si="0"/>
        <v>247164</v>
      </c>
      <c r="G18" s="710" t="s">
        <v>111</v>
      </c>
    </row>
    <row r="19" spans="1:7" s="766" customFormat="1" ht="24.95" customHeight="1">
      <c r="A19" s="710" t="s">
        <v>42</v>
      </c>
      <c r="B19" s="881">
        <v>17336</v>
      </c>
      <c r="C19" s="881">
        <v>11335</v>
      </c>
      <c r="D19" s="881">
        <v>2662</v>
      </c>
      <c r="E19" s="881">
        <v>891</v>
      </c>
      <c r="F19" s="665">
        <f>SUM(B19:E19)</f>
        <v>32224</v>
      </c>
      <c r="G19" s="710" t="s">
        <v>23</v>
      </c>
    </row>
    <row r="20" spans="1:7" s="766" customFormat="1" ht="24.95" customHeight="1">
      <c r="A20" s="710" t="s">
        <v>122</v>
      </c>
      <c r="B20" s="880">
        <v>136595</v>
      </c>
      <c r="C20" s="880">
        <v>87464</v>
      </c>
      <c r="D20" s="880">
        <v>43962</v>
      </c>
      <c r="E20" s="880">
        <v>20508</v>
      </c>
      <c r="F20" s="665">
        <f t="shared" si="0"/>
        <v>288529</v>
      </c>
      <c r="G20" s="710" t="s">
        <v>25</v>
      </c>
    </row>
    <row r="21" spans="1:7" s="766" customFormat="1" ht="24.95" customHeight="1">
      <c r="A21" s="710" t="s">
        <v>113</v>
      </c>
      <c r="B21" s="881">
        <v>59492</v>
      </c>
      <c r="C21" s="881">
        <v>32967</v>
      </c>
      <c r="D21" s="881">
        <v>19797</v>
      </c>
      <c r="E21" s="881">
        <v>9679</v>
      </c>
      <c r="F21" s="665">
        <f t="shared" si="0"/>
        <v>121935</v>
      </c>
      <c r="G21" s="710" t="s">
        <v>114</v>
      </c>
    </row>
    <row r="22" spans="1:7" s="766" customFormat="1" ht="24.95" customHeight="1">
      <c r="A22" s="710" t="s">
        <v>115</v>
      </c>
      <c r="B22" s="880">
        <v>31360</v>
      </c>
      <c r="C22" s="880">
        <v>22728</v>
      </c>
      <c r="D22" s="880">
        <v>2189</v>
      </c>
      <c r="E22" s="880">
        <v>698</v>
      </c>
      <c r="F22" s="665">
        <f t="shared" si="0"/>
        <v>56975</v>
      </c>
      <c r="G22" s="710" t="s">
        <v>28</v>
      </c>
    </row>
    <row r="23" spans="1:7" s="766" customFormat="1" ht="24.95" customHeight="1">
      <c r="A23" s="710" t="s">
        <v>123</v>
      </c>
      <c r="B23" s="881">
        <v>87714</v>
      </c>
      <c r="C23" s="881">
        <v>80648</v>
      </c>
      <c r="D23" s="881">
        <v>12790</v>
      </c>
      <c r="E23" s="881">
        <v>6858</v>
      </c>
      <c r="F23" s="665">
        <f t="shared" si="0"/>
        <v>188010</v>
      </c>
      <c r="G23" s="710" t="s">
        <v>30</v>
      </c>
    </row>
    <row r="24" spans="1:7" s="780" customFormat="1" ht="24.95" customHeight="1">
      <c r="A24" s="710" t="s">
        <v>31</v>
      </c>
      <c r="B24" s="880">
        <v>3017</v>
      </c>
      <c r="C24" s="880">
        <v>1090</v>
      </c>
      <c r="D24" s="880">
        <v>123</v>
      </c>
      <c r="E24" s="880">
        <v>21</v>
      </c>
      <c r="F24" s="665">
        <f t="shared" si="0"/>
        <v>4251</v>
      </c>
      <c r="G24" s="710" t="s">
        <v>32</v>
      </c>
    </row>
    <row r="25" spans="1:7" s="766" customFormat="1" ht="24.95" customHeight="1">
      <c r="A25" s="710" t="s">
        <v>33</v>
      </c>
      <c r="B25" s="881">
        <v>6292</v>
      </c>
      <c r="C25" s="881">
        <v>4532</v>
      </c>
      <c r="D25" s="881">
        <v>681</v>
      </c>
      <c r="E25" s="881">
        <v>78</v>
      </c>
      <c r="F25" s="665">
        <f t="shared" si="0"/>
        <v>11583</v>
      </c>
      <c r="G25" s="710" t="s">
        <v>34</v>
      </c>
    </row>
    <row r="26" spans="1:7" s="238" customFormat="1" ht="24.95" customHeight="1">
      <c r="A26" s="185" t="s">
        <v>57</v>
      </c>
      <c r="B26" s="412">
        <f>SUM(B6:B25)</f>
        <v>1247861</v>
      </c>
      <c r="C26" s="412">
        <f>SUM(C6:C25)</f>
        <v>900126</v>
      </c>
      <c r="D26" s="412">
        <f>SUM(D6:D25)</f>
        <v>273415</v>
      </c>
      <c r="E26" s="412">
        <f>SUM(E6:E25)</f>
        <v>100953</v>
      </c>
      <c r="F26" s="412">
        <f t="shared" si="0"/>
        <v>2522355</v>
      </c>
      <c r="G26" s="185" t="s">
        <v>36</v>
      </c>
    </row>
  </sheetData>
  <mergeCells count="8">
    <mergeCell ref="A1:G1"/>
    <mergeCell ref="A2:G2"/>
    <mergeCell ref="A3:C3"/>
    <mergeCell ref="D3:G3"/>
    <mergeCell ref="G4:G5"/>
    <mergeCell ref="B4:C4"/>
    <mergeCell ref="D4:E4"/>
    <mergeCell ref="A4:A5"/>
  </mergeCells>
  <pageMargins left="0.7" right="0.7" top="0.75" bottom="0.75" header="0.3" footer="0.3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00B050"/>
    <pageSetUpPr fitToPage="1"/>
  </sheetPr>
  <dimension ref="A1:F14"/>
  <sheetViews>
    <sheetView showGridLines="0" rightToLeft="1" zoomScale="90" zoomScaleNormal="90" zoomScaleSheetLayoutView="90" workbookViewId="0">
      <selection sqref="A1:F1"/>
    </sheetView>
  </sheetViews>
  <sheetFormatPr defaultColWidth="8.85546875" defaultRowHeight="18.75"/>
  <cols>
    <col min="1" max="1" width="37.42578125" style="125" customWidth="1"/>
    <col min="2" max="5" width="21.7109375" style="125" customWidth="1"/>
    <col min="6" max="6" width="45.7109375" style="125" customWidth="1"/>
    <col min="7" max="243" width="8.85546875" style="125"/>
    <col min="244" max="244" width="57.28515625" style="125" customWidth="1"/>
    <col min="245" max="245" width="9.28515625" style="125" customWidth="1"/>
    <col min="246" max="246" width="11.140625" style="125" customWidth="1"/>
    <col min="247" max="247" width="11.28515625" style="125" customWidth="1"/>
    <col min="248" max="248" width="10.28515625" style="125" customWidth="1"/>
    <col min="249" max="499" width="8.85546875" style="125"/>
    <col min="500" max="500" width="57.28515625" style="125" customWidth="1"/>
    <col min="501" max="501" width="9.28515625" style="125" customWidth="1"/>
    <col min="502" max="502" width="11.140625" style="125" customWidth="1"/>
    <col min="503" max="503" width="11.28515625" style="125" customWidth="1"/>
    <col min="504" max="504" width="10.28515625" style="125" customWidth="1"/>
    <col min="505" max="755" width="8.85546875" style="125"/>
    <col min="756" max="756" width="57.28515625" style="125" customWidth="1"/>
    <col min="757" max="757" width="9.28515625" style="125" customWidth="1"/>
    <col min="758" max="758" width="11.140625" style="125" customWidth="1"/>
    <col min="759" max="759" width="11.28515625" style="125" customWidth="1"/>
    <col min="760" max="760" width="10.28515625" style="125" customWidth="1"/>
    <col min="761" max="1011" width="8.85546875" style="125"/>
    <col min="1012" max="1012" width="57.28515625" style="125" customWidth="1"/>
    <col min="1013" max="1013" width="9.28515625" style="125" customWidth="1"/>
    <col min="1014" max="1014" width="11.140625" style="125" customWidth="1"/>
    <col min="1015" max="1015" width="11.28515625" style="125" customWidth="1"/>
    <col min="1016" max="1016" width="10.28515625" style="125" customWidth="1"/>
    <col min="1017" max="1267" width="8.85546875" style="125"/>
    <col min="1268" max="1268" width="57.28515625" style="125" customWidth="1"/>
    <col min="1269" max="1269" width="9.28515625" style="125" customWidth="1"/>
    <col min="1270" max="1270" width="11.140625" style="125" customWidth="1"/>
    <col min="1271" max="1271" width="11.28515625" style="125" customWidth="1"/>
    <col min="1272" max="1272" width="10.28515625" style="125" customWidth="1"/>
    <col min="1273" max="1523" width="8.85546875" style="125"/>
    <col min="1524" max="1524" width="57.28515625" style="125" customWidth="1"/>
    <col min="1525" max="1525" width="9.28515625" style="125" customWidth="1"/>
    <col min="1526" max="1526" width="11.140625" style="125" customWidth="1"/>
    <col min="1527" max="1527" width="11.28515625" style="125" customWidth="1"/>
    <col min="1528" max="1528" width="10.28515625" style="125" customWidth="1"/>
    <col min="1529" max="1779" width="8.85546875" style="125"/>
    <col min="1780" max="1780" width="57.28515625" style="125" customWidth="1"/>
    <col min="1781" max="1781" width="9.28515625" style="125" customWidth="1"/>
    <col min="1782" max="1782" width="11.140625" style="125" customWidth="1"/>
    <col min="1783" max="1783" width="11.28515625" style="125" customWidth="1"/>
    <col min="1784" max="1784" width="10.28515625" style="125" customWidth="1"/>
    <col min="1785" max="2035" width="8.85546875" style="125"/>
    <col min="2036" max="2036" width="57.28515625" style="125" customWidth="1"/>
    <col min="2037" max="2037" width="9.28515625" style="125" customWidth="1"/>
    <col min="2038" max="2038" width="11.140625" style="125" customWidth="1"/>
    <col min="2039" max="2039" width="11.28515625" style="125" customWidth="1"/>
    <col min="2040" max="2040" width="10.28515625" style="125" customWidth="1"/>
    <col min="2041" max="2291" width="8.85546875" style="125"/>
    <col min="2292" max="2292" width="57.28515625" style="125" customWidth="1"/>
    <col min="2293" max="2293" width="9.28515625" style="125" customWidth="1"/>
    <col min="2294" max="2294" width="11.140625" style="125" customWidth="1"/>
    <col min="2295" max="2295" width="11.28515625" style="125" customWidth="1"/>
    <col min="2296" max="2296" width="10.28515625" style="125" customWidth="1"/>
    <col min="2297" max="2547" width="8.85546875" style="125"/>
    <col min="2548" max="2548" width="57.28515625" style="125" customWidth="1"/>
    <col min="2549" max="2549" width="9.28515625" style="125" customWidth="1"/>
    <col min="2550" max="2550" width="11.140625" style="125" customWidth="1"/>
    <col min="2551" max="2551" width="11.28515625" style="125" customWidth="1"/>
    <col min="2552" max="2552" width="10.28515625" style="125" customWidth="1"/>
    <col min="2553" max="2803" width="8.85546875" style="125"/>
    <col min="2804" max="2804" width="57.28515625" style="125" customWidth="1"/>
    <col min="2805" max="2805" width="9.28515625" style="125" customWidth="1"/>
    <col min="2806" max="2806" width="11.140625" style="125" customWidth="1"/>
    <col min="2807" max="2807" width="11.28515625" style="125" customWidth="1"/>
    <col min="2808" max="2808" width="10.28515625" style="125" customWidth="1"/>
    <col min="2809" max="3059" width="8.85546875" style="125"/>
    <col min="3060" max="3060" width="57.28515625" style="125" customWidth="1"/>
    <col min="3061" max="3061" width="9.28515625" style="125" customWidth="1"/>
    <col min="3062" max="3062" width="11.140625" style="125" customWidth="1"/>
    <col min="3063" max="3063" width="11.28515625" style="125" customWidth="1"/>
    <col min="3064" max="3064" width="10.28515625" style="125" customWidth="1"/>
    <col min="3065" max="3315" width="8.85546875" style="125"/>
    <col min="3316" max="3316" width="57.28515625" style="125" customWidth="1"/>
    <col min="3317" max="3317" width="9.28515625" style="125" customWidth="1"/>
    <col min="3318" max="3318" width="11.140625" style="125" customWidth="1"/>
    <col min="3319" max="3319" width="11.28515625" style="125" customWidth="1"/>
    <col min="3320" max="3320" width="10.28515625" style="125" customWidth="1"/>
    <col min="3321" max="3571" width="8.85546875" style="125"/>
    <col min="3572" max="3572" width="57.28515625" style="125" customWidth="1"/>
    <col min="3573" max="3573" width="9.28515625" style="125" customWidth="1"/>
    <col min="3574" max="3574" width="11.140625" style="125" customWidth="1"/>
    <col min="3575" max="3575" width="11.28515625" style="125" customWidth="1"/>
    <col min="3576" max="3576" width="10.28515625" style="125" customWidth="1"/>
    <col min="3577" max="3827" width="8.85546875" style="125"/>
    <col min="3828" max="3828" width="57.28515625" style="125" customWidth="1"/>
    <col min="3829" max="3829" width="9.28515625" style="125" customWidth="1"/>
    <col min="3830" max="3830" width="11.140625" style="125" customWidth="1"/>
    <col min="3831" max="3831" width="11.28515625" style="125" customWidth="1"/>
    <col min="3832" max="3832" width="10.28515625" style="125" customWidth="1"/>
    <col min="3833" max="4083" width="8.85546875" style="125"/>
    <col min="4084" max="4084" width="57.28515625" style="125" customWidth="1"/>
    <col min="4085" max="4085" width="9.28515625" style="125" customWidth="1"/>
    <col min="4086" max="4086" width="11.140625" style="125" customWidth="1"/>
    <col min="4087" max="4087" width="11.28515625" style="125" customWidth="1"/>
    <col min="4088" max="4088" width="10.28515625" style="125" customWidth="1"/>
    <col min="4089" max="4339" width="8.85546875" style="125"/>
    <col min="4340" max="4340" width="57.28515625" style="125" customWidth="1"/>
    <col min="4341" max="4341" width="9.28515625" style="125" customWidth="1"/>
    <col min="4342" max="4342" width="11.140625" style="125" customWidth="1"/>
    <col min="4343" max="4343" width="11.28515625" style="125" customWidth="1"/>
    <col min="4344" max="4344" width="10.28515625" style="125" customWidth="1"/>
    <col min="4345" max="4595" width="8.85546875" style="125"/>
    <col min="4596" max="4596" width="57.28515625" style="125" customWidth="1"/>
    <col min="4597" max="4597" width="9.28515625" style="125" customWidth="1"/>
    <col min="4598" max="4598" width="11.140625" style="125" customWidth="1"/>
    <col min="4599" max="4599" width="11.28515625" style="125" customWidth="1"/>
    <col min="4600" max="4600" width="10.28515625" style="125" customWidth="1"/>
    <col min="4601" max="4851" width="8.85546875" style="125"/>
    <col min="4852" max="4852" width="57.28515625" style="125" customWidth="1"/>
    <col min="4853" max="4853" width="9.28515625" style="125" customWidth="1"/>
    <col min="4854" max="4854" width="11.140625" style="125" customWidth="1"/>
    <col min="4855" max="4855" width="11.28515625" style="125" customWidth="1"/>
    <col min="4856" max="4856" width="10.28515625" style="125" customWidth="1"/>
    <col min="4857" max="5107" width="8.85546875" style="125"/>
    <col min="5108" max="5108" width="57.28515625" style="125" customWidth="1"/>
    <col min="5109" max="5109" width="9.28515625" style="125" customWidth="1"/>
    <col min="5110" max="5110" width="11.140625" style="125" customWidth="1"/>
    <col min="5111" max="5111" width="11.28515625" style="125" customWidth="1"/>
    <col min="5112" max="5112" width="10.28515625" style="125" customWidth="1"/>
    <col min="5113" max="5363" width="8.85546875" style="125"/>
    <col min="5364" max="5364" width="57.28515625" style="125" customWidth="1"/>
    <col min="5365" max="5365" width="9.28515625" style="125" customWidth="1"/>
    <col min="5366" max="5366" width="11.140625" style="125" customWidth="1"/>
    <col min="5367" max="5367" width="11.28515625" style="125" customWidth="1"/>
    <col min="5368" max="5368" width="10.28515625" style="125" customWidth="1"/>
    <col min="5369" max="5619" width="8.85546875" style="125"/>
    <col min="5620" max="5620" width="57.28515625" style="125" customWidth="1"/>
    <col min="5621" max="5621" width="9.28515625" style="125" customWidth="1"/>
    <col min="5622" max="5622" width="11.140625" style="125" customWidth="1"/>
    <col min="5623" max="5623" width="11.28515625" style="125" customWidth="1"/>
    <col min="5624" max="5624" width="10.28515625" style="125" customWidth="1"/>
    <col min="5625" max="5875" width="8.85546875" style="125"/>
    <col min="5876" max="5876" width="57.28515625" style="125" customWidth="1"/>
    <col min="5877" max="5877" width="9.28515625" style="125" customWidth="1"/>
    <col min="5878" max="5878" width="11.140625" style="125" customWidth="1"/>
    <col min="5879" max="5879" width="11.28515625" style="125" customWidth="1"/>
    <col min="5880" max="5880" width="10.28515625" style="125" customWidth="1"/>
    <col min="5881" max="6131" width="8.85546875" style="125"/>
    <col min="6132" max="6132" width="57.28515625" style="125" customWidth="1"/>
    <col min="6133" max="6133" width="9.28515625" style="125" customWidth="1"/>
    <col min="6134" max="6134" width="11.140625" style="125" customWidth="1"/>
    <col min="6135" max="6135" width="11.28515625" style="125" customWidth="1"/>
    <col min="6136" max="6136" width="10.28515625" style="125" customWidth="1"/>
    <col min="6137" max="6387" width="8.85546875" style="125"/>
    <col min="6388" max="6388" width="57.28515625" style="125" customWidth="1"/>
    <col min="6389" max="6389" width="9.28515625" style="125" customWidth="1"/>
    <col min="6390" max="6390" width="11.140625" style="125" customWidth="1"/>
    <col min="6391" max="6391" width="11.28515625" style="125" customWidth="1"/>
    <col min="6392" max="6392" width="10.28515625" style="125" customWidth="1"/>
    <col min="6393" max="6643" width="8.85546875" style="125"/>
    <col min="6644" max="6644" width="57.28515625" style="125" customWidth="1"/>
    <col min="6645" max="6645" width="9.28515625" style="125" customWidth="1"/>
    <col min="6646" max="6646" width="11.140625" style="125" customWidth="1"/>
    <col min="6647" max="6647" width="11.28515625" style="125" customWidth="1"/>
    <col min="6648" max="6648" width="10.28515625" style="125" customWidth="1"/>
    <col min="6649" max="6899" width="8.85546875" style="125"/>
    <col min="6900" max="6900" width="57.28515625" style="125" customWidth="1"/>
    <col min="6901" max="6901" width="9.28515625" style="125" customWidth="1"/>
    <col min="6902" max="6902" width="11.140625" style="125" customWidth="1"/>
    <col min="6903" max="6903" width="11.28515625" style="125" customWidth="1"/>
    <col min="6904" max="6904" width="10.28515625" style="125" customWidth="1"/>
    <col min="6905" max="7155" width="8.85546875" style="125"/>
    <col min="7156" max="7156" width="57.28515625" style="125" customWidth="1"/>
    <col min="7157" max="7157" width="9.28515625" style="125" customWidth="1"/>
    <col min="7158" max="7158" width="11.140625" style="125" customWidth="1"/>
    <col min="7159" max="7159" width="11.28515625" style="125" customWidth="1"/>
    <col min="7160" max="7160" width="10.28515625" style="125" customWidth="1"/>
    <col min="7161" max="7411" width="8.85546875" style="125"/>
    <col min="7412" max="7412" width="57.28515625" style="125" customWidth="1"/>
    <col min="7413" max="7413" width="9.28515625" style="125" customWidth="1"/>
    <col min="7414" max="7414" width="11.140625" style="125" customWidth="1"/>
    <col min="7415" max="7415" width="11.28515625" style="125" customWidth="1"/>
    <col min="7416" max="7416" width="10.28515625" style="125" customWidth="1"/>
    <col min="7417" max="7667" width="8.85546875" style="125"/>
    <col min="7668" max="7668" width="57.28515625" style="125" customWidth="1"/>
    <col min="7669" max="7669" width="9.28515625" style="125" customWidth="1"/>
    <col min="7670" max="7670" width="11.140625" style="125" customWidth="1"/>
    <col min="7671" max="7671" width="11.28515625" style="125" customWidth="1"/>
    <col min="7672" max="7672" width="10.28515625" style="125" customWidth="1"/>
    <col min="7673" max="7923" width="8.85546875" style="125"/>
    <col min="7924" max="7924" width="57.28515625" style="125" customWidth="1"/>
    <col min="7925" max="7925" width="9.28515625" style="125" customWidth="1"/>
    <col min="7926" max="7926" width="11.140625" style="125" customWidth="1"/>
    <col min="7927" max="7927" width="11.28515625" style="125" customWidth="1"/>
    <col min="7928" max="7928" width="10.28515625" style="125" customWidth="1"/>
    <col min="7929" max="8179" width="8.85546875" style="125"/>
    <col min="8180" max="8180" width="57.28515625" style="125" customWidth="1"/>
    <col min="8181" max="8181" width="9.28515625" style="125" customWidth="1"/>
    <col min="8182" max="8182" width="11.140625" style="125" customWidth="1"/>
    <col min="8183" max="8183" width="11.28515625" style="125" customWidth="1"/>
    <col min="8184" max="8184" width="10.28515625" style="125" customWidth="1"/>
    <col min="8185" max="8435" width="8.85546875" style="125"/>
    <col min="8436" max="8436" width="57.28515625" style="125" customWidth="1"/>
    <col min="8437" max="8437" width="9.28515625" style="125" customWidth="1"/>
    <col min="8438" max="8438" width="11.140625" style="125" customWidth="1"/>
    <col min="8439" max="8439" width="11.28515625" style="125" customWidth="1"/>
    <col min="8440" max="8440" width="10.28515625" style="125" customWidth="1"/>
    <col min="8441" max="8691" width="8.85546875" style="125"/>
    <col min="8692" max="8692" width="57.28515625" style="125" customWidth="1"/>
    <col min="8693" max="8693" width="9.28515625" style="125" customWidth="1"/>
    <col min="8694" max="8694" width="11.140625" style="125" customWidth="1"/>
    <col min="8695" max="8695" width="11.28515625" style="125" customWidth="1"/>
    <col min="8696" max="8696" width="10.28515625" style="125" customWidth="1"/>
    <col min="8697" max="8947" width="8.85546875" style="125"/>
    <col min="8948" max="8948" width="57.28515625" style="125" customWidth="1"/>
    <col min="8949" max="8949" width="9.28515625" style="125" customWidth="1"/>
    <col min="8950" max="8950" width="11.140625" style="125" customWidth="1"/>
    <col min="8951" max="8951" width="11.28515625" style="125" customWidth="1"/>
    <col min="8952" max="8952" width="10.28515625" style="125" customWidth="1"/>
    <col min="8953" max="9203" width="8.85546875" style="125"/>
    <col min="9204" max="9204" width="57.28515625" style="125" customWidth="1"/>
    <col min="9205" max="9205" width="9.28515625" style="125" customWidth="1"/>
    <col min="9206" max="9206" width="11.140625" style="125" customWidth="1"/>
    <col min="9207" max="9207" width="11.28515625" style="125" customWidth="1"/>
    <col min="9208" max="9208" width="10.28515625" style="125" customWidth="1"/>
    <col min="9209" max="9459" width="8.85546875" style="125"/>
    <col min="9460" max="9460" width="57.28515625" style="125" customWidth="1"/>
    <col min="9461" max="9461" width="9.28515625" style="125" customWidth="1"/>
    <col min="9462" max="9462" width="11.140625" style="125" customWidth="1"/>
    <col min="9463" max="9463" width="11.28515625" style="125" customWidth="1"/>
    <col min="9464" max="9464" width="10.28515625" style="125" customWidth="1"/>
    <col min="9465" max="9715" width="8.85546875" style="125"/>
    <col min="9716" max="9716" width="57.28515625" style="125" customWidth="1"/>
    <col min="9717" max="9717" width="9.28515625" style="125" customWidth="1"/>
    <col min="9718" max="9718" width="11.140625" style="125" customWidth="1"/>
    <col min="9719" max="9719" width="11.28515625" style="125" customWidth="1"/>
    <col min="9720" max="9720" width="10.28515625" style="125" customWidth="1"/>
    <col min="9721" max="9971" width="8.85546875" style="125"/>
    <col min="9972" max="9972" width="57.28515625" style="125" customWidth="1"/>
    <col min="9973" max="9973" width="9.28515625" style="125" customWidth="1"/>
    <col min="9974" max="9974" width="11.140625" style="125" customWidth="1"/>
    <col min="9975" max="9975" width="11.28515625" style="125" customWidth="1"/>
    <col min="9976" max="9976" width="10.28515625" style="125" customWidth="1"/>
    <col min="9977" max="10227" width="8.85546875" style="125"/>
    <col min="10228" max="10228" width="57.28515625" style="125" customWidth="1"/>
    <col min="10229" max="10229" width="9.28515625" style="125" customWidth="1"/>
    <col min="10230" max="10230" width="11.140625" style="125" customWidth="1"/>
    <col min="10231" max="10231" width="11.28515625" style="125" customWidth="1"/>
    <col min="10232" max="10232" width="10.28515625" style="125" customWidth="1"/>
    <col min="10233" max="10483" width="8.85546875" style="125"/>
    <col min="10484" max="10484" width="57.28515625" style="125" customWidth="1"/>
    <col min="10485" max="10485" width="9.28515625" style="125" customWidth="1"/>
    <col min="10486" max="10486" width="11.140625" style="125" customWidth="1"/>
    <col min="10487" max="10487" width="11.28515625" style="125" customWidth="1"/>
    <col min="10488" max="10488" width="10.28515625" style="125" customWidth="1"/>
    <col min="10489" max="10739" width="8.85546875" style="125"/>
    <col min="10740" max="10740" width="57.28515625" style="125" customWidth="1"/>
    <col min="10741" max="10741" width="9.28515625" style="125" customWidth="1"/>
    <col min="10742" max="10742" width="11.140625" style="125" customWidth="1"/>
    <col min="10743" max="10743" width="11.28515625" style="125" customWidth="1"/>
    <col min="10744" max="10744" width="10.28515625" style="125" customWidth="1"/>
    <col min="10745" max="10995" width="8.85546875" style="125"/>
    <col min="10996" max="10996" width="57.28515625" style="125" customWidth="1"/>
    <col min="10997" max="10997" width="9.28515625" style="125" customWidth="1"/>
    <col min="10998" max="10998" width="11.140625" style="125" customWidth="1"/>
    <col min="10999" max="10999" width="11.28515625" style="125" customWidth="1"/>
    <col min="11000" max="11000" width="10.28515625" style="125" customWidth="1"/>
    <col min="11001" max="11251" width="8.85546875" style="125"/>
    <col min="11252" max="11252" width="57.28515625" style="125" customWidth="1"/>
    <col min="11253" max="11253" width="9.28515625" style="125" customWidth="1"/>
    <col min="11254" max="11254" width="11.140625" style="125" customWidth="1"/>
    <col min="11255" max="11255" width="11.28515625" style="125" customWidth="1"/>
    <col min="11256" max="11256" width="10.28515625" style="125" customWidth="1"/>
    <col min="11257" max="11507" width="8.85546875" style="125"/>
    <col min="11508" max="11508" width="57.28515625" style="125" customWidth="1"/>
    <col min="11509" max="11509" width="9.28515625" style="125" customWidth="1"/>
    <col min="11510" max="11510" width="11.140625" style="125" customWidth="1"/>
    <col min="11511" max="11511" width="11.28515625" style="125" customWidth="1"/>
    <col min="11512" max="11512" width="10.28515625" style="125" customWidth="1"/>
    <col min="11513" max="11763" width="8.85546875" style="125"/>
    <col min="11764" max="11764" width="57.28515625" style="125" customWidth="1"/>
    <col min="11765" max="11765" width="9.28515625" style="125" customWidth="1"/>
    <col min="11766" max="11766" width="11.140625" style="125" customWidth="1"/>
    <col min="11767" max="11767" width="11.28515625" style="125" customWidth="1"/>
    <col min="11768" max="11768" width="10.28515625" style="125" customWidth="1"/>
    <col min="11769" max="12019" width="8.85546875" style="125"/>
    <col min="12020" max="12020" width="57.28515625" style="125" customWidth="1"/>
    <col min="12021" max="12021" width="9.28515625" style="125" customWidth="1"/>
    <col min="12022" max="12022" width="11.140625" style="125" customWidth="1"/>
    <col min="12023" max="12023" width="11.28515625" style="125" customWidth="1"/>
    <col min="12024" max="12024" width="10.28515625" style="125" customWidth="1"/>
    <col min="12025" max="12275" width="8.85546875" style="125"/>
    <col min="12276" max="12276" width="57.28515625" style="125" customWidth="1"/>
    <col min="12277" max="12277" width="9.28515625" style="125" customWidth="1"/>
    <col min="12278" max="12278" width="11.140625" style="125" customWidth="1"/>
    <col min="12279" max="12279" width="11.28515625" style="125" customWidth="1"/>
    <col min="12280" max="12280" width="10.28515625" style="125" customWidth="1"/>
    <col min="12281" max="12531" width="8.85546875" style="125"/>
    <col min="12532" max="12532" width="57.28515625" style="125" customWidth="1"/>
    <col min="12533" max="12533" width="9.28515625" style="125" customWidth="1"/>
    <col min="12534" max="12534" width="11.140625" style="125" customWidth="1"/>
    <col min="12535" max="12535" width="11.28515625" style="125" customWidth="1"/>
    <col min="12536" max="12536" width="10.28515625" style="125" customWidth="1"/>
    <col min="12537" max="12787" width="8.85546875" style="125"/>
    <col min="12788" max="12788" width="57.28515625" style="125" customWidth="1"/>
    <col min="12789" max="12789" width="9.28515625" style="125" customWidth="1"/>
    <col min="12790" max="12790" width="11.140625" style="125" customWidth="1"/>
    <col min="12791" max="12791" width="11.28515625" style="125" customWidth="1"/>
    <col min="12792" max="12792" width="10.28515625" style="125" customWidth="1"/>
    <col min="12793" max="13043" width="8.85546875" style="125"/>
    <col min="13044" max="13044" width="57.28515625" style="125" customWidth="1"/>
    <col min="13045" max="13045" width="9.28515625" style="125" customWidth="1"/>
    <col min="13046" max="13046" width="11.140625" style="125" customWidth="1"/>
    <col min="13047" max="13047" width="11.28515625" style="125" customWidth="1"/>
    <col min="13048" max="13048" width="10.28515625" style="125" customWidth="1"/>
    <col min="13049" max="13299" width="8.85546875" style="125"/>
    <col min="13300" max="13300" width="57.28515625" style="125" customWidth="1"/>
    <col min="13301" max="13301" width="9.28515625" style="125" customWidth="1"/>
    <col min="13302" max="13302" width="11.140625" style="125" customWidth="1"/>
    <col min="13303" max="13303" width="11.28515625" style="125" customWidth="1"/>
    <col min="13304" max="13304" width="10.28515625" style="125" customWidth="1"/>
    <col min="13305" max="13555" width="8.85546875" style="125"/>
    <col min="13556" max="13556" width="57.28515625" style="125" customWidth="1"/>
    <col min="13557" max="13557" width="9.28515625" style="125" customWidth="1"/>
    <col min="13558" max="13558" width="11.140625" style="125" customWidth="1"/>
    <col min="13559" max="13559" width="11.28515625" style="125" customWidth="1"/>
    <col min="13560" max="13560" width="10.28515625" style="125" customWidth="1"/>
    <col min="13561" max="13811" width="8.85546875" style="125"/>
    <col min="13812" max="13812" width="57.28515625" style="125" customWidth="1"/>
    <col min="13813" max="13813" width="9.28515625" style="125" customWidth="1"/>
    <col min="13814" max="13814" width="11.140625" style="125" customWidth="1"/>
    <col min="13815" max="13815" width="11.28515625" style="125" customWidth="1"/>
    <col min="13816" max="13816" width="10.28515625" style="125" customWidth="1"/>
    <col min="13817" max="14067" width="8.85546875" style="125"/>
    <col min="14068" max="14068" width="57.28515625" style="125" customWidth="1"/>
    <col min="14069" max="14069" width="9.28515625" style="125" customWidth="1"/>
    <col min="14070" max="14070" width="11.140625" style="125" customWidth="1"/>
    <col min="14071" max="14071" width="11.28515625" style="125" customWidth="1"/>
    <col min="14072" max="14072" width="10.28515625" style="125" customWidth="1"/>
    <col min="14073" max="14323" width="8.85546875" style="125"/>
    <col min="14324" max="14324" width="57.28515625" style="125" customWidth="1"/>
    <col min="14325" max="14325" width="9.28515625" style="125" customWidth="1"/>
    <col min="14326" max="14326" width="11.140625" style="125" customWidth="1"/>
    <col min="14327" max="14327" width="11.28515625" style="125" customWidth="1"/>
    <col min="14328" max="14328" width="10.28515625" style="125" customWidth="1"/>
    <col min="14329" max="14579" width="8.85546875" style="125"/>
    <col min="14580" max="14580" width="57.28515625" style="125" customWidth="1"/>
    <col min="14581" max="14581" width="9.28515625" style="125" customWidth="1"/>
    <col min="14582" max="14582" width="11.140625" style="125" customWidth="1"/>
    <col min="14583" max="14583" width="11.28515625" style="125" customWidth="1"/>
    <col min="14584" max="14584" width="10.28515625" style="125" customWidth="1"/>
    <col min="14585" max="14835" width="8.85546875" style="125"/>
    <col min="14836" max="14836" width="57.28515625" style="125" customWidth="1"/>
    <col min="14837" max="14837" width="9.28515625" style="125" customWidth="1"/>
    <col min="14838" max="14838" width="11.140625" style="125" customWidth="1"/>
    <col min="14839" max="14839" width="11.28515625" style="125" customWidth="1"/>
    <col min="14840" max="14840" width="10.28515625" style="125" customWidth="1"/>
    <col min="14841" max="15091" width="8.85546875" style="125"/>
    <col min="15092" max="15092" width="57.28515625" style="125" customWidth="1"/>
    <col min="15093" max="15093" width="9.28515625" style="125" customWidth="1"/>
    <col min="15094" max="15094" width="11.140625" style="125" customWidth="1"/>
    <col min="15095" max="15095" width="11.28515625" style="125" customWidth="1"/>
    <col min="15096" max="15096" width="10.28515625" style="125" customWidth="1"/>
    <col min="15097" max="15347" width="8.85546875" style="125"/>
    <col min="15348" max="15348" width="57.28515625" style="125" customWidth="1"/>
    <col min="15349" max="15349" width="9.28515625" style="125" customWidth="1"/>
    <col min="15350" max="15350" width="11.140625" style="125" customWidth="1"/>
    <col min="15351" max="15351" width="11.28515625" style="125" customWidth="1"/>
    <col min="15352" max="15352" width="10.28515625" style="125" customWidth="1"/>
    <col min="15353" max="15603" width="8.85546875" style="125"/>
    <col min="15604" max="15604" width="57.28515625" style="125" customWidth="1"/>
    <col min="15605" max="15605" width="9.28515625" style="125" customWidth="1"/>
    <col min="15606" max="15606" width="11.140625" style="125" customWidth="1"/>
    <col min="15607" max="15607" width="11.28515625" style="125" customWidth="1"/>
    <col min="15608" max="15608" width="10.28515625" style="125" customWidth="1"/>
    <col min="15609" max="15859" width="8.85546875" style="125"/>
    <col min="15860" max="15860" width="57.28515625" style="125" customWidth="1"/>
    <col min="15861" max="15861" width="9.28515625" style="125" customWidth="1"/>
    <col min="15862" max="15862" width="11.140625" style="125" customWidth="1"/>
    <col min="15863" max="15863" width="11.28515625" style="125" customWidth="1"/>
    <col min="15864" max="15864" width="10.28515625" style="125" customWidth="1"/>
    <col min="15865" max="16115" width="8.85546875" style="125"/>
    <col min="16116" max="16116" width="57.28515625" style="125" customWidth="1"/>
    <col min="16117" max="16117" width="9.28515625" style="125" customWidth="1"/>
    <col min="16118" max="16118" width="11.140625" style="125" customWidth="1"/>
    <col min="16119" max="16119" width="11.28515625" style="125" customWidth="1"/>
    <col min="16120" max="16120" width="10.28515625" style="125" customWidth="1"/>
    <col min="16121" max="16371" width="8.85546875" style="125"/>
    <col min="16372" max="16384" width="9" style="125" customWidth="1"/>
  </cols>
  <sheetData>
    <row r="1" spans="1:6" ht="33" customHeight="1">
      <c r="A1" s="964" t="s">
        <v>1134</v>
      </c>
      <c r="B1" s="964"/>
      <c r="C1" s="964"/>
      <c r="D1" s="964"/>
      <c r="E1" s="964"/>
      <c r="F1" s="964"/>
    </row>
    <row r="2" spans="1:6" ht="33" customHeight="1">
      <c r="A2" s="1114" t="s">
        <v>1135</v>
      </c>
      <c r="B2" s="1114"/>
      <c r="C2" s="1114"/>
      <c r="D2" s="1114"/>
      <c r="E2" s="1114"/>
      <c r="F2" s="1114"/>
    </row>
    <row r="3" spans="1:6" ht="18.75" customHeight="1">
      <c r="A3" s="1039" t="s">
        <v>1412</v>
      </c>
      <c r="B3" s="1039"/>
      <c r="C3" s="1040"/>
      <c r="D3" s="1041" t="s">
        <v>1073</v>
      </c>
      <c r="E3" s="1041"/>
      <c r="F3" s="1042"/>
    </row>
    <row r="4" spans="1:6" ht="38.25" customHeight="1">
      <c r="A4" s="1043" t="s">
        <v>362</v>
      </c>
      <c r="B4" s="520" t="s">
        <v>50</v>
      </c>
      <c r="C4" s="520" t="s">
        <v>422</v>
      </c>
      <c r="D4" s="520" t="s">
        <v>423</v>
      </c>
      <c r="E4" s="520" t="s">
        <v>57</v>
      </c>
      <c r="F4" s="1043" t="s">
        <v>363</v>
      </c>
    </row>
    <row r="5" spans="1:6" ht="56.25">
      <c r="A5" s="1043"/>
      <c r="B5" s="520" t="s">
        <v>744</v>
      </c>
      <c r="C5" s="520" t="s">
        <v>701</v>
      </c>
      <c r="D5" s="520" t="s">
        <v>56</v>
      </c>
      <c r="E5" s="520" t="s">
        <v>36</v>
      </c>
      <c r="F5" s="1043"/>
    </row>
    <row r="6" spans="1:6" ht="45" customHeight="1">
      <c r="A6" s="518" t="s">
        <v>792</v>
      </c>
      <c r="B6" s="218">
        <v>193</v>
      </c>
      <c r="C6" s="218">
        <v>31</v>
      </c>
      <c r="D6" s="218">
        <v>51</v>
      </c>
      <c r="E6" s="373">
        <f>SUM(B6:D6)</f>
        <v>275</v>
      </c>
      <c r="F6" s="518" t="s">
        <v>788</v>
      </c>
    </row>
    <row r="7" spans="1:6" ht="45" customHeight="1">
      <c r="A7" s="518" t="s">
        <v>741</v>
      </c>
      <c r="B7" s="219">
        <v>5437</v>
      </c>
      <c r="C7" s="219">
        <v>1588</v>
      </c>
      <c r="D7" s="219">
        <v>1074</v>
      </c>
      <c r="E7" s="373">
        <f>SUM(B7:D7)</f>
        <v>8099</v>
      </c>
      <c r="F7" s="518" t="s">
        <v>789</v>
      </c>
    </row>
    <row r="8" spans="1:6" ht="45" customHeight="1">
      <c r="A8" s="518" t="s">
        <v>742</v>
      </c>
      <c r="B8" s="218">
        <v>13136</v>
      </c>
      <c r="C8" s="218">
        <v>4333</v>
      </c>
      <c r="D8" s="218">
        <v>3065</v>
      </c>
      <c r="E8" s="373">
        <f>SUM(B8:D8)</f>
        <v>20534</v>
      </c>
      <c r="F8" s="518" t="s">
        <v>790</v>
      </c>
    </row>
    <row r="9" spans="1:6" ht="45" customHeight="1">
      <c r="A9" s="518" t="s">
        <v>743</v>
      </c>
      <c r="B9" s="219">
        <v>806</v>
      </c>
      <c r="C9" s="219">
        <v>1055</v>
      </c>
      <c r="D9" s="219">
        <v>0</v>
      </c>
      <c r="E9" s="373">
        <f>SUM(B9:D9)</f>
        <v>1861</v>
      </c>
      <c r="F9" s="518" t="s">
        <v>791</v>
      </c>
    </row>
    <row r="10" spans="1:6">
      <c r="A10" s="126"/>
      <c r="F10" s="721"/>
    </row>
    <row r="12" spans="1:6" ht="33">
      <c r="A12" s="127"/>
      <c r="B12" s="128"/>
      <c r="C12" s="128"/>
      <c r="D12" s="128"/>
      <c r="E12" s="128"/>
      <c r="F12" s="127"/>
    </row>
    <row r="13" spans="1:6" ht="19.5">
      <c r="B13" s="128"/>
      <c r="C13" s="128"/>
      <c r="D13" s="128"/>
      <c r="E13" s="128"/>
    </row>
    <row r="14" spans="1:6" ht="19.5">
      <c r="B14" s="128"/>
      <c r="C14" s="128"/>
      <c r="D14" s="128"/>
      <c r="E14" s="128"/>
    </row>
  </sheetData>
  <mergeCells count="6">
    <mergeCell ref="A1:F1"/>
    <mergeCell ref="A2:F2"/>
    <mergeCell ref="A3:C3"/>
    <mergeCell ref="D3:F3"/>
    <mergeCell ref="A4:A5"/>
    <mergeCell ref="F4:F5"/>
  </mergeCells>
  <printOptions horizontalCentered="1" verticalCentered="1"/>
  <pageMargins left="0.70866141732283472" right="0.70866141732283472" top="1.1811023622047245" bottom="1.1811023622047245" header="0.51181102362204722" footer="0.51181102362204722"/>
  <pageSetup paperSize="9" scale="7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00B050"/>
    <pageSetUpPr fitToPage="1"/>
  </sheetPr>
  <dimension ref="A1:K27"/>
  <sheetViews>
    <sheetView showGridLines="0" rightToLeft="1" zoomScaleNormal="100" workbookViewId="0">
      <selection sqref="A1:G1"/>
    </sheetView>
  </sheetViews>
  <sheetFormatPr defaultColWidth="8.85546875" defaultRowHeight="12.75"/>
  <cols>
    <col min="1" max="1" width="23.7109375" style="130" bestFit="1" customWidth="1"/>
    <col min="2" max="6" width="22.28515625" style="100" customWidth="1"/>
    <col min="7" max="7" width="27.7109375" style="130" customWidth="1"/>
    <col min="8" max="8" width="8" style="100" customWidth="1"/>
    <col min="9" max="253" width="8.85546875" style="100"/>
    <col min="254" max="254" width="45.28515625" style="100" customWidth="1"/>
    <col min="255" max="260" width="8.28515625" style="100" customWidth="1"/>
    <col min="261" max="263" width="9.140625" style="100" customWidth="1"/>
    <col min="264" max="264" width="8" style="100" customWidth="1"/>
    <col min="265" max="509" width="8.85546875" style="100"/>
    <col min="510" max="510" width="45.28515625" style="100" customWidth="1"/>
    <col min="511" max="516" width="8.28515625" style="100" customWidth="1"/>
    <col min="517" max="519" width="9.140625" style="100" customWidth="1"/>
    <col min="520" max="520" width="8" style="100" customWidth="1"/>
    <col min="521" max="765" width="8.85546875" style="100"/>
    <col min="766" max="766" width="45.28515625" style="100" customWidth="1"/>
    <col min="767" max="772" width="8.28515625" style="100" customWidth="1"/>
    <col min="773" max="775" width="9.140625" style="100" customWidth="1"/>
    <col min="776" max="776" width="8" style="100" customWidth="1"/>
    <col min="777" max="1021" width="8.85546875" style="100"/>
    <col min="1022" max="1022" width="45.28515625" style="100" customWidth="1"/>
    <col min="1023" max="1028" width="8.28515625" style="100" customWidth="1"/>
    <col min="1029" max="1031" width="9.140625" style="100" customWidth="1"/>
    <col min="1032" max="1032" width="8" style="100" customWidth="1"/>
    <col min="1033" max="1277" width="8.85546875" style="100"/>
    <col min="1278" max="1278" width="45.28515625" style="100" customWidth="1"/>
    <col min="1279" max="1284" width="8.28515625" style="100" customWidth="1"/>
    <col min="1285" max="1287" width="9.140625" style="100" customWidth="1"/>
    <col min="1288" max="1288" width="8" style="100" customWidth="1"/>
    <col min="1289" max="1533" width="8.85546875" style="100"/>
    <col min="1534" max="1534" width="45.28515625" style="100" customWidth="1"/>
    <col min="1535" max="1540" width="8.28515625" style="100" customWidth="1"/>
    <col min="1541" max="1543" width="9.140625" style="100" customWidth="1"/>
    <col min="1544" max="1544" width="8" style="100" customWidth="1"/>
    <col min="1545" max="1789" width="8.85546875" style="100"/>
    <col min="1790" max="1790" width="45.28515625" style="100" customWidth="1"/>
    <col min="1791" max="1796" width="8.28515625" style="100" customWidth="1"/>
    <col min="1797" max="1799" width="9.140625" style="100" customWidth="1"/>
    <col min="1800" max="1800" width="8" style="100" customWidth="1"/>
    <col min="1801" max="2045" width="8.85546875" style="100"/>
    <col min="2046" max="2046" width="45.28515625" style="100" customWidth="1"/>
    <col min="2047" max="2052" width="8.28515625" style="100" customWidth="1"/>
    <col min="2053" max="2055" width="9.140625" style="100" customWidth="1"/>
    <col min="2056" max="2056" width="8" style="100" customWidth="1"/>
    <col min="2057" max="2301" width="8.85546875" style="100"/>
    <col min="2302" max="2302" width="45.28515625" style="100" customWidth="1"/>
    <col min="2303" max="2308" width="8.28515625" style="100" customWidth="1"/>
    <col min="2309" max="2311" width="9.140625" style="100" customWidth="1"/>
    <col min="2312" max="2312" width="8" style="100" customWidth="1"/>
    <col min="2313" max="2557" width="8.85546875" style="100"/>
    <col min="2558" max="2558" width="45.28515625" style="100" customWidth="1"/>
    <col min="2559" max="2564" width="8.28515625" style="100" customWidth="1"/>
    <col min="2565" max="2567" width="9.140625" style="100" customWidth="1"/>
    <col min="2568" max="2568" width="8" style="100" customWidth="1"/>
    <col min="2569" max="2813" width="8.85546875" style="100"/>
    <col min="2814" max="2814" width="45.28515625" style="100" customWidth="1"/>
    <col min="2815" max="2820" width="8.28515625" style="100" customWidth="1"/>
    <col min="2821" max="2823" width="9.140625" style="100" customWidth="1"/>
    <col min="2824" max="2824" width="8" style="100" customWidth="1"/>
    <col min="2825" max="3069" width="8.85546875" style="100"/>
    <col min="3070" max="3070" width="45.28515625" style="100" customWidth="1"/>
    <col min="3071" max="3076" width="8.28515625" style="100" customWidth="1"/>
    <col min="3077" max="3079" width="9.140625" style="100" customWidth="1"/>
    <col min="3080" max="3080" width="8" style="100" customWidth="1"/>
    <col min="3081" max="3325" width="8.85546875" style="100"/>
    <col min="3326" max="3326" width="45.28515625" style="100" customWidth="1"/>
    <col min="3327" max="3332" width="8.28515625" style="100" customWidth="1"/>
    <col min="3333" max="3335" width="9.140625" style="100" customWidth="1"/>
    <col min="3336" max="3336" width="8" style="100" customWidth="1"/>
    <col min="3337" max="3581" width="8.85546875" style="100"/>
    <col min="3582" max="3582" width="45.28515625" style="100" customWidth="1"/>
    <col min="3583" max="3588" width="8.28515625" style="100" customWidth="1"/>
    <col min="3589" max="3591" width="9.140625" style="100" customWidth="1"/>
    <col min="3592" max="3592" width="8" style="100" customWidth="1"/>
    <col min="3593" max="3837" width="8.85546875" style="100"/>
    <col min="3838" max="3838" width="45.28515625" style="100" customWidth="1"/>
    <col min="3839" max="3844" width="8.28515625" style="100" customWidth="1"/>
    <col min="3845" max="3847" width="9.140625" style="100" customWidth="1"/>
    <col min="3848" max="3848" width="8" style="100" customWidth="1"/>
    <col min="3849" max="4093" width="8.85546875" style="100"/>
    <col min="4094" max="4094" width="45.28515625" style="100" customWidth="1"/>
    <col min="4095" max="4100" width="8.28515625" style="100" customWidth="1"/>
    <col min="4101" max="4103" width="9.140625" style="100" customWidth="1"/>
    <col min="4104" max="4104" width="8" style="100" customWidth="1"/>
    <col min="4105" max="4349" width="8.85546875" style="100"/>
    <col min="4350" max="4350" width="45.28515625" style="100" customWidth="1"/>
    <col min="4351" max="4356" width="8.28515625" style="100" customWidth="1"/>
    <col min="4357" max="4359" width="9.140625" style="100" customWidth="1"/>
    <col min="4360" max="4360" width="8" style="100" customWidth="1"/>
    <col min="4361" max="4605" width="8.85546875" style="100"/>
    <col min="4606" max="4606" width="45.28515625" style="100" customWidth="1"/>
    <col min="4607" max="4612" width="8.28515625" style="100" customWidth="1"/>
    <col min="4613" max="4615" width="9.140625" style="100" customWidth="1"/>
    <col min="4616" max="4616" width="8" style="100" customWidth="1"/>
    <col min="4617" max="4861" width="8.85546875" style="100"/>
    <col min="4862" max="4862" width="45.28515625" style="100" customWidth="1"/>
    <col min="4863" max="4868" width="8.28515625" style="100" customWidth="1"/>
    <col min="4869" max="4871" width="9.140625" style="100" customWidth="1"/>
    <col min="4872" max="4872" width="8" style="100" customWidth="1"/>
    <col min="4873" max="5117" width="8.85546875" style="100"/>
    <col min="5118" max="5118" width="45.28515625" style="100" customWidth="1"/>
    <col min="5119" max="5124" width="8.28515625" style="100" customWidth="1"/>
    <col min="5125" max="5127" width="9.140625" style="100" customWidth="1"/>
    <col min="5128" max="5128" width="8" style="100" customWidth="1"/>
    <col min="5129" max="5373" width="8.85546875" style="100"/>
    <col min="5374" max="5374" width="45.28515625" style="100" customWidth="1"/>
    <col min="5375" max="5380" width="8.28515625" style="100" customWidth="1"/>
    <col min="5381" max="5383" width="9.140625" style="100" customWidth="1"/>
    <col min="5384" max="5384" width="8" style="100" customWidth="1"/>
    <col min="5385" max="5629" width="8.85546875" style="100"/>
    <col min="5630" max="5630" width="45.28515625" style="100" customWidth="1"/>
    <col min="5631" max="5636" width="8.28515625" style="100" customWidth="1"/>
    <col min="5637" max="5639" width="9.140625" style="100" customWidth="1"/>
    <col min="5640" max="5640" width="8" style="100" customWidth="1"/>
    <col min="5641" max="5885" width="8.85546875" style="100"/>
    <col min="5886" max="5886" width="45.28515625" style="100" customWidth="1"/>
    <col min="5887" max="5892" width="8.28515625" style="100" customWidth="1"/>
    <col min="5893" max="5895" width="9.140625" style="100" customWidth="1"/>
    <col min="5896" max="5896" width="8" style="100" customWidth="1"/>
    <col min="5897" max="6141" width="8.85546875" style="100"/>
    <col min="6142" max="6142" width="45.28515625" style="100" customWidth="1"/>
    <col min="6143" max="6148" width="8.28515625" style="100" customWidth="1"/>
    <col min="6149" max="6151" width="9.140625" style="100" customWidth="1"/>
    <col min="6152" max="6152" width="8" style="100" customWidth="1"/>
    <col min="6153" max="6397" width="8.85546875" style="100"/>
    <col min="6398" max="6398" width="45.28515625" style="100" customWidth="1"/>
    <col min="6399" max="6404" width="8.28515625" style="100" customWidth="1"/>
    <col min="6405" max="6407" width="9.140625" style="100" customWidth="1"/>
    <col min="6408" max="6408" width="8" style="100" customWidth="1"/>
    <col min="6409" max="6653" width="8.85546875" style="100"/>
    <col min="6654" max="6654" width="45.28515625" style="100" customWidth="1"/>
    <col min="6655" max="6660" width="8.28515625" style="100" customWidth="1"/>
    <col min="6661" max="6663" width="9.140625" style="100" customWidth="1"/>
    <col min="6664" max="6664" width="8" style="100" customWidth="1"/>
    <col min="6665" max="6909" width="8.85546875" style="100"/>
    <col min="6910" max="6910" width="45.28515625" style="100" customWidth="1"/>
    <col min="6911" max="6916" width="8.28515625" style="100" customWidth="1"/>
    <col min="6917" max="6919" width="9.140625" style="100" customWidth="1"/>
    <col min="6920" max="6920" width="8" style="100" customWidth="1"/>
    <col min="6921" max="7165" width="8.85546875" style="100"/>
    <col min="7166" max="7166" width="45.28515625" style="100" customWidth="1"/>
    <col min="7167" max="7172" width="8.28515625" style="100" customWidth="1"/>
    <col min="7173" max="7175" width="9.140625" style="100" customWidth="1"/>
    <col min="7176" max="7176" width="8" style="100" customWidth="1"/>
    <col min="7177" max="7421" width="8.85546875" style="100"/>
    <col min="7422" max="7422" width="45.28515625" style="100" customWidth="1"/>
    <col min="7423" max="7428" width="8.28515625" style="100" customWidth="1"/>
    <col min="7429" max="7431" width="9.140625" style="100" customWidth="1"/>
    <col min="7432" max="7432" width="8" style="100" customWidth="1"/>
    <col min="7433" max="7677" width="8.85546875" style="100"/>
    <col min="7678" max="7678" width="45.28515625" style="100" customWidth="1"/>
    <col min="7679" max="7684" width="8.28515625" style="100" customWidth="1"/>
    <col min="7685" max="7687" width="9.140625" style="100" customWidth="1"/>
    <col min="7688" max="7688" width="8" style="100" customWidth="1"/>
    <col min="7689" max="7933" width="8.85546875" style="100"/>
    <col min="7934" max="7934" width="45.28515625" style="100" customWidth="1"/>
    <col min="7935" max="7940" width="8.28515625" style="100" customWidth="1"/>
    <col min="7941" max="7943" width="9.140625" style="100" customWidth="1"/>
    <col min="7944" max="7944" width="8" style="100" customWidth="1"/>
    <col min="7945" max="8189" width="8.85546875" style="100"/>
    <col min="8190" max="8190" width="45.28515625" style="100" customWidth="1"/>
    <col min="8191" max="8196" width="8.28515625" style="100" customWidth="1"/>
    <col min="8197" max="8199" width="9.140625" style="100" customWidth="1"/>
    <col min="8200" max="8200" width="8" style="100" customWidth="1"/>
    <col min="8201" max="8445" width="8.85546875" style="100"/>
    <col min="8446" max="8446" width="45.28515625" style="100" customWidth="1"/>
    <col min="8447" max="8452" width="8.28515625" style="100" customWidth="1"/>
    <col min="8453" max="8455" width="9.140625" style="100" customWidth="1"/>
    <col min="8456" max="8456" width="8" style="100" customWidth="1"/>
    <col min="8457" max="8701" width="8.85546875" style="100"/>
    <col min="8702" max="8702" width="45.28515625" style="100" customWidth="1"/>
    <col min="8703" max="8708" width="8.28515625" style="100" customWidth="1"/>
    <col min="8709" max="8711" width="9.140625" style="100" customWidth="1"/>
    <col min="8712" max="8712" width="8" style="100" customWidth="1"/>
    <col min="8713" max="8957" width="8.85546875" style="100"/>
    <col min="8958" max="8958" width="45.28515625" style="100" customWidth="1"/>
    <col min="8959" max="8964" width="8.28515625" style="100" customWidth="1"/>
    <col min="8965" max="8967" width="9.140625" style="100" customWidth="1"/>
    <col min="8968" max="8968" width="8" style="100" customWidth="1"/>
    <col min="8969" max="9213" width="8.85546875" style="100"/>
    <col min="9214" max="9214" width="45.28515625" style="100" customWidth="1"/>
    <col min="9215" max="9220" width="8.28515625" style="100" customWidth="1"/>
    <col min="9221" max="9223" width="9.140625" style="100" customWidth="1"/>
    <col min="9224" max="9224" width="8" style="100" customWidth="1"/>
    <col min="9225" max="9469" width="8.85546875" style="100"/>
    <col min="9470" max="9470" width="45.28515625" style="100" customWidth="1"/>
    <col min="9471" max="9476" width="8.28515625" style="100" customWidth="1"/>
    <col min="9477" max="9479" width="9.140625" style="100" customWidth="1"/>
    <col min="9480" max="9480" width="8" style="100" customWidth="1"/>
    <col min="9481" max="9725" width="8.85546875" style="100"/>
    <col min="9726" max="9726" width="45.28515625" style="100" customWidth="1"/>
    <col min="9727" max="9732" width="8.28515625" style="100" customWidth="1"/>
    <col min="9733" max="9735" width="9.140625" style="100" customWidth="1"/>
    <col min="9736" max="9736" width="8" style="100" customWidth="1"/>
    <col min="9737" max="9981" width="8.85546875" style="100"/>
    <col min="9982" max="9982" width="45.28515625" style="100" customWidth="1"/>
    <col min="9983" max="9988" width="8.28515625" style="100" customWidth="1"/>
    <col min="9989" max="9991" width="9.140625" style="100" customWidth="1"/>
    <col min="9992" max="9992" width="8" style="100" customWidth="1"/>
    <col min="9993" max="10237" width="8.85546875" style="100"/>
    <col min="10238" max="10238" width="45.28515625" style="100" customWidth="1"/>
    <col min="10239" max="10244" width="8.28515625" style="100" customWidth="1"/>
    <col min="10245" max="10247" width="9.140625" style="100" customWidth="1"/>
    <col min="10248" max="10248" width="8" style="100" customWidth="1"/>
    <col min="10249" max="10493" width="8.85546875" style="100"/>
    <col min="10494" max="10494" width="45.28515625" style="100" customWidth="1"/>
    <col min="10495" max="10500" width="8.28515625" style="100" customWidth="1"/>
    <col min="10501" max="10503" width="9.140625" style="100" customWidth="1"/>
    <col min="10504" max="10504" width="8" style="100" customWidth="1"/>
    <col min="10505" max="10749" width="8.85546875" style="100"/>
    <col min="10750" max="10750" width="45.28515625" style="100" customWidth="1"/>
    <col min="10751" max="10756" width="8.28515625" style="100" customWidth="1"/>
    <col min="10757" max="10759" width="9.140625" style="100" customWidth="1"/>
    <col min="10760" max="10760" width="8" style="100" customWidth="1"/>
    <col min="10761" max="11005" width="8.85546875" style="100"/>
    <col min="11006" max="11006" width="45.28515625" style="100" customWidth="1"/>
    <col min="11007" max="11012" width="8.28515625" style="100" customWidth="1"/>
    <col min="11013" max="11015" width="9.140625" style="100" customWidth="1"/>
    <col min="11016" max="11016" width="8" style="100" customWidth="1"/>
    <col min="11017" max="11261" width="8.85546875" style="100"/>
    <col min="11262" max="11262" width="45.28515625" style="100" customWidth="1"/>
    <col min="11263" max="11268" width="8.28515625" style="100" customWidth="1"/>
    <col min="11269" max="11271" width="9.140625" style="100" customWidth="1"/>
    <col min="11272" max="11272" width="8" style="100" customWidth="1"/>
    <col min="11273" max="11517" width="8.85546875" style="100"/>
    <col min="11518" max="11518" width="45.28515625" style="100" customWidth="1"/>
    <col min="11519" max="11524" width="8.28515625" style="100" customWidth="1"/>
    <col min="11525" max="11527" width="9.140625" style="100" customWidth="1"/>
    <col min="11528" max="11528" width="8" style="100" customWidth="1"/>
    <col min="11529" max="11773" width="8.85546875" style="100"/>
    <col min="11774" max="11774" width="45.28515625" style="100" customWidth="1"/>
    <col min="11775" max="11780" width="8.28515625" style="100" customWidth="1"/>
    <col min="11781" max="11783" width="9.140625" style="100" customWidth="1"/>
    <col min="11784" max="11784" width="8" style="100" customWidth="1"/>
    <col min="11785" max="12029" width="8.85546875" style="100"/>
    <col min="12030" max="12030" width="45.28515625" style="100" customWidth="1"/>
    <col min="12031" max="12036" width="8.28515625" style="100" customWidth="1"/>
    <col min="12037" max="12039" width="9.140625" style="100" customWidth="1"/>
    <col min="12040" max="12040" width="8" style="100" customWidth="1"/>
    <col min="12041" max="12285" width="8.85546875" style="100"/>
    <col min="12286" max="12286" width="45.28515625" style="100" customWidth="1"/>
    <col min="12287" max="12292" width="8.28515625" style="100" customWidth="1"/>
    <col min="12293" max="12295" width="9.140625" style="100" customWidth="1"/>
    <col min="12296" max="12296" width="8" style="100" customWidth="1"/>
    <col min="12297" max="12541" width="8.85546875" style="100"/>
    <col min="12542" max="12542" width="45.28515625" style="100" customWidth="1"/>
    <col min="12543" max="12548" width="8.28515625" style="100" customWidth="1"/>
    <col min="12549" max="12551" width="9.140625" style="100" customWidth="1"/>
    <col min="12552" max="12552" width="8" style="100" customWidth="1"/>
    <col min="12553" max="12797" width="8.85546875" style="100"/>
    <col min="12798" max="12798" width="45.28515625" style="100" customWidth="1"/>
    <col min="12799" max="12804" width="8.28515625" style="100" customWidth="1"/>
    <col min="12805" max="12807" width="9.140625" style="100" customWidth="1"/>
    <col min="12808" max="12808" width="8" style="100" customWidth="1"/>
    <col min="12809" max="13053" width="8.85546875" style="100"/>
    <col min="13054" max="13054" width="45.28515625" style="100" customWidth="1"/>
    <col min="13055" max="13060" width="8.28515625" style="100" customWidth="1"/>
    <col min="13061" max="13063" width="9.140625" style="100" customWidth="1"/>
    <col min="13064" max="13064" width="8" style="100" customWidth="1"/>
    <col min="13065" max="13309" width="8.85546875" style="100"/>
    <col min="13310" max="13310" width="45.28515625" style="100" customWidth="1"/>
    <col min="13311" max="13316" width="8.28515625" style="100" customWidth="1"/>
    <col min="13317" max="13319" width="9.140625" style="100" customWidth="1"/>
    <col min="13320" max="13320" width="8" style="100" customWidth="1"/>
    <col min="13321" max="13565" width="8.85546875" style="100"/>
    <col min="13566" max="13566" width="45.28515625" style="100" customWidth="1"/>
    <col min="13567" max="13572" width="8.28515625" style="100" customWidth="1"/>
    <col min="13573" max="13575" width="9.140625" style="100" customWidth="1"/>
    <col min="13576" max="13576" width="8" style="100" customWidth="1"/>
    <col min="13577" max="13821" width="8.85546875" style="100"/>
    <col min="13822" max="13822" width="45.28515625" style="100" customWidth="1"/>
    <col min="13823" max="13828" width="8.28515625" style="100" customWidth="1"/>
    <col min="13829" max="13831" width="9.140625" style="100" customWidth="1"/>
    <col min="13832" max="13832" width="8" style="100" customWidth="1"/>
    <col min="13833" max="14077" width="8.85546875" style="100"/>
    <col min="14078" max="14078" width="45.28515625" style="100" customWidth="1"/>
    <col min="14079" max="14084" width="8.28515625" style="100" customWidth="1"/>
    <col min="14085" max="14087" width="9.140625" style="100" customWidth="1"/>
    <col min="14088" max="14088" width="8" style="100" customWidth="1"/>
    <col min="14089" max="14333" width="8.85546875" style="100"/>
    <col min="14334" max="14334" width="45.28515625" style="100" customWidth="1"/>
    <col min="14335" max="14340" width="8.28515625" style="100" customWidth="1"/>
    <col min="14341" max="14343" width="9.140625" style="100" customWidth="1"/>
    <col min="14344" max="14344" width="8" style="100" customWidth="1"/>
    <col min="14345" max="14589" width="8.85546875" style="100"/>
    <col min="14590" max="14590" width="45.28515625" style="100" customWidth="1"/>
    <col min="14591" max="14596" width="8.28515625" style="100" customWidth="1"/>
    <col min="14597" max="14599" width="9.140625" style="100" customWidth="1"/>
    <col min="14600" max="14600" width="8" style="100" customWidth="1"/>
    <col min="14601" max="14845" width="8.85546875" style="100"/>
    <col min="14846" max="14846" width="45.28515625" style="100" customWidth="1"/>
    <col min="14847" max="14852" width="8.28515625" style="100" customWidth="1"/>
    <col min="14853" max="14855" width="9.140625" style="100" customWidth="1"/>
    <col min="14856" max="14856" width="8" style="100" customWidth="1"/>
    <col min="14857" max="15101" width="8.85546875" style="100"/>
    <col min="15102" max="15102" width="45.28515625" style="100" customWidth="1"/>
    <col min="15103" max="15108" width="8.28515625" style="100" customWidth="1"/>
    <col min="15109" max="15111" width="9.140625" style="100" customWidth="1"/>
    <col min="15112" max="15112" width="8" style="100" customWidth="1"/>
    <col min="15113" max="15357" width="8.85546875" style="100"/>
    <col min="15358" max="15358" width="45.28515625" style="100" customWidth="1"/>
    <col min="15359" max="15364" width="8.28515625" style="100" customWidth="1"/>
    <col min="15365" max="15367" width="9.140625" style="100" customWidth="1"/>
    <col min="15368" max="15368" width="8" style="100" customWidth="1"/>
    <col min="15369" max="15613" width="8.85546875" style="100"/>
    <col min="15614" max="15614" width="45.28515625" style="100" customWidth="1"/>
    <col min="15615" max="15620" width="8.28515625" style="100" customWidth="1"/>
    <col min="15621" max="15623" width="9.140625" style="100" customWidth="1"/>
    <col min="15624" max="15624" width="8" style="100" customWidth="1"/>
    <col min="15625" max="15869" width="8.85546875" style="100"/>
    <col min="15870" max="15870" width="45.28515625" style="100" customWidth="1"/>
    <col min="15871" max="15876" width="8.28515625" style="100" customWidth="1"/>
    <col min="15877" max="15879" width="9.140625" style="100" customWidth="1"/>
    <col min="15880" max="15880" width="8" style="100" customWidth="1"/>
    <col min="15881" max="16125" width="8.85546875" style="100"/>
    <col min="16126" max="16126" width="45.28515625" style="100" customWidth="1"/>
    <col min="16127" max="16132" width="8.28515625" style="100" customWidth="1"/>
    <col min="16133" max="16135" width="9.140625" style="100" customWidth="1"/>
    <col min="16136" max="16136" width="8" style="100" customWidth="1"/>
    <col min="16137" max="16381" width="8.85546875" style="100"/>
    <col min="16382" max="16384" width="9" style="100" customWidth="1"/>
  </cols>
  <sheetData>
    <row r="1" spans="1:11" s="125" customFormat="1" ht="33" customHeight="1">
      <c r="A1" s="968" t="s">
        <v>1136</v>
      </c>
      <c r="B1" s="968"/>
      <c r="C1" s="968"/>
      <c r="D1" s="968"/>
      <c r="E1" s="968"/>
      <c r="F1" s="968"/>
      <c r="G1" s="968"/>
    </row>
    <row r="2" spans="1:11" s="125" customFormat="1" ht="33" customHeight="1">
      <c r="A2" s="1038" t="s">
        <v>1137</v>
      </c>
      <c r="B2" s="1038"/>
      <c r="C2" s="1038"/>
      <c r="D2" s="1038"/>
      <c r="E2" s="1038"/>
      <c r="F2" s="1038"/>
      <c r="G2" s="1038"/>
    </row>
    <row r="3" spans="1:11" s="101" customFormat="1" ht="18.75">
      <c r="A3" s="1039" t="s">
        <v>1104</v>
      </c>
      <c r="B3" s="1039"/>
      <c r="C3" s="1040"/>
      <c r="D3" s="1041" t="s">
        <v>1413</v>
      </c>
      <c r="E3" s="1041"/>
      <c r="F3" s="1041"/>
      <c r="G3" s="1042"/>
    </row>
    <row r="4" spans="1:11" ht="30" customHeight="1">
      <c r="A4" s="1029" t="s">
        <v>205</v>
      </c>
      <c r="B4" s="1029" t="s">
        <v>630</v>
      </c>
      <c r="C4" s="1084" t="s">
        <v>807</v>
      </c>
      <c r="D4" s="1044"/>
      <c r="E4" s="1084" t="s">
        <v>808</v>
      </c>
      <c r="F4" s="1044"/>
      <c r="G4" s="1043" t="s">
        <v>206</v>
      </c>
    </row>
    <row r="5" spans="1:11" ht="30" customHeight="1">
      <c r="A5" s="1079"/>
      <c r="B5" s="1079"/>
      <c r="C5" s="1086" t="s">
        <v>810</v>
      </c>
      <c r="D5" s="1045"/>
      <c r="E5" s="1086" t="s">
        <v>809</v>
      </c>
      <c r="F5" s="1045"/>
      <c r="G5" s="1043"/>
    </row>
    <row r="6" spans="1:11" ht="18.75">
      <c r="A6" s="1030"/>
      <c r="B6" s="1030"/>
      <c r="C6" s="519" t="s">
        <v>424</v>
      </c>
      <c r="D6" s="519" t="s">
        <v>425</v>
      </c>
      <c r="E6" s="519" t="s">
        <v>78</v>
      </c>
      <c r="F6" s="519" t="s">
        <v>426</v>
      </c>
      <c r="G6" s="1043"/>
    </row>
    <row r="7" spans="1:11" ht="50.1" customHeight="1">
      <c r="A7" s="361" t="s">
        <v>745</v>
      </c>
      <c r="B7" s="369">
        <v>13136</v>
      </c>
      <c r="C7" s="368">
        <v>7253</v>
      </c>
      <c r="D7" s="368">
        <v>5883</v>
      </c>
      <c r="E7" s="369">
        <v>12190</v>
      </c>
      <c r="F7" s="369">
        <v>946</v>
      </c>
      <c r="G7" s="518" t="s">
        <v>748</v>
      </c>
      <c r="H7" s="129"/>
      <c r="I7" s="129"/>
      <c r="J7" s="129"/>
      <c r="K7" s="129"/>
    </row>
    <row r="8" spans="1:11" ht="56.25">
      <c r="A8" s="361" t="s">
        <v>746</v>
      </c>
      <c r="B8" s="372">
        <v>4333</v>
      </c>
      <c r="C8" s="370">
        <v>2352</v>
      </c>
      <c r="D8" s="370">
        <v>1981</v>
      </c>
      <c r="E8" s="370">
        <v>3958</v>
      </c>
      <c r="F8" s="371">
        <v>375</v>
      </c>
      <c r="G8" s="518" t="s">
        <v>749</v>
      </c>
      <c r="H8" s="129"/>
      <c r="I8" s="129"/>
      <c r="J8" s="129"/>
      <c r="K8" s="129"/>
    </row>
    <row r="9" spans="1:11" ht="50.1" customHeight="1">
      <c r="A9" s="361" t="s">
        <v>747</v>
      </c>
      <c r="B9" s="369">
        <v>3065</v>
      </c>
      <c r="C9" s="368">
        <v>1868</v>
      </c>
      <c r="D9" s="368">
        <v>1197</v>
      </c>
      <c r="E9" s="368">
        <v>1118</v>
      </c>
      <c r="F9" s="369">
        <v>1947</v>
      </c>
      <c r="G9" s="518" t="s">
        <v>750</v>
      </c>
      <c r="H9" s="129"/>
      <c r="I9" s="129"/>
      <c r="J9" s="129"/>
      <c r="K9" s="129"/>
    </row>
    <row r="10" spans="1:11" ht="50.1" customHeight="1">
      <c r="A10" s="295" t="s">
        <v>35</v>
      </c>
      <c r="B10" s="330">
        <f>SUM(B7:B9)</f>
        <v>20534</v>
      </c>
      <c r="C10" s="330">
        <f>SUM(C7:C9)</f>
        <v>11473</v>
      </c>
      <c r="D10" s="330">
        <f>SUM(D7:D9)</f>
        <v>9061</v>
      </c>
      <c r="E10" s="330">
        <f>SUM(E7:E9)</f>
        <v>17266</v>
      </c>
      <c r="F10" s="330">
        <f>SUM(F7:F9)</f>
        <v>3268</v>
      </c>
      <c r="G10" s="295" t="s">
        <v>36</v>
      </c>
      <c r="H10" s="129"/>
      <c r="I10" s="129"/>
      <c r="J10" s="129"/>
      <c r="K10" s="129"/>
    </row>
    <row r="11" spans="1:11" s="722" customFormat="1" ht="18.75">
      <c r="A11" s="723"/>
      <c r="G11" s="721"/>
    </row>
    <row r="12" spans="1:11">
      <c r="H12" s="131"/>
    </row>
    <row r="13" spans="1:11">
      <c r="H13" s="131"/>
    </row>
    <row r="14" spans="1:11" s="125" customFormat="1" ht="33">
      <c r="A14" s="132"/>
      <c r="B14" s="128"/>
      <c r="C14" s="128"/>
      <c r="D14" s="128"/>
      <c r="E14" s="128"/>
      <c r="G14" s="132"/>
    </row>
    <row r="22" spans="5:6">
      <c r="E22" s="102"/>
      <c r="F22" s="102"/>
    </row>
    <row r="23" spans="5:6">
      <c r="E23" s="102"/>
      <c r="F23" s="102"/>
    </row>
    <row r="24" spans="5:6">
      <c r="E24" s="102"/>
      <c r="F24" s="102"/>
    </row>
    <row r="25" spans="5:6">
      <c r="E25" s="102"/>
      <c r="F25" s="102"/>
    </row>
    <row r="26" spans="5:6">
      <c r="E26" s="102"/>
      <c r="F26" s="102"/>
    </row>
    <row r="27" spans="5:6">
      <c r="E27" s="102"/>
      <c r="F27" s="102"/>
    </row>
  </sheetData>
  <mergeCells count="11">
    <mergeCell ref="E5:F5"/>
    <mergeCell ref="A1:G1"/>
    <mergeCell ref="A2:G2"/>
    <mergeCell ref="A3:C3"/>
    <mergeCell ref="D3:G3"/>
    <mergeCell ref="A4:A6"/>
    <mergeCell ref="B4:B6"/>
    <mergeCell ref="C4:D4"/>
    <mergeCell ref="E4:F4"/>
    <mergeCell ref="G4:G6"/>
    <mergeCell ref="C5:D5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008657"/>
    <pageSetUpPr fitToPage="1"/>
  </sheetPr>
  <dimension ref="A1:K29"/>
  <sheetViews>
    <sheetView rightToLeft="1" zoomScale="130" zoomScaleNormal="130" workbookViewId="0">
      <selection sqref="A1:H1"/>
    </sheetView>
  </sheetViews>
  <sheetFormatPr defaultColWidth="8.85546875" defaultRowHeight="15"/>
  <cols>
    <col min="1" max="1" width="23.7109375" style="261" customWidth="1"/>
    <col min="2" max="2" width="20.140625" style="261" customWidth="1"/>
    <col min="3" max="3" width="16.7109375" style="261" customWidth="1"/>
    <col min="4" max="4" width="20.42578125" style="261" bestFit="1" customWidth="1"/>
    <col min="5" max="5" width="17.28515625" style="261" bestFit="1" customWidth="1"/>
    <col min="6" max="7" width="15.7109375" style="261" customWidth="1"/>
    <col min="8" max="8" width="23.7109375" style="261" customWidth="1"/>
    <col min="9" max="45" width="8.85546875" style="261" customWidth="1"/>
    <col min="46" max="189" width="8.85546875" style="261"/>
    <col min="190" max="190" width="16.140625" style="261" customWidth="1"/>
    <col min="191" max="191" width="20" style="261" customWidth="1"/>
    <col min="192" max="193" width="12.28515625" style="261" customWidth="1"/>
    <col min="194" max="194" width="14.140625" style="261" customWidth="1"/>
    <col min="195" max="195" width="11.28515625" style="261" customWidth="1"/>
    <col min="196" max="201" width="8.85546875" style="261"/>
    <col min="202" max="202" width="15.7109375" style="261" customWidth="1"/>
    <col min="203" max="203" width="20.28515625" style="261" customWidth="1"/>
    <col min="204" max="204" width="11.85546875" style="261" customWidth="1"/>
    <col min="205" max="205" width="12.85546875" style="261" customWidth="1"/>
    <col min="206" max="206" width="13.28515625" style="261" customWidth="1"/>
    <col min="207" max="207" width="13" style="261" customWidth="1"/>
    <col min="208" max="445" width="8.85546875" style="261"/>
    <col min="446" max="446" width="16.140625" style="261" customWidth="1"/>
    <col min="447" max="447" width="20" style="261" customWidth="1"/>
    <col min="448" max="449" width="12.28515625" style="261" customWidth="1"/>
    <col min="450" max="450" width="14.140625" style="261" customWidth="1"/>
    <col min="451" max="451" width="11.28515625" style="261" customWidth="1"/>
    <col min="452" max="457" width="8.85546875" style="261"/>
    <col min="458" max="458" width="15.7109375" style="261" customWidth="1"/>
    <col min="459" max="459" width="20.28515625" style="261" customWidth="1"/>
    <col min="460" max="460" width="11.85546875" style="261" customWidth="1"/>
    <col min="461" max="461" width="12.85546875" style="261" customWidth="1"/>
    <col min="462" max="462" width="13.28515625" style="261" customWidth="1"/>
    <col min="463" max="463" width="13" style="261" customWidth="1"/>
    <col min="464" max="701" width="8.85546875" style="261"/>
    <col min="702" max="702" width="16.140625" style="261" customWidth="1"/>
    <col min="703" max="703" width="20" style="261" customWidth="1"/>
    <col min="704" max="705" width="12.28515625" style="261" customWidth="1"/>
    <col min="706" max="706" width="14.140625" style="261" customWidth="1"/>
    <col min="707" max="707" width="11.28515625" style="261" customWidth="1"/>
    <col min="708" max="713" width="8.85546875" style="261"/>
    <col min="714" max="714" width="15.7109375" style="261" customWidth="1"/>
    <col min="715" max="715" width="20.28515625" style="261" customWidth="1"/>
    <col min="716" max="716" width="11.85546875" style="261" customWidth="1"/>
    <col min="717" max="717" width="12.85546875" style="261" customWidth="1"/>
    <col min="718" max="718" width="13.28515625" style="261" customWidth="1"/>
    <col min="719" max="719" width="13" style="261" customWidth="1"/>
    <col min="720" max="957" width="8.85546875" style="261"/>
    <col min="958" max="958" width="16.140625" style="261" customWidth="1"/>
    <col min="959" max="959" width="20" style="261" customWidth="1"/>
    <col min="960" max="961" width="12.28515625" style="261" customWidth="1"/>
    <col min="962" max="962" width="14.140625" style="261" customWidth="1"/>
    <col min="963" max="963" width="11.28515625" style="261" customWidth="1"/>
    <col min="964" max="969" width="8.85546875" style="261"/>
    <col min="970" max="970" width="15.7109375" style="261" customWidth="1"/>
    <col min="971" max="971" width="20.28515625" style="261" customWidth="1"/>
    <col min="972" max="972" width="11.85546875" style="261" customWidth="1"/>
    <col min="973" max="973" width="12.85546875" style="261" customWidth="1"/>
    <col min="974" max="974" width="13.28515625" style="261" customWidth="1"/>
    <col min="975" max="975" width="13" style="261" customWidth="1"/>
    <col min="976" max="1213" width="8.85546875" style="261"/>
    <col min="1214" max="1214" width="16.140625" style="261" customWidth="1"/>
    <col min="1215" max="1215" width="20" style="261" customWidth="1"/>
    <col min="1216" max="1217" width="12.28515625" style="261" customWidth="1"/>
    <col min="1218" max="1218" width="14.140625" style="261" customWidth="1"/>
    <col min="1219" max="1219" width="11.28515625" style="261" customWidth="1"/>
    <col min="1220" max="1225" width="8.85546875" style="261"/>
    <col min="1226" max="1226" width="15.7109375" style="261" customWidth="1"/>
    <col min="1227" max="1227" width="20.28515625" style="261" customWidth="1"/>
    <col min="1228" max="1228" width="11.85546875" style="261" customWidth="1"/>
    <col min="1229" max="1229" width="12.85546875" style="261" customWidth="1"/>
    <col min="1230" max="1230" width="13.28515625" style="261" customWidth="1"/>
    <col min="1231" max="1231" width="13" style="261" customWidth="1"/>
    <col min="1232" max="1469" width="8.85546875" style="261"/>
    <col min="1470" max="1470" width="16.140625" style="261" customWidth="1"/>
    <col min="1471" max="1471" width="20" style="261" customWidth="1"/>
    <col min="1472" max="1473" width="12.28515625" style="261" customWidth="1"/>
    <col min="1474" max="1474" width="14.140625" style="261" customWidth="1"/>
    <col min="1475" max="1475" width="11.28515625" style="261" customWidth="1"/>
    <col min="1476" max="1481" width="8.85546875" style="261"/>
    <col min="1482" max="1482" width="15.7109375" style="261" customWidth="1"/>
    <col min="1483" max="1483" width="20.28515625" style="261" customWidth="1"/>
    <col min="1484" max="1484" width="11.85546875" style="261" customWidth="1"/>
    <col min="1485" max="1485" width="12.85546875" style="261" customWidth="1"/>
    <col min="1486" max="1486" width="13.28515625" style="261" customWidth="1"/>
    <col min="1487" max="1487" width="13" style="261" customWidth="1"/>
    <col min="1488" max="1725" width="8.85546875" style="261"/>
    <col min="1726" max="1726" width="16.140625" style="261" customWidth="1"/>
    <col min="1727" max="1727" width="20" style="261" customWidth="1"/>
    <col min="1728" max="1729" width="12.28515625" style="261" customWidth="1"/>
    <col min="1730" max="1730" width="14.140625" style="261" customWidth="1"/>
    <col min="1731" max="1731" width="11.28515625" style="261" customWidth="1"/>
    <col min="1732" max="1737" width="8.85546875" style="261"/>
    <col min="1738" max="1738" width="15.7109375" style="261" customWidth="1"/>
    <col min="1739" max="1739" width="20.28515625" style="261" customWidth="1"/>
    <col min="1740" max="1740" width="11.85546875" style="261" customWidth="1"/>
    <col min="1741" max="1741" width="12.85546875" style="261" customWidth="1"/>
    <col min="1742" max="1742" width="13.28515625" style="261" customWidth="1"/>
    <col min="1743" max="1743" width="13" style="261" customWidth="1"/>
    <col min="1744" max="1981" width="8.85546875" style="261"/>
    <col min="1982" max="1982" width="16.140625" style="261" customWidth="1"/>
    <col min="1983" max="1983" width="20" style="261" customWidth="1"/>
    <col min="1984" max="1985" width="12.28515625" style="261" customWidth="1"/>
    <col min="1986" max="1986" width="14.140625" style="261" customWidth="1"/>
    <col min="1987" max="1987" width="11.28515625" style="261" customWidth="1"/>
    <col min="1988" max="1993" width="8.85546875" style="261"/>
    <col min="1994" max="1994" width="15.7109375" style="261" customWidth="1"/>
    <col min="1995" max="1995" width="20.28515625" style="261" customWidth="1"/>
    <col min="1996" max="1996" width="11.85546875" style="261" customWidth="1"/>
    <col min="1997" max="1997" width="12.85546875" style="261" customWidth="1"/>
    <col min="1998" max="1998" width="13.28515625" style="261" customWidth="1"/>
    <col min="1999" max="1999" width="13" style="261" customWidth="1"/>
    <col min="2000" max="2237" width="8.85546875" style="261"/>
    <col min="2238" max="2238" width="16.140625" style="261" customWidth="1"/>
    <col min="2239" max="2239" width="20" style="261" customWidth="1"/>
    <col min="2240" max="2241" width="12.28515625" style="261" customWidth="1"/>
    <col min="2242" max="2242" width="14.140625" style="261" customWidth="1"/>
    <col min="2243" max="2243" width="11.28515625" style="261" customWidth="1"/>
    <col min="2244" max="2249" width="8.85546875" style="261"/>
    <col min="2250" max="2250" width="15.7109375" style="261" customWidth="1"/>
    <col min="2251" max="2251" width="20.28515625" style="261" customWidth="1"/>
    <col min="2252" max="2252" width="11.85546875" style="261" customWidth="1"/>
    <col min="2253" max="2253" width="12.85546875" style="261" customWidth="1"/>
    <col min="2254" max="2254" width="13.28515625" style="261" customWidth="1"/>
    <col min="2255" max="2255" width="13" style="261" customWidth="1"/>
    <col min="2256" max="2493" width="8.85546875" style="261"/>
    <col min="2494" max="2494" width="16.140625" style="261" customWidth="1"/>
    <col min="2495" max="2495" width="20" style="261" customWidth="1"/>
    <col min="2496" max="2497" width="12.28515625" style="261" customWidth="1"/>
    <col min="2498" max="2498" width="14.140625" style="261" customWidth="1"/>
    <col min="2499" max="2499" width="11.28515625" style="261" customWidth="1"/>
    <col min="2500" max="2505" width="8.85546875" style="261"/>
    <col min="2506" max="2506" width="15.7109375" style="261" customWidth="1"/>
    <col min="2507" max="2507" width="20.28515625" style="261" customWidth="1"/>
    <col min="2508" max="2508" width="11.85546875" style="261" customWidth="1"/>
    <col min="2509" max="2509" width="12.85546875" style="261" customWidth="1"/>
    <col min="2510" max="2510" width="13.28515625" style="261" customWidth="1"/>
    <col min="2511" max="2511" width="13" style="261" customWidth="1"/>
    <col min="2512" max="2749" width="8.85546875" style="261"/>
    <col min="2750" max="2750" width="16.140625" style="261" customWidth="1"/>
    <col min="2751" max="2751" width="20" style="261" customWidth="1"/>
    <col min="2752" max="2753" width="12.28515625" style="261" customWidth="1"/>
    <col min="2754" max="2754" width="14.140625" style="261" customWidth="1"/>
    <col min="2755" max="2755" width="11.28515625" style="261" customWidth="1"/>
    <col min="2756" max="2761" width="8.85546875" style="261"/>
    <col min="2762" max="2762" width="15.7109375" style="261" customWidth="1"/>
    <col min="2763" max="2763" width="20.28515625" style="261" customWidth="1"/>
    <col min="2764" max="2764" width="11.85546875" style="261" customWidth="1"/>
    <col min="2765" max="2765" width="12.85546875" style="261" customWidth="1"/>
    <col min="2766" max="2766" width="13.28515625" style="261" customWidth="1"/>
    <col min="2767" max="2767" width="13" style="261" customWidth="1"/>
    <col min="2768" max="3005" width="8.85546875" style="261"/>
    <col min="3006" max="3006" width="16.140625" style="261" customWidth="1"/>
    <col min="3007" max="3007" width="20" style="261" customWidth="1"/>
    <col min="3008" max="3009" width="12.28515625" style="261" customWidth="1"/>
    <col min="3010" max="3010" width="14.140625" style="261" customWidth="1"/>
    <col min="3011" max="3011" width="11.28515625" style="261" customWidth="1"/>
    <col min="3012" max="3017" width="8.85546875" style="261"/>
    <col min="3018" max="3018" width="15.7109375" style="261" customWidth="1"/>
    <col min="3019" max="3019" width="20.28515625" style="261" customWidth="1"/>
    <col min="3020" max="3020" width="11.85546875" style="261" customWidth="1"/>
    <col min="3021" max="3021" width="12.85546875" style="261" customWidth="1"/>
    <col min="3022" max="3022" width="13.28515625" style="261" customWidth="1"/>
    <col min="3023" max="3023" width="13" style="261" customWidth="1"/>
    <col min="3024" max="3261" width="8.85546875" style="261"/>
    <col min="3262" max="3262" width="16.140625" style="261" customWidth="1"/>
    <col min="3263" max="3263" width="20" style="261" customWidth="1"/>
    <col min="3264" max="3265" width="12.28515625" style="261" customWidth="1"/>
    <col min="3266" max="3266" width="14.140625" style="261" customWidth="1"/>
    <col min="3267" max="3267" width="11.28515625" style="261" customWidth="1"/>
    <col min="3268" max="3273" width="8.85546875" style="261"/>
    <col min="3274" max="3274" width="15.7109375" style="261" customWidth="1"/>
    <col min="3275" max="3275" width="20.28515625" style="261" customWidth="1"/>
    <col min="3276" max="3276" width="11.85546875" style="261" customWidth="1"/>
    <col min="3277" max="3277" width="12.85546875" style="261" customWidth="1"/>
    <col min="3278" max="3278" width="13.28515625" style="261" customWidth="1"/>
    <col min="3279" max="3279" width="13" style="261" customWidth="1"/>
    <col min="3280" max="3517" width="8.85546875" style="261"/>
    <col min="3518" max="3518" width="16.140625" style="261" customWidth="1"/>
    <col min="3519" max="3519" width="20" style="261" customWidth="1"/>
    <col min="3520" max="3521" width="12.28515625" style="261" customWidth="1"/>
    <col min="3522" max="3522" width="14.140625" style="261" customWidth="1"/>
    <col min="3523" max="3523" width="11.28515625" style="261" customWidth="1"/>
    <col min="3524" max="3529" width="8.85546875" style="261"/>
    <col min="3530" max="3530" width="15.7109375" style="261" customWidth="1"/>
    <col min="3531" max="3531" width="20.28515625" style="261" customWidth="1"/>
    <col min="3532" max="3532" width="11.85546875" style="261" customWidth="1"/>
    <col min="3533" max="3533" width="12.85546875" style="261" customWidth="1"/>
    <col min="3534" max="3534" width="13.28515625" style="261" customWidth="1"/>
    <col min="3535" max="3535" width="13" style="261" customWidth="1"/>
    <col min="3536" max="3773" width="8.85546875" style="261"/>
    <col min="3774" max="3774" width="16.140625" style="261" customWidth="1"/>
    <col min="3775" max="3775" width="20" style="261" customWidth="1"/>
    <col min="3776" max="3777" width="12.28515625" style="261" customWidth="1"/>
    <col min="3778" max="3778" width="14.140625" style="261" customWidth="1"/>
    <col min="3779" max="3779" width="11.28515625" style="261" customWidth="1"/>
    <col min="3780" max="3785" width="8.85546875" style="261"/>
    <col min="3786" max="3786" width="15.7109375" style="261" customWidth="1"/>
    <col min="3787" max="3787" width="20.28515625" style="261" customWidth="1"/>
    <col min="3788" max="3788" width="11.85546875" style="261" customWidth="1"/>
    <col min="3789" max="3789" width="12.85546875" style="261" customWidth="1"/>
    <col min="3790" max="3790" width="13.28515625" style="261" customWidth="1"/>
    <col min="3791" max="3791" width="13" style="261" customWidth="1"/>
    <col min="3792" max="4029" width="8.85546875" style="261"/>
    <col min="4030" max="4030" width="16.140625" style="261" customWidth="1"/>
    <col min="4031" max="4031" width="20" style="261" customWidth="1"/>
    <col min="4032" max="4033" width="12.28515625" style="261" customWidth="1"/>
    <col min="4034" max="4034" width="14.140625" style="261" customWidth="1"/>
    <col min="4035" max="4035" width="11.28515625" style="261" customWidth="1"/>
    <col min="4036" max="4041" width="8.85546875" style="261"/>
    <col min="4042" max="4042" width="15.7109375" style="261" customWidth="1"/>
    <col min="4043" max="4043" width="20.28515625" style="261" customWidth="1"/>
    <col min="4044" max="4044" width="11.85546875" style="261" customWidth="1"/>
    <col min="4045" max="4045" width="12.85546875" style="261" customWidth="1"/>
    <col min="4046" max="4046" width="13.28515625" style="261" customWidth="1"/>
    <col min="4047" max="4047" width="13" style="261" customWidth="1"/>
    <col min="4048" max="4285" width="8.85546875" style="261"/>
    <col min="4286" max="4286" width="16.140625" style="261" customWidth="1"/>
    <col min="4287" max="4287" width="20" style="261" customWidth="1"/>
    <col min="4288" max="4289" width="12.28515625" style="261" customWidth="1"/>
    <col min="4290" max="4290" width="14.140625" style="261" customWidth="1"/>
    <col min="4291" max="4291" width="11.28515625" style="261" customWidth="1"/>
    <col min="4292" max="4297" width="8.85546875" style="261"/>
    <col min="4298" max="4298" width="15.7109375" style="261" customWidth="1"/>
    <col min="4299" max="4299" width="20.28515625" style="261" customWidth="1"/>
    <col min="4300" max="4300" width="11.85546875" style="261" customWidth="1"/>
    <col min="4301" max="4301" width="12.85546875" style="261" customWidth="1"/>
    <col min="4302" max="4302" width="13.28515625" style="261" customWidth="1"/>
    <col min="4303" max="4303" width="13" style="261" customWidth="1"/>
    <col min="4304" max="4541" width="8.85546875" style="261"/>
    <col min="4542" max="4542" width="16.140625" style="261" customWidth="1"/>
    <col min="4543" max="4543" width="20" style="261" customWidth="1"/>
    <col min="4544" max="4545" width="12.28515625" style="261" customWidth="1"/>
    <col min="4546" max="4546" width="14.140625" style="261" customWidth="1"/>
    <col min="4547" max="4547" width="11.28515625" style="261" customWidth="1"/>
    <col min="4548" max="4553" width="8.85546875" style="261"/>
    <col min="4554" max="4554" width="15.7109375" style="261" customWidth="1"/>
    <col min="4555" max="4555" width="20.28515625" style="261" customWidth="1"/>
    <col min="4556" max="4556" width="11.85546875" style="261" customWidth="1"/>
    <col min="4557" max="4557" width="12.85546875" style="261" customWidth="1"/>
    <col min="4558" max="4558" width="13.28515625" style="261" customWidth="1"/>
    <col min="4559" max="4559" width="13" style="261" customWidth="1"/>
    <col min="4560" max="4797" width="8.85546875" style="261"/>
    <col min="4798" max="4798" width="16.140625" style="261" customWidth="1"/>
    <col min="4799" max="4799" width="20" style="261" customWidth="1"/>
    <col min="4800" max="4801" width="12.28515625" style="261" customWidth="1"/>
    <col min="4802" max="4802" width="14.140625" style="261" customWidth="1"/>
    <col min="4803" max="4803" width="11.28515625" style="261" customWidth="1"/>
    <col min="4804" max="4809" width="8.85546875" style="261"/>
    <col min="4810" max="4810" width="15.7109375" style="261" customWidth="1"/>
    <col min="4811" max="4811" width="20.28515625" style="261" customWidth="1"/>
    <col min="4812" max="4812" width="11.85546875" style="261" customWidth="1"/>
    <col min="4813" max="4813" width="12.85546875" style="261" customWidth="1"/>
    <col min="4814" max="4814" width="13.28515625" style="261" customWidth="1"/>
    <col min="4815" max="4815" width="13" style="261" customWidth="1"/>
    <col min="4816" max="5053" width="8.85546875" style="261"/>
    <col min="5054" max="5054" width="16.140625" style="261" customWidth="1"/>
    <col min="5055" max="5055" width="20" style="261" customWidth="1"/>
    <col min="5056" max="5057" width="12.28515625" style="261" customWidth="1"/>
    <col min="5058" max="5058" width="14.140625" style="261" customWidth="1"/>
    <col min="5059" max="5059" width="11.28515625" style="261" customWidth="1"/>
    <col min="5060" max="5065" width="8.85546875" style="261"/>
    <col min="5066" max="5066" width="15.7109375" style="261" customWidth="1"/>
    <col min="5067" max="5067" width="20.28515625" style="261" customWidth="1"/>
    <col min="5068" max="5068" width="11.85546875" style="261" customWidth="1"/>
    <col min="5069" max="5069" width="12.85546875" style="261" customWidth="1"/>
    <col min="5070" max="5070" width="13.28515625" style="261" customWidth="1"/>
    <col min="5071" max="5071" width="13" style="261" customWidth="1"/>
    <col min="5072" max="5309" width="8.85546875" style="261"/>
    <col min="5310" max="5310" width="16.140625" style="261" customWidth="1"/>
    <col min="5311" max="5311" width="20" style="261" customWidth="1"/>
    <col min="5312" max="5313" width="12.28515625" style="261" customWidth="1"/>
    <col min="5314" max="5314" width="14.140625" style="261" customWidth="1"/>
    <col min="5315" max="5315" width="11.28515625" style="261" customWidth="1"/>
    <col min="5316" max="5321" width="8.85546875" style="261"/>
    <col min="5322" max="5322" width="15.7109375" style="261" customWidth="1"/>
    <col min="5323" max="5323" width="20.28515625" style="261" customWidth="1"/>
    <col min="5324" max="5324" width="11.85546875" style="261" customWidth="1"/>
    <col min="5325" max="5325" width="12.85546875" style="261" customWidth="1"/>
    <col min="5326" max="5326" width="13.28515625" style="261" customWidth="1"/>
    <col min="5327" max="5327" width="13" style="261" customWidth="1"/>
    <col min="5328" max="5565" width="8.85546875" style="261"/>
    <col min="5566" max="5566" width="16.140625" style="261" customWidth="1"/>
    <col min="5567" max="5567" width="20" style="261" customWidth="1"/>
    <col min="5568" max="5569" width="12.28515625" style="261" customWidth="1"/>
    <col min="5570" max="5570" width="14.140625" style="261" customWidth="1"/>
    <col min="5571" max="5571" width="11.28515625" style="261" customWidth="1"/>
    <col min="5572" max="5577" width="8.85546875" style="261"/>
    <col min="5578" max="5578" width="15.7109375" style="261" customWidth="1"/>
    <col min="5579" max="5579" width="20.28515625" style="261" customWidth="1"/>
    <col min="5580" max="5580" width="11.85546875" style="261" customWidth="1"/>
    <col min="5581" max="5581" width="12.85546875" style="261" customWidth="1"/>
    <col min="5582" max="5582" width="13.28515625" style="261" customWidth="1"/>
    <col min="5583" max="5583" width="13" style="261" customWidth="1"/>
    <col min="5584" max="5821" width="8.85546875" style="261"/>
    <col min="5822" max="5822" width="16.140625" style="261" customWidth="1"/>
    <col min="5823" max="5823" width="20" style="261" customWidth="1"/>
    <col min="5824" max="5825" width="12.28515625" style="261" customWidth="1"/>
    <col min="5826" max="5826" width="14.140625" style="261" customWidth="1"/>
    <col min="5827" max="5827" width="11.28515625" style="261" customWidth="1"/>
    <col min="5828" max="5833" width="8.85546875" style="261"/>
    <col min="5834" max="5834" width="15.7109375" style="261" customWidth="1"/>
    <col min="5835" max="5835" width="20.28515625" style="261" customWidth="1"/>
    <col min="5836" max="5836" width="11.85546875" style="261" customWidth="1"/>
    <col min="5837" max="5837" width="12.85546875" style="261" customWidth="1"/>
    <col min="5838" max="5838" width="13.28515625" style="261" customWidth="1"/>
    <col min="5839" max="5839" width="13" style="261" customWidth="1"/>
    <col min="5840" max="6077" width="8.85546875" style="261"/>
    <col min="6078" max="6078" width="16.140625" style="261" customWidth="1"/>
    <col min="6079" max="6079" width="20" style="261" customWidth="1"/>
    <col min="6080" max="6081" width="12.28515625" style="261" customWidth="1"/>
    <col min="6082" max="6082" width="14.140625" style="261" customWidth="1"/>
    <col min="6083" max="6083" width="11.28515625" style="261" customWidth="1"/>
    <col min="6084" max="6089" width="8.85546875" style="261"/>
    <col min="6090" max="6090" width="15.7109375" style="261" customWidth="1"/>
    <col min="6091" max="6091" width="20.28515625" style="261" customWidth="1"/>
    <col min="6092" max="6092" width="11.85546875" style="261" customWidth="1"/>
    <col min="6093" max="6093" width="12.85546875" style="261" customWidth="1"/>
    <col min="6094" max="6094" width="13.28515625" style="261" customWidth="1"/>
    <col min="6095" max="6095" width="13" style="261" customWidth="1"/>
    <col min="6096" max="6333" width="8.85546875" style="261"/>
    <col min="6334" max="6334" width="16.140625" style="261" customWidth="1"/>
    <col min="6335" max="6335" width="20" style="261" customWidth="1"/>
    <col min="6336" max="6337" width="12.28515625" style="261" customWidth="1"/>
    <col min="6338" max="6338" width="14.140625" style="261" customWidth="1"/>
    <col min="6339" max="6339" width="11.28515625" style="261" customWidth="1"/>
    <col min="6340" max="6345" width="8.85546875" style="261"/>
    <col min="6346" max="6346" width="15.7109375" style="261" customWidth="1"/>
    <col min="6347" max="6347" width="20.28515625" style="261" customWidth="1"/>
    <col min="6348" max="6348" width="11.85546875" style="261" customWidth="1"/>
    <col min="6349" max="6349" width="12.85546875" style="261" customWidth="1"/>
    <col min="6350" max="6350" width="13.28515625" style="261" customWidth="1"/>
    <col min="6351" max="6351" width="13" style="261" customWidth="1"/>
    <col min="6352" max="6589" width="8.85546875" style="261"/>
    <col min="6590" max="6590" width="16.140625" style="261" customWidth="1"/>
    <col min="6591" max="6591" width="20" style="261" customWidth="1"/>
    <col min="6592" max="6593" width="12.28515625" style="261" customWidth="1"/>
    <col min="6594" max="6594" width="14.140625" style="261" customWidth="1"/>
    <col min="6595" max="6595" width="11.28515625" style="261" customWidth="1"/>
    <col min="6596" max="6601" width="8.85546875" style="261"/>
    <col min="6602" max="6602" width="15.7109375" style="261" customWidth="1"/>
    <col min="6603" max="6603" width="20.28515625" style="261" customWidth="1"/>
    <col min="6604" max="6604" width="11.85546875" style="261" customWidth="1"/>
    <col min="6605" max="6605" width="12.85546875" style="261" customWidth="1"/>
    <col min="6606" max="6606" width="13.28515625" style="261" customWidth="1"/>
    <col min="6607" max="6607" width="13" style="261" customWidth="1"/>
    <col min="6608" max="6845" width="8.85546875" style="261"/>
    <col min="6846" max="6846" width="16.140625" style="261" customWidth="1"/>
    <col min="6847" max="6847" width="20" style="261" customWidth="1"/>
    <col min="6848" max="6849" width="12.28515625" style="261" customWidth="1"/>
    <col min="6850" max="6850" width="14.140625" style="261" customWidth="1"/>
    <col min="6851" max="6851" width="11.28515625" style="261" customWidth="1"/>
    <col min="6852" max="6857" width="8.85546875" style="261"/>
    <col min="6858" max="6858" width="15.7109375" style="261" customWidth="1"/>
    <col min="6859" max="6859" width="20.28515625" style="261" customWidth="1"/>
    <col min="6860" max="6860" width="11.85546875" style="261" customWidth="1"/>
    <col min="6861" max="6861" width="12.85546875" style="261" customWidth="1"/>
    <col min="6862" max="6862" width="13.28515625" style="261" customWidth="1"/>
    <col min="6863" max="6863" width="13" style="261" customWidth="1"/>
    <col min="6864" max="7101" width="8.85546875" style="261"/>
    <col min="7102" max="7102" width="16.140625" style="261" customWidth="1"/>
    <col min="7103" max="7103" width="20" style="261" customWidth="1"/>
    <col min="7104" max="7105" width="12.28515625" style="261" customWidth="1"/>
    <col min="7106" max="7106" width="14.140625" style="261" customWidth="1"/>
    <col min="7107" max="7107" width="11.28515625" style="261" customWidth="1"/>
    <col min="7108" max="7113" width="8.85546875" style="261"/>
    <col min="7114" max="7114" width="15.7109375" style="261" customWidth="1"/>
    <col min="7115" max="7115" width="20.28515625" style="261" customWidth="1"/>
    <col min="7116" max="7116" width="11.85546875" style="261" customWidth="1"/>
    <col min="7117" max="7117" width="12.85546875" style="261" customWidth="1"/>
    <col min="7118" max="7118" width="13.28515625" style="261" customWidth="1"/>
    <col min="7119" max="7119" width="13" style="261" customWidth="1"/>
    <col min="7120" max="7357" width="8.85546875" style="261"/>
    <col min="7358" max="7358" width="16.140625" style="261" customWidth="1"/>
    <col min="7359" max="7359" width="20" style="261" customWidth="1"/>
    <col min="7360" max="7361" width="12.28515625" style="261" customWidth="1"/>
    <col min="7362" max="7362" width="14.140625" style="261" customWidth="1"/>
    <col min="7363" max="7363" width="11.28515625" style="261" customWidth="1"/>
    <col min="7364" max="7369" width="8.85546875" style="261"/>
    <col min="7370" max="7370" width="15.7109375" style="261" customWidth="1"/>
    <col min="7371" max="7371" width="20.28515625" style="261" customWidth="1"/>
    <col min="7372" max="7372" width="11.85546875" style="261" customWidth="1"/>
    <col min="7373" max="7373" width="12.85546875" style="261" customWidth="1"/>
    <col min="7374" max="7374" width="13.28515625" style="261" customWidth="1"/>
    <col min="7375" max="7375" width="13" style="261" customWidth="1"/>
    <col min="7376" max="7613" width="8.85546875" style="261"/>
    <col min="7614" max="7614" width="16.140625" style="261" customWidth="1"/>
    <col min="7615" max="7615" width="20" style="261" customWidth="1"/>
    <col min="7616" max="7617" width="12.28515625" style="261" customWidth="1"/>
    <col min="7618" max="7618" width="14.140625" style="261" customWidth="1"/>
    <col min="7619" max="7619" width="11.28515625" style="261" customWidth="1"/>
    <col min="7620" max="7625" width="8.85546875" style="261"/>
    <col min="7626" max="7626" width="15.7109375" style="261" customWidth="1"/>
    <col min="7627" max="7627" width="20.28515625" style="261" customWidth="1"/>
    <col min="7628" max="7628" width="11.85546875" style="261" customWidth="1"/>
    <col min="7629" max="7629" width="12.85546875" style="261" customWidth="1"/>
    <col min="7630" max="7630" width="13.28515625" style="261" customWidth="1"/>
    <col min="7631" max="7631" width="13" style="261" customWidth="1"/>
    <col min="7632" max="7869" width="8.85546875" style="261"/>
    <col min="7870" max="7870" width="16.140625" style="261" customWidth="1"/>
    <col min="7871" max="7871" width="20" style="261" customWidth="1"/>
    <col min="7872" max="7873" width="12.28515625" style="261" customWidth="1"/>
    <col min="7874" max="7874" width="14.140625" style="261" customWidth="1"/>
    <col min="7875" max="7875" width="11.28515625" style="261" customWidth="1"/>
    <col min="7876" max="7881" width="8.85546875" style="261"/>
    <col min="7882" max="7882" width="15.7109375" style="261" customWidth="1"/>
    <col min="7883" max="7883" width="20.28515625" style="261" customWidth="1"/>
    <col min="7884" max="7884" width="11.85546875" style="261" customWidth="1"/>
    <col min="7885" max="7885" width="12.85546875" style="261" customWidth="1"/>
    <col min="7886" max="7886" width="13.28515625" style="261" customWidth="1"/>
    <col min="7887" max="7887" width="13" style="261" customWidth="1"/>
    <col min="7888" max="8125" width="8.85546875" style="261"/>
    <col min="8126" max="8126" width="16.140625" style="261" customWidth="1"/>
    <col min="8127" max="8127" width="20" style="261" customWidth="1"/>
    <col min="8128" max="8129" width="12.28515625" style="261" customWidth="1"/>
    <col min="8130" max="8130" width="14.140625" style="261" customWidth="1"/>
    <col min="8131" max="8131" width="11.28515625" style="261" customWidth="1"/>
    <col min="8132" max="8137" width="8.85546875" style="261"/>
    <col min="8138" max="8138" width="15.7109375" style="261" customWidth="1"/>
    <col min="8139" max="8139" width="20.28515625" style="261" customWidth="1"/>
    <col min="8140" max="8140" width="11.85546875" style="261" customWidth="1"/>
    <col min="8141" max="8141" width="12.85546875" style="261" customWidth="1"/>
    <col min="8142" max="8142" width="13.28515625" style="261" customWidth="1"/>
    <col min="8143" max="8143" width="13" style="261" customWidth="1"/>
    <col min="8144" max="8381" width="8.85546875" style="261"/>
    <col min="8382" max="8382" width="16.140625" style="261" customWidth="1"/>
    <col min="8383" max="8383" width="20" style="261" customWidth="1"/>
    <col min="8384" max="8385" width="12.28515625" style="261" customWidth="1"/>
    <col min="8386" max="8386" width="14.140625" style="261" customWidth="1"/>
    <col min="8387" max="8387" width="11.28515625" style="261" customWidth="1"/>
    <col min="8388" max="8393" width="8.85546875" style="261"/>
    <col min="8394" max="8394" width="15.7109375" style="261" customWidth="1"/>
    <col min="8395" max="8395" width="20.28515625" style="261" customWidth="1"/>
    <col min="8396" max="8396" width="11.85546875" style="261" customWidth="1"/>
    <col min="8397" max="8397" width="12.85546875" style="261" customWidth="1"/>
    <col min="8398" max="8398" width="13.28515625" style="261" customWidth="1"/>
    <col min="8399" max="8399" width="13" style="261" customWidth="1"/>
    <col min="8400" max="8637" width="8.85546875" style="261"/>
    <col min="8638" max="8638" width="16.140625" style="261" customWidth="1"/>
    <col min="8639" max="8639" width="20" style="261" customWidth="1"/>
    <col min="8640" max="8641" width="12.28515625" style="261" customWidth="1"/>
    <col min="8642" max="8642" width="14.140625" style="261" customWidth="1"/>
    <col min="8643" max="8643" width="11.28515625" style="261" customWidth="1"/>
    <col min="8644" max="8649" width="8.85546875" style="261"/>
    <col min="8650" max="8650" width="15.7109375" style="261" customWidth="1"/>
    <col min="8651" max="8651" width="20.28515625" style="261" customWidth="1"/>
    <col min="8652" max="8652" width="11.85546875" style="261" customWidth="1"/>
    <col min="8653" max="8653" width="12.85546875" style="261" customWidth="1"/>
    <col min="8654" max="8654" width="13.28515625" style="261" customWidth="1"/>
    <col min="8655" max="8655" width="13" style="261" customWidth="1"/>
    <col min="8656" max="8893" width="8.85546875" style="261"/>
    <col min="8894" max="8894" width="16.140625" style="261" customWidth="1"/>
    <col min="8895" max="8895" width="20" style="261" customWidth="1"/>
    <col min="8896" max="8897" width="12.28515625" style="261" customWidth="1"/>
    <col min="8898" max="8898" width="14.140625" style="261" customWidth="1"/>
    <col min="8899" max="8899" width="11.28515625" style="261" customWidth="1"/>
    <col min="8900" max="8905" width="8.85546875" style="261"/>
    <col min="8906" max="8906" width="15.7109375" style="261" customWidth="1"/>
    <col min="8907" max="8907" width="20.28515625" style="261" customWidth="1"/>
    <col min="8908" max="8908" width="11.85546875" style="261" customWidth="1"/>
    <col min="8909" max="8909" width="12.85546875" style="261" customWidth="1"/>
    <col min="8910" max="8910" width="13.28515625" style="261" customWidth="1"/>
    <col min="8911" max="8911" width="13" style="261" customWidth="1"/>
    <col min="8912" max="9149" width="8.85546875" style="261"/>
    <col min="9150" max="9150" width="16.140625" style="261" customWidth="1"/>
    <col min="9151" max="9151" width="20" style="261" customWidth="1"/>
    <col min="9152" max="9153" width="12.28515625" style="261" customWidth="1"/>
    <col min="9154" max="9154" width="14.140625" style="261" customWidth="1"/>
    <col min="9155" max="9155" width="11.28515625" style="261" customWidth="1"/>
    <col min="9156" max="9161" width="8.85546875" style="261"/>
    <col min="9162" max="9162" width="15.7109375" style="261" customWidth="1"/>
    <col min="9163" max="9163" width="20.28515625" style="261" customWidth="1"/>
    <col min="9164" max="9164" width="11.85546875" style="261" customWidth="1"/>
    <col min="9165" max="9165" width="12.85546875" style="261" customWidth="1"/>
    <col min="9166" max="9166" width="13.28515625" style="261" customWidth="1"/>
    <col min="9167" max="9167" width="13" style="261" customWidth="1"/>
    <col min="9168" max="9405" width="8.85546875" style="261"/>
    <col min="9406" max="9406" width="16.140625" style="261" customWidth="1"/>
    <col min="9407" max="9407" width="20" style="261" customWidth="1"/>
    <col min="9408" max="9409" width="12.28515625" style="261" customWidth="1"/>
    <col min="9410" max="9410" width="14.140625" style="261" customWidth="1"/>
    <col min="9411" max="9411" width="11.28515625" style="261" customWidth="1"/>
    <col min="9412" max="9417" width="8.85546875" style="261"/>
    <col min="9418" max="9418" width="15.7109375" style="261" customWidth="1"/>
    <col min="9419" max="9419" width="20.28515625" style="261" customWidth="1"/>
    <col min="9420" max="9420" width="11.85546875" style="261" customWidth="1"/>
    <col min="9421" max="9421" width="12.85546875" style="261" customWidth="1"/>
    <col min="9422" max="9422" width="13.28515625" style="261" customWidth="1"/>
    <col min="9423" max="9423" width="13" style="261" customWidth="1"/>
    <col min="9424" max="9661" width="8.85546875" style="261"/>
    <col min="9662" max="9662" width="16.140625" style="261" customWidth="1"/>
    <col min="9663" max="9663" width="20" style="261" customWidth="1"/>
    <col min="9664" max="9665" width="12.28515625" style="261" customWidth="1"/>
    <col min="9666" max="9666" width="14.140625" style="261" customWidth="1"/>
    <col min="9667" max="9667" width="11.28515625" style="261" customWidth="1"/>
    <col min="9668" max="9673" width="8.85546875" style="261"/>
    <col min="9674" max="9674" width="15.7109375" style="261" customWidth="1"/>
    <col min="9675" max="9675" width="20.28515625" style="261" customWidth="1"/>
    <col min="9676" max="9676" width="11.85546875" style="261" customWidth="1"/>
    <col min="9677" max="9677" width="12.85546875" style="261" customWidth="1"/>
    <col min="9678" max="9678" width="13.28515625" style="261" customWidth="1"/>
    <col min="9679" max="9679" width="13" style="261" customWidth="1"/>
    <col min="9680" max="9917" width="8.85546875" style="261"/>
    <col min="9918" max="9918" width="16.140625" style="261" customWidth="1"/>
    <col min="9919" max="9919" width="20" style="261" customWidth="1"/>
    <col min="9920" max="9921" width="12.28515625" style="261" customWidth="1"/>
    <col min="9922" max="9922" width="14.140625" style="261" customWidth="1"/>
    <col min="9923" max="9923" width="11.28515625" style="261" customWidth="1"/>
    <col min="9924" max="9929" width="8.85546875" style="261"/>
    <col min="9930" max="9930" width="15.7109375" style="261" customWidth="1"/>
    <col min="9931" max="9931" width="20.28515625" style="261" customWidth="1"/>
    <col min="9932" max="9932" width="11.85546875" style="261" customWidth="1"/>
    <col min="9933" max="9933" width="12.85546875" style="261" customWidth="1"/>
    <col min="9934" max="9934" width="13.28515625" style="261" customWidth="1"/>
    <col min="9935" max="9935" width="13" style="261" customWidth="1"/>
    <col min="9936" max="10173" width="8.85546875" style="261"/>
    <col min="10174" max="10174" width="16.140625" style="261" customWidth="1"/>
    <col min="10175" max="10175" width="20" style="261" customWidth="1"/>
    <col min="10176" max="10177" width="12.28515625" style="261" customWidth="1"/>
    <col min="10178" max="10178" width="14.140625" style="261" customWidth="1"/>
    <col min="10179" max="10179" width="11.28515625" style="261" customWidth="1"/>
    <col min="10180" max="10185" width="8.85546875" style="261"/>
    <col min="10186" max="10186" width="15.7109375" style="261" customWidth="1"/>
    <col min="10187" max="10187" width="20.28515625" style="261" customWidth="1"/>
    <col min="10188" max="10188" width="11.85546875" style="261" customWidth="1"/>
    <col min="10189" max="10189" width="12.85546875" style="261" customWidth="1"/>
    <col min="10190" max="10190" width="13.28515625" style="261" customWidth="1"/>
    <col min="10191" max="10191" width="13" style="261" customWidth="1"/>
    <col min="10192" max="10429" width="8.85546875" style="261"/>
    <col min="10430" max="10430" width="16.140625" style="261" customWidth="1"/>
    <col min="10431" max="10431" width="20" style="261" customWidth="1"/>
    <col min="10432" max="10433" width="12.28515625" style="261" customWidth="1"/>
    <col min="10434" max="10434" width="14.140625" style="261" customWidth="1"/>
    <col min="10435" max="10435" width="11.28515625" style="261" customWidth="1"/>
    <col min="10436" max="10441" width="8.85546875" style="261"/>
    <col min="10442" max="10442" width="15.7109375" style="261" customWidth="1"/>
    <col min="10443" max="10443" width="20.28515625" style="261" customWidth="1"/>
    <col min="10444" max="10444" width="11.85546875" style="261" customWidth="1"/>
    <col min="10445" max="10445" width="12.85546875" style="261" customWidth="1"/>
    <col min="10446" max="10446" width="13.28515625" style="261" customWidth="1"/>
    <col min="10447" max="10447" width="13" style="261" customWidth="1"/>
    <col min="10448" max="10685" width="8.85546875" style="261"/>
    <col min="10686" max="10686" width="16.140625" style="261" customWidth="1"/>
    <col min="10687" max="10687" width="20" style="261" customWidth="1"/>
    <col min="10688" max="10689" width="12.28515625" style="261" customWidth="1"/>
    <col min="10690" max="10690" width="14.140625" style="261" customWidth="1"/>
    <col min="10691" max="10691" width="11.28515625" style="261" customWidth="1"/>
    <col min="10692" max="10697" width="8.85546875" style="261"/>
    <col min="10698" max="10698" width="15.7109375" style="261" customWidth="1"/>
    <col min="10699" max="10699" width="20.28515625" style="261" customWidth="1"/>
    <col min="10700" max="10700" width="11.85546875" style="261" customWidth="1"/>
    <col min="10701" max="10701" width="12.85546875" style="261" customWidth="1"/>
    <col min="10702" max="10702" width="13.28515625" style="261" customWidth="1"/>
    <col min="10703" max="10703" width="13" style="261" customWidth="1"/>
    <col min="10704" max="10941" width="8.85546875" style="261"/>
    <col min="10942" max="10942" width="16.140625" style="261" customWidth="1"/>
    <col min="10943" max="10943" width="20" style="261" customWidth="1"/>
    <col min="10944" max="10945" width="12.28515625" style="261" customWidth="1"/>
    <col min="10946" max="10946" width="14.140625" style="261" customWidth="1"/>
    <col min="10947" max="10947" width="11.28515625" style="261" customWidth="1"/>
    <col min="10948" max="10953" width="8.85546875" style="261"/>
    <col min="10954" max="10954" width="15.7109375" style="261" customWidth="1"/>
    <col min="10955" max="10955" width="20.28515625" style="261" customWidth="1"/>
    <col min="10956" max="10956" width="11.85546875" style="261" customWidth="1"/>
    <col min="10957" max="10957" width="12.85546875" style="261" customWidth="1"/>
    <col min="10958" max="10958" width="13.28515625" style="261" customWidth="1"/>
    <col min="10959" max="10959" width="13" style="261" customWidth="1"/>
    <col min="10960" max="11197" width="8.85546875" style="261"/>
    <col min="11198" max="11198" width="16.140625" style="261" customWidth="1"/>
    <col min="11199" max="11199" width="20" style="261" customWidth="1"/>
    <col min="11200" max="11201" width="12.28515625" style="261" customWidth="1"/>
    <col min="11202" max="11202" width="14.140625" style="261" customWidth="1"/>
    <col min="11203" max="11203" width="11.28515625" style="261" customWidth="1"/>
    <col min="11204" max="11209" width="8.85546875" style="261"/>
    <col min="11210" max="11210" width="15.7109375" style="261" customWidth="1"/>
    <col min="11211" max="11211" width="20.28515625" style="261" customWidth="1"/>
    <col min="11212" max="11212" width="11.85546875" style="261" customWidth="1"/>
    <col min="11213" max="11213" width="12.85546875" style="261" customWidth="1"/>
    <col min="11214" max="11214" width="13.28515625" style="261" customWidth="1"/>
    <col min="11215" max="11215" width="13" style="261" customWidth="1"/>
    <col min="11216" max="11453" width="8.85546875" style="261"/>
    <col min="11454" max="11454" width="16.140625" style="261" customWidth="1"/>
    <col min="11455" max="11455" width="20" style="261" customWidth="1"/>
    <col min="11456" max="11457" width="12.28515625" style="261" customWidth="1"/>
    <col min="11458" max="11458" width="14.140625" style="261" customWidth="1"/>
    <col min="11459" max="11459" width="11.28515625" style="261" customWidth="1"/>
    <col min="11460" max="11465" width="8.85546875" style="261"/>
    <col min="11466" max="11466" width="15.7109375" style="261" customWidth="1"/>
    <col min="11467" max="11467" width="20.28515625" style="261" customWidth="1"/>
    <col min="11468" max="11468" width="11.85546875" style="261" customWidth="1"/>
    <col min="11469" max="11469" width="12.85546875" style="261" customWidth="1"/>
    <col min="11470" max="11470" width="13.28515625" style="261" customWidth="1"/>
    <col min="11471" max="11471" width="13" style="261" customWidth="1"/>
    <col min="11472" max="11709" width="8.85546875" style="261"/>
    <col min="11710" max="11710" width="16.140625" style="261" customWidth="1"/>
    <col min="11711" max="11711" width="20" style="261" customWidth="1"/>
    <col min="11712" max="11713" width="12.28515625" style="261" customWidth="1"/>
    <col min="11714" max="11714" width="14.140625" style="261" customWidth="1"/>
    <col min="11715" max="11715" width="11.28515625" style="261" customWidth="1"/>
    <col min="11716" max="11721" width="8.85546875" style="261"/>
    <col min="11722" max="11722" width="15.7109375" style="261" customWidth="1"/>
    <col min="11723" max="11723" width="20.28515625" style="261" customWidth="1"/>
    <col min="11724" max="11724" width="11.85546875" style="261" customWidth="1"/>
    <col min="11725" max="11725" width="12.85546875" style="261" customWidth="1"/>
    <col min="11726" max="11726" width="13.28515625" style="261" customWidth="1"/>
    <col min="11727" max="11727" width="13" style="261" customWidth="1"/>
    <col min="11728" max="11965" width="8.85546875" style="261"/>
    <col min="11966" max="11966" width="16.140625" style="261" customWidth="1"/>
    <col min="11967" max="11967" width="20" style="261" customWidth="1"/>
    <col min="11968" max="11969" width="12.28515625" style="261" customWidth="1"/>
    <col min="11970" max="11970" width="14.140625" style="261" customWidth="1"/>
    <col min="11971" max="11971" width="11.28515625" style="261" customWidth="1"/>
    <col min="11972" max="11977" width="8.85546875" style="261"/>
    <col min="11978" max="11978" width="15.7109375" style="261" customWidth="1"/>
    <col min="11979" max="11979" width="20.28515625" style="261" customWidth="1"/>
    <col min="11980" max="11980" width="11.85546875" style="261" customWidth="1"/>
    <col min="11981" max="11981" width="12.85546875" style="261" customWidth="1"/>
    <col min="11982" max="11982" width="13.28515625" style="261" customWidth="1"/>
    <col min="11983" max="11983" width="13" style="261" customWidth="1"/>
    <col min="11984" max="12221" width="8.85546875" style="261"/>
    <col min="12222" max="12222" width="16.140625" style="261" customWidth="1"/>
    <col min="12223" max="12223" width="20" style="261" customWidth="1"/>
    <col min="12224" max="12225" width="12.28515625" style="261" customWidth="1"/>
    <col min="12226" max="12226" width="14.140625" style="261" customWidth="1"/>
    <col min="12227" max="12227" width="11.28515625" style="261" customWidth="1"/>
    <col min="12228" max="12233" width="8.85546875" style="261"/>
    <col min="12234" max="12234" width="15.7109375" style="261" customWidth="1"/>
    <col min="12235" max="12235" width="20.28515625" style="261" customWidth="1"/>
    <col min="12236" max="12236" width="11.85546875" style="261" customWidth="1"/>
    <col min="12237" max="12237" width="12.85546875" style="261" customWidth="1"/>
    <col min="12238" max="12238" width="13.28515625" style="261" customWidth="1"/>
    <col min="12239" max="12239" width="13" style="261" customWidth="1"/>
    <col min="12240" max="12477" width="8.85546875" style="261"/>
    <col min="12478" max="12478" width="16.140625" style="261" customWidth="1"/>
    <col min="12479" max="12479" width="20" style="261" customWidth="1"/>
    <col min="12480" max="12481" width="12.28515625" style="261" customWidth="1"/>
    <col min="12482" max="12482" width="14.140625" style="261" customWidth="1"/>
    <col min="12483" max="12483" width="11.28515625" style="261" customWidth="1"/>
    <col min="12484" max="12489" width="8.85546875" style="261"/>
    <col min="12490" max="12490" width="15.7109375" style="261" customWidth="1"/>
    <col min="12491" max="12491" width="20.28515625" style="261" customWidth="1"/>
    <col min="12492" max="12492" width="11.85546875" style="261" customWidth="1"/>
    <col min="12493" max="12493" width="12.85546875" style="261" customWidth="1"/>
    <col min="12494" max="12494" width="13.28515625" style="261" customWidth="1"/>
    <col min="12495" max="12495" width="13" style="261" customWidth="1"/>
    <col min="12496" max="12733" width="8.85546875" style="261"/>
    <col min="12734" max="12734" width="16.140625" style="261" customWidth="1"/>
    <col min="12735" max="12735" width="20" style="261" customWidth="1"/>
    <col min="12736" max="12737" width="12.28515625" style="261" customWidth="1"/>
    <col min="12738" max="12738" width="14.140625" style="261" customWidth="1"/>
    <col min="12739" max="12739" width="11.28515625" style="261" customWidth="1"/>
    <col min="12740" max="12745" width="8.85546875" style="261"/>
    <col min="12746" max="12746" width="15.7109375" style="261" customWidth="1"/>
    <col min="12747" max="12747" width="20.28515625" style="261" customWidth="1"/>
    <col min="12748" max="12748" width="11.85546875" style="261" customWidth="1"/>
    <col min="12749" max="12749" width="12.85546875" style="261" customWidth="1"/>
    <col min="12750" max="12750" width="13.28515625" style="261" customWidth="1"/>
    <col min="12751" max="12751" width="13" style="261" customWidth="1"/>
    <col min="12752" max="12989" width="8.85546875" style="261"/>
    <col min="12990" max="12990" width="16.140625" style="261" customWidth="1"/>
    <col min="12991" max="12991" width="20" style="261" customWidth="1"/>
    <col min="12992" max="12993" width="12.28515625" style="261" customWidth="1"/>
    <col min="12994" max="12994" width="14.140625" style="261" customWidth="1"/>
    <col min="12995" max="12995" width="11.28515625" style="261" customWidth="1"/>
    <col min="12996" max="13001" width="8.85546875" style="261"/>
    <col min="13002" max="13002" width="15.7109375" style="261" customWidth="1"/>
    <col min="13003" max="13003" width="20.28515625" style="261" customWidth="1"/>
    <col min="13004" max="13004" width="11.85546875" style="261" customWidth="1"/>
    <col min="13005" max="13005" width="12.85546875" style="261" customWidth="1"/>
    <col min="13006" max="13006" width="13.28515625" style="261" customWidth="1"/>
    <col min="13007" max="13007" width="13" style="261" customWidth="1"/>
    <col min="13008" max="13245" width="8.85546875" style="261"/>
    <col min="13246" max="13246" width="16.140625" style="261" customWidth="1"/>
    <col min="13247" max="13247" width="20" style="261" customWidth="1"/>
    <col min="13248" max="13249" width="12.28515625" style="261" customWidth="1"/>
    <col min="13250" max="13250" width="14.140625" style="261" customWidth="1"/>
    <col min="13251" max="13251" width="11.28515625" style="261" customWidth="1"/>
    <col min="13252" max="13257" width="8.85546875" style="261"/>
    <col min="13258" max="13258" width="15.7109375" style="261" customWidth="1"/>
    <col min="13259" max="13259" width="20.28515625" style="261" customWidth="1"/>
    <col min="13260" max="13260" width="11.85546875" style="261" customWidth="1"/>
    <col min="13261" max="13261" width="12.85546875" style="261" customWidth="1"/>
    <col min="13262" max="13262" width="13.28515625" style="261" customWidth="1"/>
    <col min="13263" max="13263" width="13" style="261" customWidth="1"/>
    <col min="13264" max="13501" width="8.85546875" style="261"/>
    <col min="13502" max="13502" width="16.140625" style="261" customWidth="1"/>
    <col min="13503" max="13503" width="20" style="261" customWidth="1"/>
    <col min="13504" max="13505" width="12.28515625" style="261" customWidth="1"/>
    <col min="13506" max="13506" width="14.140625" style="261" customWidth="1"/>
    <col min="13507" max="13507" width="11.28515625" style="261" customWidth="1"/>
    <col min="13508" max="13513" width="8.85546875" style="261"/>
    <col min="13514" max="13514" width="15.7109375" style="261" customWidth="1"/>
    <col min="13515" max="13515" width="20.28515625" style="261" customWidth="1"/>
    <col min="13516" max="13516" width="11.85546875" style="261" customWidth="1"/>
    <col min="13517" max="13517" width="12.85546875" style="261" customWidth="1"/>
    <col min="13518" max="13518" width="13.28515625" style="261" customWidth="1"/>
    <col min="13519" max="13519" width="13" style="261" customWidth="1"/>
    <col min="13520" max="13757" width="8.85546875" style="261"/>
    <col min="13758" max="13758" width="16.140625" style="261" customWidth="1"/>
    <col min="13759" max="13759" width="20" style="261" customWidth="1"/>
    <col min="13760" max="13761" width="12.28515625" style="261" customWidth="1"/>
    <col min="13762" max="13762" width="14.140625" style="261" customWidth="1"/>
    <col min="13763" max="13763" width="11.28515625" style="261" customWidth="1"/>
    <col min="13764" max="13769" width="8.85546875" style="261"/>
    <col min="13770" max="13770" width="15.7109375" style="261" customWidth="1"/>
    <col min="13771" max="13771" width="20.28515625" style="261" customWidth="1"/>
    <col min="13772" max="13772" width="11.85546875" style="261" customWidth="1"/>
    <col min="13773" max="13773" width="12.85546875" style="261" customWidth="1"/>
    <col min="13774" max="13774" width="13.28515625" style="261" customWidth="1"/>
    <col min="13775" max="13775" width="13" style="261" customWidth="1"/>
    <col min="13776" max="14013" width="8.85546875" style="261"/>
    <col min="14014" max="14014" width="16.140625" style="261" customWidth="1"/>
    <col min="14015" max="14015" width="20" style="261" customWidth="1"/>
    <col min="14016" max="14017" width="12.28515625" style="261" customWidth="1"/>
    <col min="14018" max="14018" width="14.140625" style="261" customWidth="1"/>
    <col min="14019" max="14019" width="11.28515625" style="261" customWidth="1"/>
    <col min="14020" max="14025" width="8.85546875" style="261"/>
    <col min="14026" max="14026" width="15.7109375" style="261" customWidth="1"/>
    <col min="14027" max="14027" width="20.28515625" style="261" customWidth="1"/>
    <col min="14028" max="14028" width="11.85546875" style="261" customWidth="1"/>
    <col min="14029" max="14029" width="12.85546875" style="261" customWidth="1"/>
    <col min="14030" max="14030" width="13.28515625" style="261" customWidth="1"/>
    <col min="14031" max="14031" width="13" style="261" customWidth="1"/>
    <col min="14032" max="14269" width="8.85546875" style="261"/>
    <col min="14270" max="14270" width="16.140625" style="261" customWidth="1"/>
    <col min="14271" max="14271" width="20" style="261" customWidth="1"/>
    <col min="14272" max="14273" width="12.28515625" style="261" customWidth="1"/>
    <col min="14274" max="14274" width="14.140625" style="261" customWidth="1"/>
    <col min="14275" max="14275" width="11.28515625" style="261" customWidth="1"/>
    <col min="14276" max="14281" width="8.85546875" style="261"/>
    <col min="14282" max="14282" width="15.7109375" style="261" customWidth="1"/>
    <col min="14283" max="14283" width="20.28515625" style="261" customWidth="1"/>
    <col min="14284" max="14284" width="11.85546875" style="261" customWidth="1"/>
    <col min="14285" max="14285" width="12.85546875" style="261" customWidth="1"/>
    <col min="14286" max="14286" width="13.28515625" style="261" customWidth="1"/>
    <col min="14287" max="14287" width="13" style="261" customWidth="1"/>
    <col min="14288" max="14525" width="8.85546875" style="261"/>
    <col min="14526" max="14526" width="16.140625" style="261" customWidth="1"/>
    <col min="14527" max="14527" width="20" style="261" customWidth="1"/>
    <col min="14528" max="14529" width="12.28515625" style="261" customWidth="1"/>
    <col min="14530" max="14530" width="14.140625" style="261" customWidth="1"/>
    <col min="14531" max="14531" width="11.28515625" style="261" customWidth="1"/>
    <col min="14532" max="14537" width="8.85546875" style="261"/>
    <col min="14538" max="14538" width="15.7109375" style="261" customWidth="1"/>
    <col min="14539" max="14539" width="20.28515625" style="261" customWidth="1"/>
    <col min="14540" max="14540" width="11.85546875" style="261" customWidth="1"/>
    <col min="14541" max="14541" width="12.85546875" style="261" customWidth="1"/>
    <col min="14542" max="14542" width="13.28515625" style="261" customWidth="1"/>
    <col min="14543" max="14543" width="13" style="261" customWidth="1"/>
    <col min="14544" max="14781" width="8.85546875" style="261"/>
    <col min="14782" max="14782" width="16.140625" style="261" customWidth="1"/>
    <col min="14783" max="14783" width="20" style="261" customWidth="1"/>
    <col min="14784" max="14785" width="12.28515625" style="261" customWidth="1"/>
    <col min="14786" max="14786" width="14.140625" style="261" customWidth="1"/>
    <col min="14787" max="14787" width="11.28515625" style="261" customWidth="1"/>
    <col min="14788" max="14793" width="8.85546875" style="261"/>
    <col min="14794" max="14794" width="15.7109375" style="261" customWidth="1"/>
    <col min="14795" max="14795" width="20.28515625" style="261" customWidth="1"/>
    <col min="14796" max="14796" width="11.85546875" style="261" customWidth="1"/>
    <col min="14797" max="14797" width="12.85546875" style="261" customWidth="1"/>
    <col min="14798" max="14798" width="13.28515625" style="261" customWidth="1"/>
    <col min="14799" max="14799" width="13" style="261" customWidth="1"/>
    <col min="14800" max="15037" width="8.85546875" style="261"/>
    <col min="15038" max="15038" width="16.140625" style="261" customWidth="1"/>
    <col min="15039" max="15039" width="20" style="261" customWidth="1"/>
    <col min="15040" max="15041" width="12.28515625" style="261" customWidth="1"/>
    <col min="15042" max="15042" width="14.140625" style="261" customWidth="1"/>
    <col min="15043" max="15043" width="11.28515625" style="261" customWidth="1"/>
    <col min="15044" max="15049" width="8.85546875" style="261"/>
    <col min="15050" max="15050" width="15.7109375" style="261" customWidth="1"/>
    <col min="15051" max="15051" width="20.28515625" style="261" customWidth="1"/>
    <col min="15052" max="15052" width="11.85546875" style="261" customWidth="1"/>
    <col min="15053" max="15053" width="12.85546875" style="261" customWidth="1"/>
    <col min="15054" max="15054" width="13.28515625" style="261" customWidth="1"/>
    <col min="15055" max="15055" width="13" style="261" customWidth="1"/>
    <col min="15056" max="15293" width="8.85546875" style="261"/>
    <col min="15294" max="15294" width="16.140625" style="261" customWidth="1"/>
    <col min="15295" max="15295" width="20" style="261" customWidth="1"/>
    <col min="15296" max="15297" width="12.28515625" style="261" customWidth="1"/>
    <col min="15298" max="15298" width="14.140625" style="261" customWidth="1"/>
    <col min="15299" max="15299" width="11.28515625" style="261" customWidth="1"/>
    <col min="15300" max="15305" width="8.85546875" style="261"/>
    <col min="15306" max="15306" width="15.7109375" style="261" customWidth="1"/>
    <col min="15307" max="15307" width="20.28515625" style="261" customWidth="1"/>
    <col min="15308" max="15308" width="11.85546875" style="261" customWidth="1"/>
    <col min="15309" max="15309" width="12.85546875" style="261" customWidth="1"/>
    <col min="15310" max="15310" width="13.28515625" style="261" customWidth="1"/>
    <col min="15311" max="15311" width="13" style="261" customWidth="1"/>
    <col min="15312" max="15549" width="8.85546875" style="261"/>
    <col min="15550" max="15550" width="16.140625" style="261" customWidth="1"/>
    <col min="15551" max="15551" width="20" style="261" customWidth="1"/>
    <col min="15552" max="15553" width="12.28515625" style="261" customWidth="1"/>
    <col min="15554" max="15554" width="14.140625" style="261" customWidth="1"/>
    <col min="15555" max="15555" width="11.28515625" style="261" customWidth="1"/>
    <col min="15556" max="15561" width="8.85546875" style="261"/>
    <col min="15562" max="15562" width="15.7109375" style="261" customWidth="1"/>
    <col min="15563" max="15563" width="20.28515625" style="261" customWidth="1"/>
    <col min="15564" max="15564" width="11.85546875" style="261" customWidth="1"/>
    <col min="15565" max="15565" width="12.85546875" style="261" customWidth="1"/>
    <col min="15566" max="15566" width="13.28515625" style="261" customWidth="1"/>
    <col min="15567" max="15567" width="13" style="261" customWidth="1"/>
    <col min="15568" max="15805" width="8.85546875" style="261"/>
    <col min="15806" max="15806" width="16.140625" style="261" customWidth="1"/>
    <col min="15807" max="15807" width="20" style="261" customWidth="1"/>
    <col min="15808" max="15809" width="12.28515625" style="261" customWidth="1"/>
    <col min="15810" max="15810" width="14.140625" style="261" customWidth="1"/>
    <col min="15811" max="15811" width="11.28515625" style="261" customWidth="1"/>
    <col min="15812" max="15817" width="8.85546875" style="261"/>
    <col min="15818" max="15818" width="15.7109375" style="261" customWidth="1"/>
    <col min="15819" max="15819" width="20.28515625" style="261" customWidth="1"/>
    <col min="15820" max="15820" width="11.85546875" style="261" customWidth="1"/>
    <col min="15821" max="15821" width="12.85546875" style="261" customWidth="1"/>
    <col min="15822" max="15822" width="13.28515625" style="261" customWidth="1"/>
    <col min="15823" max="15823" width="13" style="261" customWidth="1"/>
    <col min="15824" max="16061" width="8.85546875" style="261"/>
    <col min="16062" max="16062" width="16.140625" style="261" customWidth="1"/>
    <col min="16063" max="16063" width="20" style="261" customWidth="1"/>
    <col min="16064" max="16065" width="12.28515625" style="261" customWidth="1"/>
    <col min="16066" max="16066" width="14.140625" style="261" customWidth="1"/>
    <col min="16067" max="16067" width="11.28515625" style="261" customWidth="1"/>
    <col min="16068" max="16073" width="8.85546875" style="261"/>
    <col min="16074" max="16074" width="15.7109375" style="261" customWidth="1"/>
    <col min="16075" max="16075" width="20.28515625" style="261" customWidth="1"/>
    <col min="16076" max="16076" width="11.85546875" style="261" customWidth="1"/>
    <col min="16077" max="16077" width="12.85546875" style="261" customWidth="1"/>
    <col min="16078" max="16078" width="13.28515625" style="261" customWidth="1"/>
    <col min="16079" max="16079" width="13" style="261" customWidth="1"/>
    <col min="16080" max="16317" width="8.85546875" style="261"/>
    <col min="16318" max="16384" width="9" style="261" customWidth="1"/>
  </cols>
  <sheetData>
    <row r="1" spans="1:9" ht="33" customHeight="1">
      <c r="A1" s="968" t="s">
        <v>1242</v>
      </c>
      <c r="B1" s="968"/>
      <c r="C1" s="968"/>
      <c r="D1" s="968"/>
      <c r="E1" s="968"/>
      <c r="F1" s="968"/>
      <c r="G1" s="968"/>
      <c r="H1" s="968"/>
    </row>
    <row r="2" spans="1:9" ht="33" customHeight="1">
      <c r="A2" s="1083" t="s">
        <v>1243</v>
      </c>
      <c r="B2" s="1083"/>
      <c r="C2" s="1083"/>
      <c r="D2" s="1083"/>
      <c r="E2" s="1083"/>
      <c r="F2" s="1083"/>
      <c r="G2" s="1083"/>
      <c r="H2" s="1083"/>
    </row>
    <row r="3" spans="1:9" ht="17.100000000000001" customHeight="1">
      <c r="A3" s="1039" t="s">
        <v>361</v>
      </c>
      <c r="B3" s="1039"/>
      <c r="C3" s="1039"/>
      <c r="D3" s="1040"/>
      <c r="E3" s="1041" t="s">
        <v>1414</v>
      </c>
      <c r="F3" s="1041"/>
      <c r="G3" s="1041"/>
      <c r="H3" s="1042"/>
    </row>
    <row r="4" spans="1:9" ht="18.75" customHeight="1">
      <c r="A4" s="1043" t="s">
        <v>763</v>
      </c>
      <c r="B4" s="1043" t="s">
        <v>124</v>
      </c>
      <c r="C4" s="1043"/>
      <c r="D4" s="1043"/>
      <c r="E4" s="1030"/>
      <c r="F4" s="1030"/>
      <c r="G4" s="1115" t="s">
        <v>35</v>
      </c>
      <c r="H4" s="1030" t="s">
        <v>767</v>
      </c>
    </row>
    <row r="5" spans="1:9" ht="18.75">
      <c r="A5" s="1043"/>
      <c r="B5" s="1043" t="s">
        <v>125</v>
      </c>
      <c r="C5" s="1043"/>
      <c r="D5" s="1043"/>
      <c r="E5" s="1043"/>
      <c r="F5" s="1043"/>
      <c r="G5" s="1115"/>
      <c r="H5" s="1043"/>
    </row>
    <row r="6" spans="1:9" ht="57" customHeight="1">
      <c r="A6" s="1043"/>
      <c r="B6" s="316" t="s">
        <v>428</v>
      </c>
      <c r="C6" s="316" t="s">
        <v>429</v>
      </c>
      <c r="D6" s="316" t="s">
        <v>793</v>
      </c>
      <c r="E6" s="316" t="s">
        <v>430</v>
      </c>
      <c r="F6" s="316" t="s">
        <v>73</v>
      </c>
      <c r="G6" s="1115"/>
      <c r="H6" s="1043"/>
    </row>
    <row r="7" spans="1:9" ht="75">
      <c r="A7" s="1043"/>
      <c r="B7" s="316" t="s">
        <v>431</v>
      </c>
      <c r="C7" s="316" t="s">
        <v>805</v>
      </c>
      <c r="D7" s="316" t="s">
        <v>794</v>
      </c>
      <c r="E7" s="316" t="s">
        <v>806</v>
      </c>
      <c r="F7" s="316" t="s">
        <v>74</v>
      </c>
      <c r="G7" s="323" t="s">
        <v>36</v>
      </c>
      <c r="H7" s="1043"/>
    </row>
    <row r="8" spans="1:9" s="795" customFormat="1" ht="21" customHeight="1">
      <c r="A8" s="876" t="s">
        <v>432</v>
      </c>
      <c r="B8" s="667">
        <v>307924</v>
      </c>
      <c r="C8" s="667">
        <v>29241</v>
      </c>
      <c r="D8" s="667">
        <v>18100</v>
      </c>
      <c r="E8" s="417">
        <v>23294</v>
      </c>
      <c r="F8" s="667">
        <v>723</v>
      </c>
      <c r="G8" s="353">
        <f t="shared" ref="G8:G27" si="0">SUM(B8:F8)</f>
        <v>379282</v>
      </c>
      <c r="H8" s="675" t="s">
        <v>2</v>
      </c>
      <c r="I8" s="597"/>
    </row>
    <row r="9" spans="1:9" s="795" customFormat="1" ht="21" customHeight="1">
      <c r="A9" s="876" t="s">
        <v>703</v>
      </c>
      <c r="B9" s="418">
        <v>48804</v>
      </c>
      <c r="C9" s="418">
        <v>1218</v>
      </c>
      <c r="D9" s="418">
        <v>0</v>
      </c>
      <c r="E9" s="418">
        <v>1034</v>
      </c>
      <c r="F9" s="418">
        <v>1905</v>
      </c>
      <c r="G9" s="353">
        <f t="shared" si="0"/>
        <v>52961</v>
      </c>
      <c r="H9" s="675" t="s">
        <v>967</v>
      </c>
    </row>
    <row r="10" spans="1:9" s="795" customFormat="1" ht="21" customHeight="1">
      <c r="A10" s="876" t="s">
        <v>433</v>
      </c>
      <c r="B10" s="667">
        <v>74524</v>
      </c>
      <c r="C10" s="667">
        <v>906</v>
      </c>
      <c r="D10" s="667">
        <v>771</v>
      </c>
      <c r="E10" s="417">
        <v>2928</v>
      </c>
      <c r="F10" s="667">
        <v>0</v>
      </c>
      <c r="G10" s="353">
        <f t="shared" si="0"/>
        <v>79129</v>
      </c>
      <c r="H10" s="675" t="s">
        <v>5</v>
      </c>
    </row>
    <row r="11" spans="1:9" s="795" customFormat="1" ht="21" customHeight="1">
      <c r="A11" s="876" t="s">
        <v>6</v>
      </c>
      <c r="B11" s="418">
        <v>166260</v>
      </c>
      <c r="C11" s="418">
        <v>10636</v>
      </c>
      <c r="D11" s="418">
        <v>1349</v>
      </c>
      <c r="E11" s="418">
        <v>4772</v>
      </c>
      <c r="F11" s="418">
        <v>40</v>
      </c>
      <c r="G11" s="353">
        <f t="shared" si="0"/>
        <v>183057</v>
      </c>
      <c r="H11" s="675" t="s">
        <v>434</v>
      </c>
    </row>
    <row r="12" spans="1:9" s="795" customFormat="1" ht="21" customHeight="1">
      <c r="A12" s="876" t="s">
        <v>435</v>
      </c>
      <c r="B12" s="667">
        <v>96417</v>
      </c>
      <c r="C12" s="667">
        <v>3584</v>
      </c>
      <c r="D12" s="667">
        <v>165</v>
      </c>
      <c r="E12" s="417">
        <v>0</v>
      </c>
      <c r="F12" s="667">
        <v>83</v>
      </c>
      <c r="G12" s="353">
        <f t="shared" si="0"/>
        <v>100249</v>
      </c>
      <c r="H12" s="675" t="s">
        <v>8</v>
      </c>
    </row>
    <row r="13" spans="1:9" s="795" customFormat="1" ht="21" customHeight="1">
      <c r="A13" s="876" t="s">
        <v>9</v>
      </c>
      <c r="B13" s="418">
        <v>136977</v>
      </c>
      <c r="C13" s="418">
        <v>4093</v>
      </c>
      <c r="D13" s="418">
        <v>4940</v>
      </c>
      <c r="E13" s="418">
        <v>7222</v>
      </c>
      <c r="F13" s="418">
        <v>0</v>
      </c>
      <c r="G13" s="353">
        <f t="shared" si="0"/>
        <v>153232</v>
      </c>
      <c r="H13" s="675" t="s">
        <v>10</v>
      </c>
    </row>
    <row r="14" spans="1:9" s="795" customFormat="1" ht="21" customHeight="1">
      <c r="A14" s="876" t="s">
        <v>107</v>
      </c>
      <c r="B14" s="667">
        <v>75262</v>
      </c>
      <c r="C14" s="667">
        <v>8869</v>
      </c>
      <c r="D14" s="667">
        <v>5299</v>
      </c>
      <c r="E14" s="417">
        <v>3182</v>
      </c>
      <c r="F14" s="667">
        <v>10377</v>
      </c>
      <c r="G14" s="353">
        <f t="shared" si="0"/>
        <v>102989</v>
      </c>
      <c r="H14" s="675" t="s">
        <v>11</v>
      </c>
    </row>
    <row r="15" spans="1:9" s="778" customFormat="1" ht="21" customHeight="1">
      <c r="A15" s="876" t="s">
        <v>92</v>
      </c>
      <c r="B15" s="418">
        <v>110987</v>
      </c>
      <c r="C15" s="418">
        <v>5043</v>
      </c>
      <c r="D15" s="418">
        <v>10118</v>
      </c>
      <c r="E15" s="418">
        <v>2136</v>
      </c>
      <c r="F15" s="418">
        <v>35939</v>
      </c>
      <c r="G15" s="353">
        <f t="shared" si="0"/>
        <v>164223</v>
      </c>
      <c r="H15" s="675" t="s">
        <v>436</v>
      </c>
    </row>
    <row r="16" spans="1:9" s="795" customFormat="1" ht="21" customHeight="1">
      <c r="A16" s="876" t="s">
        <v>14</v>
      </c>
      <c r="B16" s="667">
        <v>21772</v>
      </c>
      <c r="C16" s="667">
        <v>4463</v>
      </c>
      <c r="D16" s="667">
        <v>1765</v>
      </c>
      <c r="E16" s="417">
        <v>0</v>
      </c>
      <c r="F16" s="667">
        <v>0</v>
      </c>
      <c r="G16" s="353">
        <f t="shared" si="0"/>
        <v>28000</v>
      </c>
      <c r="H16" s="675" t="s">
        <v>437</v>
      </c>
    </row>
    <row r="17" spans="1:11" s="795" customFormat="1" ht="21" customHeight="1">
      <c r="A17" s="876" t="s">
        <v>16</v>
      </c>
      <c r="B17" s="418">
        <v>84347</v>
      </c>
      <c r="C17" s="418">
        <v>2764</v>
      </c>
      <c r="D17" s="418">
        <v>208</v>
      </c>
      <c r="E17" s="418">
        <v>0</v>
      </c>
      <c r="F17" s="418">
        <v>0</v>
      </c>
      <c r="G17" s="353">
        <f t="shared" si="0"/>
        <v>87319</v>
      </c>
      <c r="H17" s="675" t="s">
        <v>17</v>
      </c>
    </row>
    <row r="18" spans="1:11" s="795" customFormat="1" ht="21" customHeight="1">
      <c r="A18" s="876" t="s">
        <v>438</v>
      </c>
      <c r="B18" s="667">
        <v>22376</v>
      </c>
      <c r="C18" s="667">
        <v>1426</v>
      </c>
      <c r="D18" s="667">
        <v>465</v>
      </c>
      <c r="E18" s="417">
        <v>401</v>
      </c>
      <c r="F18" s="667">
        <v>250</v>
      </c>
      <c r="G18" s="353">
        <f t="shared" si="0"/>
        <v>24918</v>
      </c>
      <c r="H18" s="675" t="s">
        <v>18</v>
      </c>
    </row>
    <row r="19" spans="1:11" s="795" customFormat="1" ht="21" customHeight="1">
      <c r="A19" s="876" t="s">
        <v>19</v>
      </c>
      <c r="B19" s="418">
        <v>20247</v>
      </c>
      <c r="C19" s="418">
        <v>405</v>
      </c>
      <c r="D19" s="418">
        <v>59</v>
      </c>
      <c r="E19" s="418">
        <v>0</v>
      </c>
      <c r="F19" s="418">
        <v>250</v>
      </c>
      <c r="G19" s="353">
        <f t="shared" si="0"/>
        <v>20961</v>
      </c>
      <c r="H19" s="675" t="s">
        <v>439</v>
      </c>
    </row>
    <row r="20" spans="1:11" s="795" customFormat="1" ht="21" customHeight="1">
      <c r="A20" s="876" t="s">
        <v>21</v>
      </c>
      <c r="B20" s="667">
        <v>62281</v>
      </c>
      <c r="C20" s="667">
        <v>1990</v>
      </c>
      <c r="D20" s="667">
        <v>95</v>
      </c>
      <c r="E20" s="417">
        <v>3772</v>
      </c>
      <c r="F20" s="667">
        <v>2</v>
      </c>
      <c r="G20" s="353">
        <f t="shared" si="0"/>
        <v>68140</v>
      </c>
      <c r="H20" s="675" t="s">
        <v>41</v>
      </c>
    </row>
    <row r="21" spans="1:11" s="795" customFormat="1" ht="21" customHeight="1">
      <c r="A21" s="876" t="s">
        <v>42</v>
      </c>
      <c r="B21" s="418">
        <v>13515</v>
      </c>
      <c r="C21" s="418">
        <v>734</v>
      </c>
      <c r="D21" s="418">
        <v>153</v>
      </c>
      <c r="E21" s="418">
        <v>335</v>
      </c>
      <c r="F21" s="418">
        <v>0</v>
      </c>
      <c r="G21" s="353">
        <f t="shared" si="0"/>
        <v>14737</v>
      </c>
      <c r="H21" s="675" t="s">
        <v>440</v>
      </c>
    </row>
    <row r="22" spans="1:11" s="795" customFormat="1" ht="21" customHeight="1">
      <c r="A22" s="876" t="s">
        <v>24</v>
      </c>
      <c r="B22" s="667">
        <v>42356</v>
      </c>
      <c r="C22" s="667">
        <v>3363</v>
      </c>
      <c r="D22" s="667">
        <v>2498</v>
      </c>
      <c r="E22" s="417">
        <v>2522</v>
      </c>
      <c r="F22" s="667">
        <v>305</v>
      </c>
      <c r="G22" s="353">
        <f t="shared" si="0"/>
        <v>51044</v>
      </c>
      <c r="H22" s="675" t="s">
        <v>25</v>
      </c>
      <c r="J22" s="800"/>
      <c r="K22" s="800"/>
    </row>
    <row r="23" spans="1:11" s="795" customFormat="1" ht="21" customHeight="1">
      <c r="A23" s="876" t="s">
        <v>26</v>
      </c>
      <c r="B23" s="418">
        <v>32594</v>
      </c>
      <c r="C23" s="418">
        <v>1307</v>
      </c>
      <c r="D23" s="418">
        <v>229</v>
      </c>
      <c r="E23" s="418">
        <v>1159</v>
      </c>
      <c r="F23" s="418">
        <v>246</v>
      </c>
      <c r="G23" s="353">
        <f t="shared" si="0"/>
        <v>35535</v>
      </c>
      <c r="H23" s="675" t="s">
        <v>27</v>
      </c>
    </row>
    <row r="24" spans="1:11" s="795" customFormat="1" ht="21" customHeight="1">
      <c r="A24" s="876" t="s">
        <v>43</v>
      </c>
      <c r="B24" s="667">
        <v>79886</v>
      </c>
      <c r="C24" s="667">
        <v>4091</v>
      </c>
      <c r="D24" s="667">
        <v>0</v>
      </c>
      <c r="E24" s="417">
        <v>0</v>
      </c>
      <c r="F24" s="667">
        <v>1369</v>
      </c>
      <c r="G24" s="353">
        <f t="shared" si="0"/>
        <v>85346</v>
      </c>
      <c r="H24" s="675" t="s">
        <v>99</v>
      </c>
    </row>
    <row r="25" spans="1:11" s="795" customFormat="1" ht="21" customHeight="1">
      <c r="A25" s="876" t="s">
        <v>29</v>
      </c>
      <c r="B25" s="418">
        <v>72551</v>
      </c>
      <c r="C25" s="418">
        <v>7047</v>
      </c>
      <c r="D25" s="418">
        <v>148</v>
      </c>
      <c r="E25" s="418">
        <v>3056</v>
      </c>
      <c r="F25" s="418">
        <v>0</v>
      </c>
      <c r="G25" s="353">
        <f t="shared" si="0"/>
        <v>82802</v>
      </c>
      <c r="H25" s="675" t="s">
        <v>441</v>
      </c>
    </row>
    <row r="26" spans="1:11" s="795" customFormat="1" ht="21" customHeight="1">
      <c r="A26" s="876" t="s">
        <v>31</v>
      </c>
      <c r="B26" s="667">
        <v>4901</v>
      </c>
      <c r="C26" s="667">
        <v>0</v>
      </c>
      <c r="D26" s="667">
        <v>0</v>
      </c>
      <c r="E26" s="417">
        <v>0</v>
      </c>
      <c r="F26" s="667">
        <v>4886</v>
      </c>
      <c r="G26" s="353">
        <f t="shared" si="0"/>
        <v>9787</v>
      </c>
      <c r="H26" s="675" t="s">
        <v>442</v>
      </c>
    </row>
    <row r="27" spans="1:11" s="795" customFormat="1" ht="21" customHeight="1">
      <c r="A27" s="876" t="s">
        <v>33</v>
      </c>
      <c r="B27" s="418">
        <v>6261</v>
      </c>
      <c r="C27" s="418">
        <v>0</v>
      </c>
      <c r="D27" s="418">
        <v>0</v>
      </c>
      <c r="E27" s="418">
        <v>0</v>
      </c>
      <c r="F27" s="418">
        <v>0</v>
      </c>
      <c r="G27" s="353">
        <f t="shared" si="0"/>
        <v>6261</v>
      </c>
      <c r="H27" s="675" t="s">
        <v>34</v>
      </c>
    </row>
    <row r="28" spans="1:11" ht="21" customHeight="1">
      <c r="A28" s="295" t="s">
        <v>35</v>
      </c>
      <c r="B28" s="331">
        <f t="shared" ref="B28:G28" si="1">SUM(B8:B27)</f>
        <v>1480242</v>
      </c>
      <c r="C28" s="331">
        <f t="shared" si="1"/>
        <v>91180</v>
      </c>
      <c r="D28" s="331">
        <f t="shared" si="1"/>
        <v>46362</v>
      </c>
      <c r="E28" s="331">
        <f t="shared" si="1"/>
        <v>55813</v>
      </c>
      <c r="F28" s="331">
        <f t="shared" si="1"/>
        <v>56375</v>
      </c>
      <c r="G28" s="331">
        <f t="shared" si="1"/>
        <v>1729972</v>
      </c>
      <c r="H28" s="206" t="s">
        <v>36</v>
      </c>
    </row>
    <row r="29" spans="1:11">
      <c r="A29" s="367"/>
      <c r="B29" s="367"/>
      <c r="C29" s="367"/>
      <c r="D29" s="367"/>
      <c r="E29" s="367"/>
      <c r="F29" s="367"/>
      <c r="G29" s="367"/>
      <c r="H29" s="367"/>
    </row>
  </sheetData>
  <mergeCells count="9">
    <mergeCell ref="A1:H1"/>
    <mergeCell ref="A2:H2"/>
    <mergeCell ref="A3:D3"/>
    <mergeCell ref="E3:H3"/>
    <mergeCell ref="G4:G6"/>
    <mergeCell ref="A4:A7"/>
    <mergeCell ref="H4:H7"/>
    <mergeCell ref="B5:F5"/>
    <mergeCell ref="B4:F4"/>
  </mergeCells>
  <pageMargins left="0.7" right="0.7" top="0.75" bottom="0.75" header="0.3" footer="0.3"/>
  <pageSetup paperSize="9" scale="6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00B050"/>
    <pageSetUpPr fitToPage="1"/>
  </sheetPr>
  <dimension ref="A1:AB13"/>
  <sheetViews>
    <sheetView rightToLeft="1" zoomScaleNormal="100" workbookViewId="0">
      <selection sqref="A1:G1"/>
    </sheetView>
  </sheetViews>
  <sheetFormatPr defaultColWidth="6.7109375" defaultRowHeight="12.75"/>
  <cols>
    <col min="1" max="1" width="33.7109375" style="257" customWidth="1"/>
    <col min="2" max="6" width="17.7109375" style="233" customWidth="1"/>
    <col min="7" max="7" width="33.7109375" style="258" customWidth="1"/>
    <col min="8" max="21" width="6.7109375" style="233" customWidth="1"/>
    <col min="22" max="28" width="9.7109375" style="263" customWidth="1"/>
    <col min="29" max="29" width="6.7109375" style="233" customWidth="1"/>
    <col min="30" max="30" width="6.7109375" style="233"/>
    <col min="31" max="32" width="6.7109375" style="233" customWidth="1"/>
    <col min="33" max="33" width="6.7109375" style="233"/>
    <col min="34" max="34" width="6.7109375" style="233" customWidth="1"/>
    <col min="35" max="35" width="6.7109375" style="233"/>
    <col min="36" max="37" width="6.7109375" style="233" customWidth="1"/>
    <col min="38" max="38" width="6.7109375" style="233"/>
    <col min="39" max="39" width="6.7109375" style="233" customWidth="1"/>
    <col min="40" max="40" width="6.7109375" style="233"/>
    <col min="41" max="41" width="6.7109375" style="233" customWidth="1"/>
    <col min="42" max="42" width="6.7109375" style="233"/>
    <col min="43" max="44" width="6.7109375" style="233" customWidth="1"/>
    <col min="45" max="235" width="6.7109375" style="233"/>
    <col min="236" max="237" width="29.28515625" style="233" customWidth="1"/>
    <col min="238" max="242" width="12" style="233" customWidth="1"/>
    <col min="243" max="247" width="7.42578125" style="233" customWidth="1"/>
    <col min="248" max="491" width="6.7109375" style="233"/>
    <col min="492" max="493" width="29.28515625" style="233" customWidth="1"/>
    <col min="494" max="498" width="12" style="233" customWidth="1"/>
    <col min="499" max="503" width="7.42578125" style="233" customWidth="1"/>
    <col min="504" max="747" width="6.7109375" style="233"/>
    <col min="748" max="749" width="29.28515625" style="233" customWidth="1"/>
    <col min="750" max="754" width="12" style="233" customWidth="1"/>
    <col min="755" max="759" width="7.42578125" style="233" customWidth="1"/>
    <col min="760" max="1003" width="6.7109375" style="233"/>
    <col min="1004" max="1005" width="29.28515625" style="233" customWidth="1"/>
    <col min="1006" max="1010" width="12" style="233" customWidth="1"/>
    <col min="1011" max="1015" width="7.42578125" style="233" customWidth="1"/>
    <col min="1016" max="1259" width="6.7109375" style="233"/>
    <col min="1260" max="1261" width="29.28515625" style="233" customWidth="1"/>
    <col min="1262" max="1266" width="12" style="233" customWidth="1"/>
    <col min="1267" max="1271" width="7.42578125" style="233" customWidth="1"/>
    <col min="1272" max="1515" width="6.7109375" style="233"/>
    <col min="1516" max="1517" width="29.28515625" style="233" customWidth="1"/>
    <col min="1518" max="1522" width="12" style="233" customWidth="1"/>
    <col min="1523" max="1527" width="7.42578125" style="233" customWidth="1"/>
    <col min="1528" max="1771" width="6.7109375" style="233"/>
    <col min="1772" max="1773" width="29.28515625" style="233" customWidth="1"/>
    <col min="1774" max="1778" width="12" style="233" customWidth="1"/>
    <col min="1779" max="1783" width="7.42578125" style="233" customWidth="1"/>
    <col min="1784" max="2027" width="6.7109375" style="233"/>
    <col min="2028" max="2029" width="29.28515625" style="233" customWidth="1"/>
    <col min="2030" max="2034" width="12" style="233" customWidth="1"/>
    <col min="2035" max="2039" width="7.42578125" style="233" customWidth="1"/>
    <col min="2040" max="2283" width="6.7109375" style="233"/>
    <col min="2284" max="2285" width="29.28515625" style="233" customWidth="1"/>
    <col min="2286" max="2290" width="12" style="233" customWidth="1"/>
    <col min="2291" max="2295" width="7.42578125" style="233" customWidth="1"/>
    <col min="2296" max="2539" width="6.7109375" style="233"/>
    <col min="2540" max="2541" width="29.28515625" style="233" customWidth="1"/>
    <col min="2542" max="2546" width="12" style="233" customWidth="1"/>
    <col min="2547" max="2551" width="7.42578125" style="233" customWidth="1"/>
    <col min="2552" max="2795" width="6.7109375" style="233"/>
    <col min="2796" max="2797" width="29.28515625" style="233" customWidth="1"/>
    <col min="2798" max="2802" width="12" style="233" customWidth="1"/>
    <col min="2803" max="2807" width="7.42578125" style="233" customWidth="1"/>
    <col min="2808" max="3051" width="6.7109375" style="233"/>
    <col min="3052" max="3053" width="29.28515625" style="233" customWidth="1"/>
    <col min="3054" max="3058" width="12" style="233" customWidth="1"/>
    <col min="3059" max="3063" width="7.42578125" style="233" customWidth="1"/>
    <col min="3064" max="3307" width="6.7109375" style="233"/>
    <col min="3308" max="3309" width="29.28515625" style="233" customWidth="1"/>
    <col min="3310" max="3314" width="12" style="233" customWidth="1"/>
    <col min="3315" max="3319" width="7.42578125" style="233" customWidth="1"/>
    <col min="3320" max="3563" width="6.7109375" style="233"/>
    <col min="3564" max="3565" width="29.28515625" style="233" customWidth="1"/>
    <col min="3566" max="3570" width="12" style="233" customWidth="1"/>
    <col min="3571" max="3575" width="7.42578125" style="233" customWidth="1"/>
    <col min="3576" max="3819" width="6.7109375" style="233"/>
    <col min="3820" max="3821" width="29.28515625" style="233" customWidth="1"/>
    <col min="3822" max="3826" width="12" style="233" customWidth="1"/>
    <col min="3827" max="3831" width="7.42578125" style="233" customWidth="1"/>
    <col min="3832" max="4075" width="6.7109375" style="233"/>
    <col min="4076" max="4077" width="29.28515625" style="233" customWidth="1"/>
    <col min="4078" max="4082" width="12" style="233" customWidth="1"/>
    <col min="4083" max="4087" width="7.42578125" style="233" customWidth="1"/>
    <col min="4088" max="4331" width="6.7109375" style="233"/>
    <col min="4332" max="4333" width="29.28515625" style="233" customWidth="1"/>
    <col min="4334" max="4338" width="12" style="233" customWidth="1"/>
    <col min="4339" max="4343" width="7.42578125" style="233" customWidth="1"/>
    <col min="4344" max="4587" width="6.7109375" style="233"/>
    <col min="4588" max="4589" width="29.28515625" style="233" customWidth="1"/>
    <col min="4590" max="4594" width="12" style="233" customWidth="1"/>
    <col min="4595" max="4599" width="7.42578125" style="233" customWidth="1"/>
    <col min="4600" max="4843" width="6.7109375" style="233"/>
    <col min="4844" max="4845" width="29.28515625" style="233" customWidth="1"/>
    <col min="4846" max="4850" width="12" style="233" customWidth="1"/>
    <col min="4851" max="4855" width="7.42578125" style="233" customWidth="1"/>
    <col min="4856" max="5099" width="6.7109375" style="233"/>
    <col min="5100" max="5101" width="29.28515625" style="233" customWidth="1"/>
    <col min="5102" max="5106" width="12" style="233" customWidth="1"/>
    <col min="5107" max="5111" width="7.42578125" style="233" customWidth="1"/>
    <col min="5112" max="5355" width="6.7109375" style="233"/>
    <col min="5356" max="5357" width="29.28515625" style="233" customWidth="1"/>
    <col min="5358" max="5362" width="12" style="233" customWidth="1"/>
    <col min="5363" max="5367" width="7.42578125" style="233" customWidth="1"/>
    <col min="5368" max="5611" width="6.7109375" style="233"/>
    <col min="5612" max="5613" width="29.28515625" style="233" customWidth="1"/>
    <col min="5614" max="5618" width="12" style="233" customWidth="1"/>
    <col min="5619" max="5623" width="7.42578125" style="233" customWidth="1"/>
    <col min="5624" max="5867" width="6.7109375" style="233"/>
    <col min="5868" max="5869" width="29.28515625" style="233" customWidth="1"/>
    <col min="5870" max="5874" width="12" style="233" customWidth="1"/>
    <col min="5875" max="5879" width="7.42578125" style="233" customWidth="1"/>
    <col min="5880" max="6123" width="6.7109375" style="233"/>
    <col min="6124" max="6125" width="29.28515625" style="233" customWidth="1"/>
    <col min="6126" max="6130" width="12" style="233" customWidth="1"/>
    <col min="6131" max="6135" width="7.42578125" style="233" customWidth="1"/>
    <col min="6136" max="6379" width="6.7109375" style="233"/>
    <col min="6380" max="6381" width="29.28515625" style="233" customWidth="1"/>
    <col min="6382" max="6386" width="12" style="233" customWidth="1"/>
    <col min="6387" max="6391" width="7.42578125" style="233" customWidth="1"/>
    <col min="6392" max="6635" width="6.7109375" style="233"/>
    <col min="6636" max="6637" width="29.28515625" style="233" customWidth="1"/>
    <col min="6638" max="6642" width="12" style="233" customWidth="1"/>
    <col min="6643" max="6647" width="7.42578125" style="233" customWidth="1"/>
    <col min="6648" max="6891" width="6.7109375" style="233"/>
    <col min="6892" max="6893" width="29.28515625" style="233" customWidth="1"/>
    <col min="6894" max="6898" width="12" style="233" customWidth="1"/>
    <col min="6899" max="6903" width="7.42578125" style="233" customWidth="1"/>
    <col min="6904" max="7147" width="6.7109375" style="233"/>
    <col min="7148" max="7149" width="29.28515625" style="233" customWidth="1"/>
    <col min="7150" max="7154" width="12" style="233" customWidth="1"/>
    <col min="7155" max="7159" width="7.42578125" style="233" customWidth="1"/>
    <col min="7160" max="7403" width="6.7109375" style="233"/>
    <col min="7404" max="7405" width="29.28515625" style="233" customWidth="1"/>
    <col min="7406" max="7410" width="12" style="233" customWidth="1"/>
    <col min="7411" max="7415" width="7.42578125" style="233" customWidth="1"/>
    <col min="7416" max="7659" width="6.7109375" style="233"/>
    <col min="7660" max="7661" width="29.28515625" style="233" customWidth="1"/>
    <col min="7662" max="7666" width="12" style="233" customWidth="1"/>
    <col min="7667" max="7671" width="7.42578125" style="233" customWidth="1"/>
    <col min="7672" max="7915" width="6.7109375" style="233"/>
    <col min="7916" max="7917" width="29.28515625" style="233" customWidth="1"/>
    <col min="7918" max="7922" width="12" style="233" customWidth="1"/>
    <col min="7923" max="7927" width="7.42578125" style="233" customWidth="1"/>
    <col min="7928" max="8171" width="6.7109375" style="233"/>
    <col min="8172" max="8173" width="29.28515625" style="233" customWidth="1"/>
    <col min="8174" max="8178" width="12" style="233" customWidth="1"/>
    <col min="8179" max="8183" width="7.42578125" style="233" customWidth="1"/>
    <col min="8184" max="8427" width="6.7109375" style="233"/>
    <col min="8428" max="8429" width="29.28515625" style="233" customWidth="1"/>
    <col min="8430" max="8434" width="12" style="233" customWidth="1"/>
    <col min="8435" max="8439" width="7.42578125" style="233" customWidth="1"/>
    <col min="8440" max="8683" width="6.7109375" style="233"/>
    <col min="8684" max="8685" width="29.28515625" style="233" customWidth="1"/>
    <col min="8686" max="8690" width="12" style="233" customWidth="1"/>
    <col min="8691" max="8695" width="7.42578125" style="233" customWidth="1"/>
    <col min="8696" max="8939" width="6.7109375" style="233"/>
    <col min="8940" max="8941" width="29.28515625" style="233" customWidth="1"/>
    <col min="8942" max="8946" width="12" style="233" customWidth="1"/>
    <col min="8947" max="8951" width="7.42578125" style="233" customWidth="1"/>
    <col min="8952" max="9195" width="6.7109375" style="233"/>
    <col min="9196" max="9197" width="29.28515625" style="233" customWidth="1"/>
    <col min="9198" max="9202" width="12" style="233" customWidth="1"/>
    <col min="9203" max="9207" width="7.42578125" style="233" customWidth="1"/>
    <col min="9208" max="9451" width="6.7109375" style="233"/>
    <col min="9452" max="9453" width="29.28515625" style="233" customWidth="1"/>
    <col min="9454" max="9458" width="12" style="233" customWidth="1"/>
    <col min="9459" max="9463" width="7.42578125" style="233" customWidth="1"/>
    <col min="9464" max="9707" width="6.7109375" style="233"/>
    <col min="9708" max="9709" width="29.28515625" style="233" customWidth="1"/>
    <col min="9710" max="9714" width="12" style="233" customWidth="1"/>
    <col min="9715" max="9719" width="7.42578125" style="233" customWidth="1"/>
    <col min="9720" max="9963" width="6.7109375" style="233"/>
    <col min="9964" max="9965" width="29.28515625" style="233" customWidth="1"/>
    <col min="9966" max="9970" width="12" style="233" customWidth="1"/>
    <col min="9971" max="9975" width="7.42578125" style="233" customWidth="1"/>
    <col min="9976" max="10219" width="6.7109375" style="233"/>
    <col min="10220" max="10221" width="29.28515625" style="233" customWidth="1"/>
    <col min="10222" max="10226" width="12" style="233" customWidth="1"/>
    <col min="10227" max="10231" width="7.42578125" style="233" customWidth="1"/>
    <col min="10232" max="10475" width="6.7109375" style="233"/>
    <col min="10476" max="10477" width="29.28515625" style="233" customWidth="1"/>
    <col min="10478" max="10482" width="12" style="233" customWidth="1"/>
    <col min="10483" max="10487" width="7.42578125" style="233" customWidth="1"/>
    <col min="10488" max="10731" width="6.7109375" style="233"/>
    <col min="10732" max="10733" width="29.28515625" style="233" customWidth="1"/>
    <col min="10734" max="10738" width="12" style="233" customWidth="1"/>
    <col min="10739" max="10743" width="7.42578125" style="233" customWidth="1"/>
    <col min="10744" max="10987" width="6.7109375" style="233"/>
    <col min="10988" max="10989" width="29.28515625" style="233" customWidth="1"/>
    <col min="10990" max="10994" width="12" style="233" customWidth="1"/>
    <col min="10995" max="10999" width="7.42578125" style="233" customWidth="1"/>
    <col min="11000" max="11243" width="6.7109375" style="233"/>
    <col min="11244" max="11245" width="29.28515625" style="233" customWidth="1"/>
    <col min="11246" max="11250" width="12" style="233" customWidth="1"/>
    <col min="11251" max="11255" width="7.42578125" style="233" customWidth="1"/>
    <col min="11256" max="11499" width="6.7109375" style="233"/>
    <col min="11500" max="11501" width="29.28515625" style="233" customWidth="1"/>
    <col min="11502" max="11506" width="12" style="233" customWidth="1"/>
    <col min="11507" max="11511" width="7.42578125" style="233" customWidth="1"/>
    <col min="11512" max="11755" width="6.7109375" style="233"/>
    <col min="11756" max="11757" width="29.28515625" style="233" customWidth="1"/>
    <col min="11758" max="11762" width="12" style="233" customWidth="1"/>
    <col min="11763" max="11767" width="7.42578125" style="233" customWidth="1"/>
    <col min="11768" max="12011" width="6.7109375" style="233"/>
    <col min="12012" max="12013" width="29.28515625" style="233" customWidth="1"/>
    <col min="12014" max="12018" width="12" style="233" customWidth="1"/>
    <col min="12019" max="12023" width="7.42578125" style="233" customWidth="1"/>
    <col min="12024" max="12267" width="6.7109375" style="233"/>
    <col min="12268" max="12269" width="29.28515625" style="233" customWidth="1"/>
    <col min="12270" max="12274" width="12" style="233" customWidth="1"/>
    <col min="12275" max="12279" width="7.42578125" style="233" customWidth="1"/>
    <col min="12280" max="12523" width="6.7109375" style="233"/>
    <col min="12524" max="12525" width="29.28515625" style="233" customWidth="1"/>
    <col min="12526" max="12530" width="12" style="233" customWidth="1"/>
    <col min="12531" max="12535" width="7.42578125" style="233" customWidth="1"/>
    <col min="12536" max="12779" width="6.7109375" style="233"/>
    <col min="12780" max="12781" width="29.28515625" style="233" customWidth="1"/>
    <col min="12782" max="12786" width="12" style="233" customWidth="1"/>
    <col min="12787" max="12791" width="7.42578125" style="233" customWidth="1"/>
    <col min="12792" max="13035" width="6.7109375" style="233"/>
    <col min="13036" max="13037" width="29.28515625" style="233" customWidth="1"/>
    <col min="13038" max="13042" width="12" style="233" customWidth="1"/>
    <col min="13043" max="13047" width="7.42578125" style="233" customWidth="1"/>
    <col min="13048" max="13291" width="6.7109375" style="233"/>
    <col min="13292" max="13293" width="29.28515625" style="233" customWidth="1"/>
    <col min="13294" max="13298" width="12" style="233" customWidth="1"/>
    <col min="13299" max="13303" width="7.42578125" style="233" customWidth="1"/>
    <col min="13304" max="13547" width="6.7109375" style="233"/>
    <col min="13548" max="13549" width="29.28515625" style="233" customWidth="1"/>
    <col min="13550" max="13554" width="12" style="233" customWidth="1"/>
    <col min="13555" max="13559" width="7.42578125" style="233" customWidth="1"/>
    <col min="13560" max="13803" width="6.7109375" style="233"/>
    <col min="13804" max="13805" width="29.28515625" style="233" customWidth="1"/>
    <col min="13806" max="13810" width="12" style="233" customWidth="1"/>
    <col min="13811" max="13815" width="7.42578125" style="233" customWidth="1"/>
    <col min="13816" max="14059" width="6.7109375" style="233"/>
    <col min="14060" max="14061" width="29.28515625" style="233" customWidth="1"/>
    <col min="14062" max="14066" width="12" style="233" customWidth="1"/>
    <col min="14067" max="14071" width="7.42578125" style="233" customWidth="1"/>
    <col min="14072" max="14315" width="6.7109375" style="233"/>
    <col min="14316" max="14317" width="29.28515625" style="233" customWidth="1"/>
    <col min="14318" max="14322" width="12" style="233" customWidth="1"/>
    <col min="14323" max="14327" width="7.42578125" style="233" customWidth="1"/>
    <col min="14328" max="14571" width="6.7109375" style="233"/>
    <col min="14572" max="14573" width="29.28515625" style="233" customWidth="1"/>
    <col min="14574" max="14578" width="12" style="233" customWidth="1"/>
    <col min="14579" max="14583" width="7.42578125" style="233" customWidth="1"/>
    <col min="14584" max="14827" width="6.7109375" style="233"/>
    <col min="14828" max="14829" width="29.28515625" style="233" customWidth="1"/>
    <col min="14830" max="14834" width="12" style="233" customWidth="1"/>
    <col min="14835" max="14839" width="7.42578125" style="233" customWidth="1"/>
    <col min="14840" max="15083" width="6.7109375" style="233"/>
    <col min="15084" max="15085" width="29.28515625" style="233" customWidth="1"/>
    <col min="15086" max="15090" width="12" style="233" customWidth="1"/>
    <col min="15091" max="15095" width="7.42578125" style="233" customWidth="1"/>
    <col min="15096" max="15339" width="6.7109375" style="233"/>
    <col min="15340" max="15341" width="29.28515625" style="233" customWidth="1"/>
    <col min="15342" max="15346" width="12" style="233" customWidth="1"/>
    <col min="15347" max="15351" width="7.42578125" style="233" customWidth="1"/>
    <col min="15352" max="15595" width="6.7109375" style="233"/>
    <col min="15596" max="15597" width="29.28515625" style="233" customWidth="1"/>
    <col min="15598" max="15602" width="12" style="233" customWidth="1"/>
    <col min="15603" max="15607" width="7.42578125" style="233" customWidth="1"/>
    <col min="15608" max="15851" width="6.7109375" style="233"/>
    <col min="15852" max="15853" width="29.28515625" style="233" customWidth="1"/>
    <col min="15854" max="15858" width="12" style="233" customWidth="1"/>
    <col min="15859" max="15863" width="7.42578125" style="233" customWidth="1"/>
    <col min="15864" max="16107" width="6.7109375" style="233"/>
    <col min="16108" max="16109" width="29.28515625" style="233" customWidth="1"/>
    <col min="16110" max="16114" width="12" style="233" customWidth="1"/>
    <col min="16115" max="16119" width="7.42578125" style="233" customWidth="1"/>
    <col min="16120" max="16384" width="6.7109375" style="233"/>
  </cols>
  <sheetData>
    <row r="1" spans="1:18" ht="39" customHeight="1">
      <c r="A1" s="968" t="s">
        <v>1231</v>
      </c>
      <c r="B1" s="968"/>
      <c r="C1" s="968"/>
      <c r="D1" s="968"/>
      <c r="E1" s="968"/>
      <c r="F1" s="968"/>
      <c r="G1" s="968"/>
    </row>
    <row r="2" spans="1:18" ht="65.25" customHeight="1">
      <c r="A2" s="1083" t="s">
        <v>1232</v>
      </c>
      <c r="B2" s="1083"/>
      <c r="C2" s="1083"/>
      <c r="D2" s="1083"/>
      <c r="E2" s="1083"/>
      <c r="F2" s="1083"/>
      <c r="G2" s="1083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</row>
    <row r="3" spans="1:18" ht="15" customHeight="1">
      <c r="A3" s="1039" t="s">
        <v>373</v>
      </c>
      <c r="B3" s="1039"/>
      <c r="C3" s="1040"/>
      <c r="D3" s="1041" t="s">
        <v>1105</v>
      </c>
      <c r="E3" s="1041"/>
      <c r="F3" s="1041"/>
      <c r="G3" s="1042"/>
    </row>
    <row r="4" spans="1:18" ht="39" customHeight="1">
      <c r="A4" s="1043" t="s">
        <v>443</v>
      </c>
      <c r="B4" s="1043" t="s">
        <v>80</v>
      </c>
      <c r="C4" s="1031"/>
      <c r="D4" s="1030" t="s">
        <v>81</v>
      </c>
      <c r="E4" s="1030"/>
      <c r="F4" s="323" t="s">
        <v>52</v>
      </c>
      <c r="G4" s="1030" t="s">
        <v>444</v>
      </c>
    </row>
    <row r="5" spans="1:18" ht="39" customHeight="1">
      <c r="A5" s="1043"/>
      <c r="B5" s="316" t="s">
        <v>83</v>
      </c>
      <c r="C5" s="362" t="s">
        <v>84</v>
      </c>
      <c r="D5" s="316" t="s">
        <v>83</v>
      </c>
      <c r="E5" s="316" t="s">
        <v>84</v>
      </c>
      <c r="F5" s="323" t="s">
        <v>36</v>
      </c>
      <c r="G5" s="1043"/>
    </row>
    <row r="6" spans="1:18" ht="39" customHeight="1">
      <c r="A6" s="294" t="s">
        <v>445</v>
      </c>
      <c r="B6" s="363">
        <v>81</v>
      </c>
      <c r="C6" s="363">
        <v>48</v>
      </c>
      <c r="D6" s="363">
        <v>22</v>
      </c>
      <c r="E6" s="363">
        <v>11</v>
      </c>
      <c r="F6" s="364">
        <f t="shared" ref="F6:F11" si="0">SUM(B6:E6)</f>
        <v>162</v>
      </c>
      <c r="G6" s="294" t="s">
        <v>446</v>
      </c>
    </row>
    <row r="7" spans="1:18" ht="39" customHeight="1">
      <c r="A7" s="294" t="s">
        <v>447</v>
      </c>
      <c r="B7" s="365">
        <v>34</v>
      </c>
      <c r="C7" s="365">
        <v>30</v>
      </c>
      <c r="D7" s="365">
        <v>108</v>
      </c>
      <c r="E7" s="365">
        <v>7</v>
      </c>
      <c r="F7" s="366">
        <f t="shared" si="0"/>
        <v>179</v>
      </c>
      <c r="G7" s="294" t="s">
        <v>448</v>
      </c>
    </row>
    <row r="8" spans="1:18" ht="39" customHeight="1">
      <c r="A8" s="294" t="s">
        <v>449</v>
      </c>
      <c r="B8" s="363">
        <v>344</v>
      </c>
      <c r="C8" s="363">
        <v>66</v>
      </c>
      <c r="D8" s="363">
        <v>24</v>
      </c>
      <c r="E8" s="363">
        <v>11</v>
      </c>
      <c r="F8" s="366">
        <f t="shared" si="0"/>
        <v>445</v>
      </c>
      <c r="G8" s="294" t="s">
        <v>450</v>
      </c>
    </row>
    <row r="9" spans="1:18" ht="39" customHeight="1">
      <c r="A9" s="294" t="s">
        <v>451</v>
      </c>
      <c r="B9" s="365">
        <v>38</v>
      </c>
      <c r="C9" s="365">
        <v>19</v>
      </c>
      <c r="D9" s="365">
        <v>7</v>
      </c>
      <c r="E9" s="365">
        <v>6</v>
      </c>
      <c r="F9" s="366">
        <f t="shared" si="0"/>
        <v>70</v>
      </c>
      <c r="G9" s="294" t="s">
        <v>452</v>
      </c>
    </row>
    <row r="10" spans="1:18" ht="39" customHeight="1">
      <c r="A10" s="294" t="s">
        <v>453</v>
      </c>
      <c r="B10" s="363">
        <v>22</v>
      </c>
      <c r="C10" s="363">
        <v>28</v>
      </c>
      <c r="D10" s="363">
        <v>8</v>
      </c>
      <c r="E10" s="363">
        <v>8</v>
      </c>
      <c r="F10" s="366">
        <f t="shared" si="0"/>
        <v>66</v>
      </c>
      <c r="G10" s="294" t="s">
        <v>454</v>
      </c>
    </row>
    <row r="11" spans="1:18" ht="39" customHeight="1">
      <c r="A11" s="294" t="s">
        <v>73</v>
      </c>
      <c r="B11" s="365">
        <v>178</v>
      </c>
      <c r="C11" s="365">
        <v>28</v>
      </c>
      <c r="D11" s="365">
        <v>10</v>
      </c>
      <c r="E11" s="365">
        <v>3</v>
      </c>
      <c r="F11" s="366">
        <f t="shared" si="0"/>
        <v>219</v>
      </c>
      <c r="G11" s="294" t="s">
        <v>74</v>
      </c>
    </row>
    <row r="12" spans="1:18" ht="39" customHeight="1">
      <c r="A12" s="295" t="s">
        <v>57</v>
      </c>
      <c r="B12" s="330">
        <f>SUM(B6:B11)</f>
        <v>697</v>
      </c>
      <c r="C12" s="330">
        <f>SUM(C6:C11)</f>
        <v>219</v>
      </c>
      <c r="D12" s="330">
        <f>SUM(D6:D11)</f>
        <v>179</v>
      </c>
      <c r="E12" s="330">
        <f>SUM(E6:E11)</f>
        <v>46</v>
      </c>
      <c r="F12" s="330">
        <f>SUM(F6:F11)</f>
        <v>1141</v>
      </c>
      <c r="G12" s="295" t="s">
        <v>36</v>
      </c>
    </row>
    <row r="13" spans="1:18">
      <c r="A13" s="282"/>
      <c r="B13" s="283"/>
      <c r="C13" s="283"/>
      <c r="D13" s="283"/>
      <c r="E13" s="283"/>
      <c r="F13" s="283"/>
      <c r="G13" s="284"/>
    </row>
  </sheetData>
  <mergeCells count="10">
    <mergeCell ref="H2:N2"/>
    <mergeCell ref="O2:R2"/>
    <mergeCell ref="B4:C4"/>
    <mergeCell ref="D4:E4"/>
    <mergeCell ref="A1:G1"/>
    <mergeCell ref="A2:G2"/>
    <mergeCell ref="A3:C3"/>
    <mergeCell ref="D3:G3"/>
    <mergeCell ref="A4:A5"/>
    <mergeCell ref="G4:G5"/>
  </mergeCells>
  <pageMargins left="0.7" right="0.7" top="0.75" bottom="0.75" header="0.3" footer="0.3"/>
  <pageSetup paperSize="9" scale="83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008657"/>
    <pageSetUpPr fitToPage="1"/>
  </sheetPr>
  <dimension ref="A1:AW61"/>
  <sheetViews>
    <sheetView showGridLines="0" rightToLeft="1" zoomScale="80" zoomScaleNormal="80" zoomScaleSheetLayoutView="75" workbookViewId="0">
      <selection sqref="A1:L1"/>
    </sheetView>
  </sheetViews>
  <sheetFormatPr defaultColWidth="8.85546875" defaultRowHeight="12.75"/>
  <cols>
    <col min="1" max="1" width="39.140625" style="13" customWidth="1"/>
    <col min="2" max="11" width="19.7109375" style="13" customWidth="1"/>
    <col min="12" max="12" width="72" style="13" bestFit="1" customWidth="1"/>
    <col min="13" max="15" width="9.28515625" style="13" bestFit="1" customWidth="1"/>
    <col min="16" max="236" width="8.85546875" style="13"/>
    <col min="237" max="237" width="46.140625" style="13" customWidth="1"/>
    <col min="238" max="240" width="9.140625" style="13" customWidth="1"/>
    <col min="241" max="242" width="10.7109375" style="13" bestFit="1" customWidth="1"/>
    <col min="243" max="244" width="9.140625" style="13" bestFit="1" customWidth="1"/>
    <col min="245" max="245" width="9.28515625" style="13" customWidth="1"/>
    <col min="246" max="246" width="8.28515625" style="13" customWidth="1"/>
    <col min="247" max="247" width="9.28515625" style="13" customWidth="1"/>
    <col min="248" max="248" width="8.28515625" style="13" customWidth="1"/>
    <col min="249" max="249" width="12.85546875" style="13" bestFit="1" customWidth="1"/>
    <col min="250" max="250" width="10.7109375" style="13" bestFit="1" customWidth="1"/>
    <col min="251" max="492" width="8.85546875" style="13"/>
    <col min="493" max="493" width="46.140625" style="13" customWidth="1"/>
    <col min="494" max="496" width="9.140625" style="13" customWidth="1"/>
    <col min="497" max="498" width="10.7109375" style="13" bestFit="1" customWidth="1"/>
    <col min="499" max="500" width="9.140625" style="13" bestFit="1" customWidth="1"/>
    <col min="501" max="501" width="9.28515625" style="13" customWidth="1"/>
    <col min="502" max="502" width="8.28515625" style="13" customWidth="1"/>
    <col min="503" max="503" width="9.28515625" style="13" customWidth="1"/>
    <col min="504" max="504" width="8.28515625" style="13" customWidth="1"/>
    <col min="505" max="505" width="12.85546875" style="13" bestFit="1" customWidth="1"/>
    <col min="506" max="506" width="10.7109375" style="13" bestFit="1" customWidth="1"/>
    <col min="507" max="748" width="8.85546875" style="13"/>
    <col min="749" max="749" width="46.140625" style="13" customWidth="1"/>
    <col min="750" max="752" width="9.140625" style="13" customWidth="1"/>
    <col min="753" max="754" width="10.7109375" style="13" bestFit="1" customWidth="1"/>
    <col min="755" max="756" width="9.140625" style="13" bestFit="1" customWidth="1"/>
    <col min="757" max="757" width="9.28515625" style="13" customWidth="1"/>
    <col min="758" max="758" width="8.28515625" style="13" customWidth="1"/>
    <col min="759" max="759" width="9.28515625" style="13" customWidth="1"/>
    <col min="760" max="760" width="8.28515625" style="13" customWidth="1"/>
    <col min="761" max="761" width="12.85546875" style="13" bestFit="1" customWidth="1"/>
    <col min="762" max="762" width="10.7109375" style="13" bestFit="1" customWidth="1"/>
    <col min="763" max="1004" width="8.85546875" style="13"/>
    <col min="1005" max="1005" width="46.140625" style="13" customWidth="1"/>
    <col min="1006" max="1008" width="9.140625" style="13" customWidth="1"/>
    <col min="1009" max="1010" width="10.7109375" style="13" bestFit="1" customWidth="1"/>
    <col min="1011" max="1012" width="9.140625" style="13" bestFit="1" customWidth="1"/>
    <col min="1013" max="1013" width="9.28515625" style="13" customWidth="1"/>
    <col min="1014" max="1014" width="8.28515625" style="13" customWidth="1"/>
    <col min="1015" max="1015" width="9.28515625" style="13" customWidth="1"/>
    <col min="1016" max="1016" width="8.28515625" style="13" customWidth="1"/>
    <col min="1017" max="1017" width="12.85546875" style="13" bestFit="1" customWidth="1"/>
    <col min="1018" max="1018" width="10.7109375" style="13" bestFit="1" customWidth="1"/>
    <col min="1019" max="1260" width="8.85546875" style="13"/>
    <col min="1261" max="1261" width="46.140625" style="13" customWidth="1"/>
    <col min="1262" max="1264" width="9.140625" style="13" customWidth="1"/>
    <col min="1265" max="1266" width="10.7109375" style="13" bestFit="1" customWidth="1"/>
    <col min="1267" max="1268" width="9.140625" style="13" bestFit="1" customWidth="1"/>
    <col min="1269" max="1269" width="9.28515625" style="13" customWidth="1"/>
    <col min="1270" max="1270" width="8.28515625" style="13" customWidth="1"/>
    <col min="1271" max="1271" width="9.28515625" style="13" customWidth="1"/>
    <col min="1272" max="1272" width="8.28515625" style="13" customWidth="1"/>
    <col min="1273" max="1273" width="12.85546875" style="13" bestFit="1" customWidth="1"/>
    <col min="1274" max="1274" width="10.7109375" style="13" bestFit="1" customWidth="1"/>
    <col min="1275" max="1516" width="8.85546875" style="13"/>
    <col min="1517" max="1517" width="46.140625" style="13" customWidth="1"/>
    <col min="1518" max="1520" width="9.140625" style="13" customWidth="1"/>
    <col min="1521" max="1522" width="10.7109375" style="13" bestFit="1" customWidth="1"/>
    <col min="1523" max="1524" width="9.140625" style="13" bestFit="1" customWidth="1"/>
    <col min="1525" max="1525" width="9.28515625" style="13" customWidth="1"/>
    <col min="1526" max="1526" width="8.28515625" style="13" customWidth="1"/>
    <col min="1527" max="1527" width="9.28515625" style="13" customWidth="1"/>
    <col min="1528" max="1528" width="8.28515625" style="13" customWidth="1"/>
    <col min="1529" max="1529" width="12.85546875" style="13" bestFit="1" customWidth="1"/>
    <col min="1530" max="1530" width="10.7109375" style="13" bestFit="1" customWidth="1"/>
    <col min="1531" max="1772" width="8.85546875" style="13"/>
    <col min="1773" max="1773" width="46.140625" style="13" customWidth="1"/>
    <col min="1774" max="1776" width="9.140625" style="13" customWidth="1"/>
    <col min="1777" max="1778" width="10.7109375" style="13" bestFit="1" customWidth="1"/>
    <col min="1779" max="1780" width="9.140625" style="13" bestFit="1" customWidth="1"/>
    <col min="1781" max="1781" width="9.28515625" style="13" customWidth="1"/>
    <col min="1782" max="1782" width="8.28515625" style="13" customWidth="1"/>
    <col min="1783" max="1783" width="9.28515625" style="13" customWidth="1"/>
    <col min="1784" max="1784" width="8.28515625" style="13" customWidth="1"/>
    <col min="1785" max="1785" width="12.85546875" style="13" bestFit="1" customWidth="1"/>
    <col min="1786" max="1786" width="10.7109375" style="13" bestFit="1" customWidth="1"/>
    <col min="1787" max="2028" width="8.85546875" style="13"/>
    <col min="2029" max="2029" width="46.140625" style="13" customWidth="1"/>
    <col min="2030" max="2032" width="9.140625" style="13" customWidth="1"/>
    <col min="2033" max="2034" width="10.7109375" style="13" bestFit="1" customWidth="1"/>
    <col min="2035" max="2036" width="9.140625" style="13" bestFit="1" customWidth="1"/>
    <col min="2037" max="2037" width="9.28515625" style="13" customWidth="1"/>
    <col min="2038" max="2038" width="8.28515625" style="13" customWidth="1"/>
    <col min="2039" max="2039" width="9.28515625" style="13" customWidth="1"/>
    <col min="2040" max="2040" width="8.28515625" style="13" customWidth="1"/>
    <col min="2041" max="2041" width="12.85546875" style="13" bestFit="1" customWidth="1"/>
    <col min="2042" max="2042" width="10.7109375" style="13" bestFit="1" customWidth="1"/>
    <col min="2043" max="2284" width="8.85546875" style="13"/>
    <col min="2285" max="2285" width="46.140625" style="13" customWidth="1"/>
    <col min="2286" max="2288" width="9.140625" style="13" customWidth="1"/>
    <col min="2289" max="2290" width="10.7109375" style="13" bestFit="1" customWidth="1"/>
    <col min="2291" max="2292" width="9.140625" style="13" bestFit="1" customWidth="1"/>
    <col min="2293" max="2293" width="9.28515625" style="13" customWidth="1"/>
    <col min="2294" max="2294" width="8.28515625" style="13" customWidth="1"/>
    <col min="2295" max="2295" width="9.28515625" style="13" customWidth="1"/>
    <col min="2296" max="2296" width="8.28515625" style="13" customWidth="1"/>
    <col min="2297" max="2297" width="12.85546875" style="13" bestFit="1" customWidth="1"/>
    <col min="2298" max="2298" width="10.7109375" style="13" bestFit="1" customWidth="1"/>
    <col min="2299" max="2540" width="8.85546875" style="13"/>
    <col min="2541" max="2541" width="46.140625" style="13" customWidth="1"/>
    <col min="2542" max="2544" width="9.140625" style="13" customWidth="1"/>
    <col min="2545" max="2546" width="10.7109375" style="13" bestFit="1" customWidth="1"/>
    <col min="2547" max="2548" width="9.140625" style="13" bestFit="1" customWidth="1"/>
    <col min="2549" max="2549" width="9.28515625" style="13" customWidth="1"/>
    <col min="2550" max="2550" width="8.28515625" style="13" customWidth="1"/>
    <col min="2551" max="2551" width="9.28515625" style="13" customWidth="1"/>
    <col min="2552" max="2552" width="8.28515625" style="13" customWidth="1"/>
    <col min="2553" max="2553" width="12.85546875" style="13" bestFit="1" customWidth="1"/>
    <col min="2554" max="2554" width="10.7109375" style="13" bestFit="1" customWidth="1"/>
    <col min="2555" max="2796" width="8.85546875" style="13"/>
    <col min="2797" max="2797" width="46.140625" style="13" customWidth="1"/>
    <col min="2798" max="2800" width="9.140625" style="13" customWidth="1"/>
    <col min="2801" max="2802" width="10.7109375" style="13" bestFit="1" customWidth="1"/>
    <col min="2803" max="2804" width="9.140625" style="13" bestFit="1" customWidth="1"/>
    <col min="2805" max="2805" width="9.28515625" style="13" customWidth="1"/>
    <col min="2806" max="2806" width="8.28515625" style="13" customWidth="1"/>
    <col min="2807" max="2807" width="9.28515625" style="13" customWidth="1"/>
    <col min="2808" max="2808" width="8.28515625" style="13" customWidth="1"/>
    <col min="2809" max="2809" width="12.85546875" style="13" bestFit="1" customWidth="1"/>
    <col min="2810" max="2810" width="10.7109375" style="13" bestFit="1" customWidth="1"/>
    <col min="2811" max="3052" width="8.85546875" style="13"/>
    <col min="3053" max="3053" width="46.140625" style="13" customWidth="1"/>
    <col min="3054" max="3056" width="9.140625" style="13" customWidth="1"/>
    <col min="3057" max="3058" width="10.7109375" style="13" bestFit="1" customWidth="1"/>
    <col min="3059" max="3060" width="9.140625" style="13" bestFit="1" customWidth="1"/>
    <col min="3061" max="3061" width="9.28515625" style="13" customWidth="1"/>
    <col min="3062" max="3062" width="8.28515625" style="13" customWidth="1"/>
    <col min="3063" max="3063" width="9.28515625" style="13" customWidth="1"/>
    <col min="3064" max="3064" width="8.28515625" style="13" customWidth="1"/>
    <col min="3065" max="3065" width="12.85546875" style="13" bestFit="1" customWidth="1"/>
    <col min="3066" max="3066" width="10.7109375" style="13" bestFit="1" customWidth="1"/>
    <col min="3067" max="3308" width="8.85546875" style="13"/>
    <col min="3309" max="3309" width="46.140625" style="13" customWidth="1"/>
    <col min="3310" max="3312" width="9.140625" style="13" customWidth="1"/>
    <col min="3313" max="3314" width="10.7109375" style="13" bestFit="1" customWidth="1"/>
    <col min="3315" max="3316" width="9.140625" style="13" bestFit="1" customWidth="1"/>
    <col min="3317" max="3317" width="9.28515625" style="13" customWidth="1"/>
    <col min="3318" max="3318" width="8.28515625" style="13" customWidth="1"/>
    <col min="3319" max="3319" width="9.28515625" style="13" customWidth="1"/>
    <col min="3320" max="3320" width="8.28515625" style="13" customWidth="1"/>
    <col min="3321" max="3321" width="12.85546875" style="13" bestFit="1" customWidth="1"/>
    <col min="3322" max="3322" width="10.7109375" style="13" bestFit="1" customWidth="1"/>
    <col min="3323" max="3564" width="8.85546875" style="13"/>
    <col min="3565" max="3565" width="46.140625" style="13" customWidth="1"/>
    <col min="3566" max="3568" width="9.140625" style="13" customWidth="1"/>
    <col min="3569" max="3570" width="10.7109375" style="13" bestFit="1" customWidth="1"/>
    <col min="3571" max="3572" width="9.140625" style="13" bestFit="1" customWidth="1"/>
    <col min="3573" max="3573" width="9.28515625" style="13" customWidth="1"/>
    <col min="3574" max="3574" width="8.28515625" style="13" customWidth="1"/>
    <col min="3575" max="3575" width="9.28515625" style="13" customWidth="1"/>
    <col min="3576" max="3576" width="8.28515625" style="13" customWidth="1"/>
    <col min="3577" max="3577" width="12.85546875" style="13" bestFit="1" customWidth="1"/>
    <col min="3578" max="3578" width="10.7109375" style="13" bestFit="1" customWidth="1"/>
    <col min="3579" max="3820" width="8.85546875" style="13"/>
    <col min="3821" max="3821" width="46.140625" style="13" customWidth="1"/>
    <col min="3822" max="3824" width="9.140625" style="13" customWidth="1"/>
    <col min="3825" max="3826" width="10.7109375" style="13" bestFit="1" customWidth="1"/>
    <col min="3827" max="3828" width="9.140625" style="13" bestFit="1" customWidth="1"/>
    <col min="3829" max="3829" width="9.28515625" style="13" customWidth="1"/>
    <col min="3830" max="3830" width="8.28515625" style="13" customWidth="1"/>
    <col min="3831" max="3831" width="9.28515625" style="13" customWidth="1"/>
    <col min="3832" max="3832" width="8.28515625" style="13" customWidth="1"/>
    <col min="3833" max="3833" width="12.85546875" style="13" bestFit="1" customWidth="1"/>
    <col min="3834" max="3834" width="10.7109375" style="13" bestFit="1" customWidth="1"/>
    <col min="3835" max="4076" width="8.85546875" style="13"/>
    <col min="4077" max="4077" width="46.140625" style="13" customWidth="1"/>
    <col min="4078" max="4080" width="9.140625" style="13" customWidth="1"/>
    <col min="4081" max="4082" width="10.7109375" style="13" bestFit="1" customWidth="1"/>
    <col min="4083" max="4084" width="9.140625" style="13" bestFit="1" customWidth="1"/>
    <col min="4085" max="4085" width="9.28515625" style="13" customWidth="1"/>
    <col min="4086" max="4086" width="8.28515625" style="13" customWidth="1"/>
    <col min="4087" max="4087" width="9.28515625" style="13" customWidth="1"/>
    <col min="4088" max="4088" width="8.28515625" style="13" customWidth="1"/>
    <col min="4089" max="4089" width="12.85546875" style="13" bestFit="1" customWidth="1"/>
    <col min="4090" max="4090" width="10.7109375" style="13" bestFit="1" customWidth="1"/>
    <col min="4091" max="4332" width="8.85546875" style="13"/>
    <col min="4333" max="4333" width="46.140625" style="13" customWidth="1"/>
    <col min="4334" max="4336" width="9.140625" style="13" customWidth="1"/>
    <col min="4337" max="4338" width="10.7109375" style="13" bestFit="1" customWidth="1"/>
    <col min="4339" max="4340" width="9.140625" style="13" bestFit="1" customWidth="1"/>
    <col min="4341" max="4341" width="9.28515625" style="13" customWidth="1"/>
    <col min="4342" max="4342" width="8.28515625" style="13" customWidth="1"/>
    <col min="4343" max="4343" width="9.28515625" style="13" customWidth="1"/>
    <col min="4344" max="4344" width="8.28515625" style="13" customWidth="1"/>
    <col min="4345" max="4345" width="12.85546875" style="13" bestFit="1" customWidth="1"/>
    <col min="4346" max="4346" width="10.7109375" style="13" bestFit="1" customWidth="1"/>
    <col min="4347" max="4588" width="8.85546875" style="13"/>
    <col min="4589" max="4589" width="46.140625" style="13" customWidth="1"/>
    <col min="4590" max="4592" width="9.140625" style="13" customWidth="1"/>
    <col min="4593" max="4594" width="10.7109375" style="13" bestFit="1" customWidth="1"/>
    <col min="4595" max="4596" width="9.140625" style="13" bestFit="1" customWidth="1"/>
    <col min="4597" max="4597" width="9.28515625" style="13" customWidth="1"/>
    <col min="4598" max="4598" width="8.28515625" style="13" customWidth="1"/>
    <col min="4599" max="4599" width="9.28515625" style="13" customWidth="1"/>
    <col min="4600" max="4600" width="8.28515625" style="13" customWidth="1"/>
    <col min="4601" max="4601" width="12.85546875" style="13" bestFit="1" customWidth="1"/>
    <col min="4602" max="4602" width="10.7109375" style="13" bestFit="1" customWidth="1"/>
    <col min="4603" max="4844" width="8.85546875" style="13"/>
    <col min="4845" max="4845" width="46.140625" style="13" customWidth="1"/>
    <col min="4846" max="4848" width="9.140625" style="13" customWidth="1"/>
    <col min="4849" max="4850" width="10.7109375" style="13" bestFit="1" customWidth="1"/>
    <col min="4851" max="4852" width="9.140625" style="13" bestFit="1" customWidth="1"/>
    <col min="4853" max="4853" width="9.28515625" style="13" customWidth="1"/>
    <col min="4854" max="4854" width="8.28515625" style="13" customWidth="1"/>
    <col min="4855" max="4855" width="9.28515625" style="13" customWidth="1"/>
    <col min="4856" max="4856" width="8.28515625" style="13" customWidth="1"/>
    <col min="4857" max="4857" width="12.85546875" style="13" bestFit="1" customWidth="1"/>
    <col min="4858" max="4858" width="10.7109375" style="13" bestFit="1" customWidth="1"/>
    <col min="4859" max="5100" width="8.85546875" style="13"/>
    <col min="5101" max="5101" width="46.140625" style="13" customWidth="1"/>
    <col min="5102" max="5104" width="9.140625" style="13" customWidth="1"/>
    <col min="5105" max="5106" width="10.7109375" style="13" bestFit="1" customWidth="1"/>
    <col min="5107" max="5108" width="9.140625" style="13" bestFit="1" customWidth="1"/>
    <col min="5109" max="5109" width="9.28515625" style="13" customWidth="1"/>
    <col min="5110" max="5110" width="8.28515625" style="13" customWidth="1"/>
    <col min="5111" max="5111" width="9.28515625" style="13" customWidth="1"/>
    <col min="5112" max="5112" width="8.28515625" style="13" customWidth="1"/>
    <col min="5113" max="5113" width="12.85546875" style="13" bestFit="1" customWidth="1"/>
    <col min="5114" max="5114" width="10.7109375" style="13" bestFit="1" customWidth="1"/>
    <col min="5115" max="5356" width="8.85546875" style="13"/>
    <col min="5357" max="5357" width="46.140625" style="13" customWidth="1"/>
    <col min="5358" max="5360" width="9.140625" style="13" customWidth="1"/>
    <col min="5361" max="5362" width="10.7109375" style="13" bestFit="1" customWidth="1"/>
    <col min="5363" max="5364" width="9.140625" style="13" bestFit="1" customWidth="1"/>
    <col min="5365" max="5365" width="9.28515625" style="13" customWidth="1"/>
    <col min="5366" max="5366" width="8.28515625" style="13" customWidth="1"/>
    <col min="5367" max="5367" width="9.28515625" style="13" customWidth="1"/>
    <col min="5368" max="5368" width="8.28515625" style="13" customWidth="1"/>
    <col min="5369" max="5369" width="12.85546875" style="13" bestFit="1" customWidth="1"/>
    <col min="5370" max="5370" width="10.7109375" style="13" bestFit="1" customWidth="1"/>
    <col min="5371" max="5612" width="8.85546875" style="13"/>
    <col min="5613" max="5613" width="46.140625" style="13" customWidth="1"/>
    <col min="5614" max="5616" width="9.140625" style="13" customWidth="1"/>
    <col min="5617" max="5618" width="10.7109375" style="13" bestFit="1" customWidth="1"/>
    <col min="5619" max="5620" width="9.140625" style="13" bestFit="1" customWidth="1"/>
    <col min="5621" max="5621" width="9.28515625" style="13" customWidth="1"/>
    <col min="5622" max="5622" width="8.28515625" style="13" customWidth="1"/>
    <col min="5623" max="5623" width="9.28515625" style="13" customWidth="1"/>
    <col min="5624" max="5624" width="8.28515625" style="13" customWidth="1"/>
    <col min="5625" max="5625" width="12.85546875" style="13" bestFit="1" customWidth="1"/>
    <col min="5626" max="5626" width="10.7109375" style="13" bestFit="1" customWidth="1"/>
    <col min="5627" max="5868" width="8.85546875" style="13"/>
    <col min="5869" max="5869" width="46.140625" style="13" customWidth="1"/>
    <col min="5870" max="5872" width="9.140625" style="13" customWidth="1"/>
    <col min="5873" max="5874" width="10.7109375" style="13" bestFit="1" customWidth="1"/>
    <col min="5875" max="5876" width="9.140625" style="13" bestFit="1" customWidth="1"/>
    <col min="5877" max="5877" width="9.28515625" style="13" customWidth="1"/>
    <col min="5878" max="5878" width="8.28515625" style="13" customWidth="1"/>
    <col min="5879" max="5879" width="9.28515625" style="13" customWidth="1"/>
    <col min="5880" max="5880" width="8.28515625" style="13" customWidth="1"/>
    <col min="5881" max="5881" width="12.85546875" style="13" bestFit="1" customWidth="1"/>
    <col min="5882" max="5882" width="10.7109375" style="13" bestFit="1" customWidth="1"/>
    <col min="5883" max="6124" width="8.85546875" style="13"/>
    <col min="6125" max="6125" width="46.140625" style="13" customWidth="1"/>
    <col min="6126" max="6128" width="9.140625" style="13" customWidth="1"/>
    <col min="6129" max="6130" width="10.7109375" style="13" bestFit="1" customWidth="1"/>
    <col min="6131" max="6132" width="9.140625" style="13" bestFit="1" customWidth="1"/>
    <col min="6133" max="6133" width="9.28515625" style="13" customWidth="1"/>
    <col min="6134" max="6134" width="8.28515625" style="13" customWidth="1"/>
    <col min="6135" max="6135" width="9.28515625" style="13" customWidth="1"/>
    <col min="6136" max="6136" width="8.28515625" style="13" customWidth="1"/>
    <col min="6137" max="6137" width="12.85546875" style="13" bestFit="1" customWidth="1"/>
    <col min="6138" max="6138" width="10.7109375" style="13" bestFit="1" customWidth="1"/>
    <col min="6139" max="6380" width="8.85546875" style="13"/>
    <col min="6381" max="6381" width="46.140625" style="13" customWidth="1"/>
    <col min="6382" max="6384" width="9.140625" style="13" customWidth="1"/>
    <col min="6385" max="6386" width="10.7109375" style="13" bestFit="1" customWidth="1"/>
    <col min="6387" max="6388" width="9.140625" style="13" bestFit="1" customWidth="1"/>
    <col min="6389" max="6389" width="9.28515625" style="13" customWidth="1"/>
    <col min="6390" max="6390" width="8.28515625" style="13" customWidth="1"/>
    <col min="6391" max="6391" width="9.28515625" style="13" customWidth="1"/>
    <col min="6392" max="6392" width="8.28515625" style="13" customWidth="1"/>
    <col min="6393" max="6393" width="12.85546875" style="13" bestFit="1" customWidth="1"/>
    <col min="6394" max="6394" width="10.7109375" style="13" bestFit="1" customWidth="1"/>
    <col min="6395" max="6636" width="8.85546875" style="13"/>
    <col min="6637" max="6637" width="46.140625" style="13" customWidth="1"/>
    <col min="6638" max="6640" width="9.140625" style="13" customWidth="1"/>
    <col min="6641" max="6642" width="10.7109375" style="13" bestFit="1" customWidth="1"/>
    <col min="6643" max="6644" width="9.140625" style="13" bestFit="1" customWidth="1"/>
    <col min="6645" max="6645" width="9.28515625" style="13" customWidth="1"/>
    <col min="6646" max="6646" width="8.28515625" style="13" customWidth="1"/>
    <col min="6647" max="6647" width="9.28515625" style="13" customWidth="1"/>
    <col min="6648" max="6648" width="8.28515625" style="13" customWidth="1"/>
    <col min="6649" max="6649" width="12.85546875" style="13" bestFit="1" customWidth="1"/>
    <col min="6650" max="6650" width="10.7109375" style="13" bestFit="1" customWidth="1"/>
    <col min="6651" max="6892" width="8.85546875" style="13"/>
    <col min="6893" max="6893" width="46.140625" style="13" customWidth="1"/>
    <col min="6894" max="6896" width="9.140625" style="13" customWidth="1"/>
    <col min="6897" max="6898" width="10.7109375" style="13" bestFit="1" customWidth="1"/>
    <col min="6899" max="6900" width="9.140625" style="13" bestFit="1" customWidth="1"/>
    <col min="6901" max="6901" width="9.28515625" style="13" customWidth="1"/>
    <col min="6902" max="6902" width="8.28515625" style="13" customWidth="1"/>
    <col min="6903" max="6903" width="9.28515625" style="13" customWidth="1"/>
    <col min="6904" max="6904" width="8.28515625" style="13" customWidth="1"/>
    <col min="6905" max="6905" width="12.85546875" style="13" bestFit="1" customWidth="1"/>
    <col min="6906" max="6906" width="10.7109375" style="13" bestFit="1" customWidth="1"/>
    <col min="6907" max="7148" width="8.85546875" style="13"/>
    <col min="7149" max="7149" width="46.140625" style="13" customWidth="1"/>
    <col min="7150" max="7152" width="9.140625" style="13" customWidth="1"/>
    <col min="7153" max="7154" width="10.7109375" style="13" bestFit="1" customWidth="1"/>
    <col min="7155" max="7156" width="9.140625" style="13" bestFit="1" customWidth="1"/>
    <col min="7157" max="7157" width="9.28515625" style="13" customWidth="1"/>
    <col min="7158" max="7158" width="8.28515625" style="13" customWidth="1"/>
    <col min="7159" max="7159" width="9.28515625" style="13" customWidth="1"/>
    <col min="7160" max="7160" width="8.28515625" style="13" customWidth="1"/>
    <col min="7161" max="7161" width="12.85546875" style="13" bestFit="1" customWidth="1"/>
    <col min="7162" max="7162" width="10.7109375" style="13" bestFit="1" customWidth="1"/>
    <col min="7163" max="7404" width="8.85546875" style="13"/>
    <col min="7405" max="7405" width="46.140625" style="13" customWidth="1"/>
    <col min="7406" max="7408" width="9.140625" style="13" customWidth="1"/>
    <col min="7409" max="7410" width="10.7109375" style="13" bestFit="1" customWidth="1"/>
    <col min="7411" max="7412" width="9.140625" style="13" bestFit="1" customWidth="1"/>
    <col min="7413" max="7413" width="9.28515625" style="13" customWidth="1"/>
    <col min="7414" max="7414" width="8.28515625" style="13" customWidth="1"/>
    <col min="7415" max="7415" width="9.28515625" style="13" customWidth="1"/>
    <col min="7416" max="7416" width="8.28515625" style="13" customWidth="1"/>
    <col min="7417" max="7417" width="12.85546875" style="13" bestFit="1" customWidth="1"/>
    <col min="7418" max="7418" width="10.7109375" style="13" bestFit="1" customWidth="1"/>
    <col min="7419" max="7660" width="8.85546875" style="13"/>
    <col min="7661" max="7661" width="46.140625" style="13" customWidth="1"/>
    <col min="7662" max="7664" width="9.140625" style="13" customWidth="1"/>
    <col min="7665" max="7666" width="10.7109375" style="13" bestFit="1" customWidth="1"/>
    <col min="7667" max="7668" width="9.140625" style="13" bestFit="1" customWidth="1"/>
    <col min="7669" max="7669" width="9.28515625" style="13" customWidth="1"/>
    <col min="7670" max="7670" width="8.28515625" style="13" customWidth="1"/>
    <col min="7671" max="7671" width="9.28515625" style="13" customWidth="1"/>
    <col min="7672" max="7672" width="8.28515625" style="13" customWidth="1"/>
    <col min="7673" max="7673" width="12.85546875" style="13" bestFit="1" customWidth="1"/>
    <col min="7674" max="7674" width="10.7109375" style="13" bestFit="1" customWidth="1"/>
    <col min="7675" max="7916" width="8.85546875" style="13"/>
    <col min="7917" max="7917" width="46.140625" style="13" customWidth="1"/>
    <col min="7918" max="7920" width="9.140625" style="13" customWidth="1"/>
    <col min="7921" max="7922" width="10.7109375" style="13" bestFit="1" customWidth="1"/>
    <col min="7923" max="7924" width="9.140625" style="13" bestFit="1" customWidth="1"/>
    <col min="7925" max="7925" width="9.28515625" style="13" customWidth="1"/>
    <col min="7926" max="7926" width="8.28515625" style="13" customWidth="1"/>
    <col min="7927" max="7927" width="9.28515625" style="13" customWidth="1"/>
    <col min="7928" max="7928" width="8.28515625" style="13" customWidth="1"/>
    <col min="7929" max="7929" width="12.85546875" style="13" bestFit="1" customWidth="1"/>
    <col min="7930" max="7930" width="10.7109375" style="13" bestFit="1" customWidth="1"/>
    <col min="7931" max="8172" width="8.85546875" style="13"/>
    <col min="8173" max="8173" width="46.140625" style="13" customWidth="1"/>
    <col min="8174" max="8176" width="9.140625" style="13" customWidth="1"/>
    <col min="8177" max="8178" width="10.7109375" style="13" bestFit="1" customWidth="1"/>
    <col min="8179" max="8180" width="9.140625" style="13" bestFit="1" customWidth="1"/>
    <col min="8181" max="8181" width="9.28515625" style="13" customWidth="1"/>
    <col min="8182" max="8182" width="8.28515625" style="13" customWidth="1"/>
    <col min="8183" max="8183" width="9.28515625" style="13" customWidth="1"/>
    <col min="8184" max="8184" width="8.28515625" style="13" customWidth="1"/>
    <col min="8185" max="8185" width="12.85546875" style="13" bestFit="1" customWidth="1"/>
    <col min="8186" max="8186" width="10.7109375" style="13" bestFit="1" customWidth="1"/>
    <col min="8187" max="8428" width="8.85546875" style="13"/>
    <col min="8429" max="8429" width="46.140625" style="13" customWidth="1"/>
    <col min="8430" max="8432" width="9.140625" style="13" customWidth="1"/>
    <col min="8433" max="8434" width="10.7109375" style="13" bestFit="1" customWidth="1"/>
    <col min="8435" max="8436" width="9.140625" style="13" bestFit="1" customWidth="1"/>
    <col min="8437" max="8437" width="9.28515625" style="13" customWidth="1"/>
    <col min="8438" max="8438" width="8.28515625" style="13" customWidth="1"/>
    <col min="8439" max="8439" width="9.28515625" style="13" customWidth="1"/>
    <col min="8440" max="8440" width="8.28515625" style="13" customWidth="1"/>
    <col min="8441" max="8441" width="12.85546875" style="13" bestFit="1" customWidth="1"/>
    <col min="8442" max="8442" width="10.7109375" style="13" bestFit="1" customWidth="1"/>
    <col min="8443" max="8684" width="8.85546875" style="13"/>
    <col min="8685" max="8685" width="46.140625" style="13" customWidth="1"/>
    <col min="8686" max="8688" width="9.140625" style="13" customWidth="1"/>
    <col min="8689" max="8690" width="10.7109375" style="13" bestFit="1" customWidth="1"/>
    <col min="8691" max="8692" width="9.140625" style="13" bestFit="1" customWidth="1"/>
    <col min="8693" max="8693" width="9.28515625" style="13" customWidth="1"/>
    <col min="8694" max="8694" width="8.28515625" style="13" customWidth="1"/>
    <col min="8695" max="8695" width="9.28515625" style="13" customWidth="1"/>
    <col min="8696" max="8696" width="8.28515625" style="13" customWidth="1"/>
    <col min="8697" max="8697" width="12.85546875" style="13" bestFit="1" customWidth="1"/>
    <col min="8698" max="8698" width="10.7109375" style="13" bestFit="1" customWidth="1"/>
    <col min="8699" max="8940" width="8.85546875" style="13"/>
    <col min="8941" max="8941" width="46.140625" style="13" customWidth="1"/>
    <col min="8942" max="8944" width="9.140625" style="13" customWidth="1"/>
    <col min="8945" max="8946" width="10.7109375" style="13" bestFit="1" customWidth="1"/>
    <col min="8947" max="8948" width="9.140625" style="13" bestFit="1" customWidth="1"/>
    <col min="8949" max="8949" width="9.28515625" style="13" customWidth="1"/>
    <col min="8950" max="8950" width="8.28515625" style="13" customWidth="1"/>
    <col min="8951" max="8951" width="9.28515625" style="13" customWidth="1"/>
    <col min="8952" max="8952" width="8.28515625" style="13" customWidth="1"/>
    <col min="8953" max="8953" width="12.85546875" style="13" bestFit="1" customWidth="1"/>
    <col min="8954" max="8954" width="10.7109375" style="13" bestFit="1" customWidth="1"/>
    <col min="8955" max="9196" width="8.85546875" style="13"/>
    <col min="9197" max="9197" width="46.140625" style="13" customWidth="1"/>
    <col min="9198" max="9200" width="9.140625" style="13" customWidth="1"/>
    <col min="9201" max="9202" width="10.7109375" style="13" bestFit="1" customWidth="1"/>
    <col min="9203" max="9204" width="9.140625" style="13" bestFit="1" customWidth="1"/>
    <col min="9205" max="9205" width="9.28515625" style="13" customWidth="1"/>
    <col min="9206" max="9206" width="8.28515625" style="13" customWidth="1"/>
    <col min="9207" max="9207" width="9.28515625" style="13" customWidth="1"/>
    <col min="9208" max="9208" width="8.28515625" style="13" customWidth="1"/>
    <col min="9209" max="9209" width="12.85546875" style="13" bestFit="1" customWidth="1"/>
    <col min="9210" max="9210" width="10.7109375" style="13" bestFit="1" customWidth="1"/>
    <col min="9211" max="9452" width="8.85546875" style="13"/>
    <col min="9453" max="9453" width="46.140625" style="13" customWidth="1"/>
    <col min="9454" max="9456" width="9.140625" style="13" customWidth="1"/>
    <col min="9457" max="9458" width="10.7109375" style="13" bestFit="1" customWidth="1"/>
    <col min="9459" max="9460" width="9.140625" style="13" bestFit="1" customWidth="1"/>
    <col min="9461" max="9461" width="9.28515625" style="13" customWidth="1"/>
    <col min="9462" max="9462" width="8.28515625" style="13" customWidth="1"/>
    <col min="9463" max="9463" width="9.28515625" style="13" customWidth="1"/>
    <col min="9464" max="9464" width="8.28515625" style="13" customWidth="1"/>
    <col min="9465" max="9465" width="12.85546875" style="13" bestFit="1" customWidth="1"/>
    <col min="9466" max="9466" width="10.7109375" style="13" bestFit="1" customWidth="1"/>
    <col min="9467" max="9708" width="8.85546875" style="13"/>
    <col min="9709" max="9709" width="46.140625" style="13" customWidth="1"/>
    <col min="9710" max="9712" width="9.140625" style="13" customWidth="1"/>
    <col min="9713" max="9714" width="10.7109375" style="13" bestFit="1" customWidth="1"/>
    <col min="9715" max="9716" width="9.140625" style="13" bestFit="1" customWidth="1"/>
    <col min="9717" max="9717" width="9.28515625" style="13" customWidth="1"/>
    <col min="9718" max="9718" width="8.28515625" style="13" customWidth="1"/>
    <col min="9719" max="9719" width="9.28515625" style="13" customWidth="1"/>
    <col min="9720" max="9720" width="8.28515625" style="13" customWidth="1"/>
    <col min="9721" max="9721" width="12.85546875" style="13" bestFit="1" customWidth="1"/>
    <col min="9722" max="9722" width="10.7109375" style="13" bestFit="1" customWidth="1"/>
    <col min="9723" max="9964" width="8.85546875" style="13"/>
    <col min="9965" max="9965" width="46.140625" style="13" customWidth="1"/>
    <col min="9966" max="9968" width="9.140625" style="13" customWidth="1"/>
    <col min="9969" max="9970" width="10.7109375" style="13" bestFit="1" customWidth="1"/>
    <col min="9971" max="9972" width="9.140625" style="13" bestFit="1" customWidth="1"/>
    <col min="9973" max="9973" width="9.28515625" style="13" customWidth="1"/>
    <col min="9974" max="9974" width="8.28515625" style="13" customWidth="1"/>
    <col min="9975" max="9975" width="9.28515625" style="13" customWidth="1"/>
    <col min="9976" max="9976" width="8.28515625" style="13" customWidth="1"/>
    <col min="9977" max="9977" width="12.85546875" style="13" bestFit="1" customWidth="1"/>
    <col min="9978" max="9978" width="10.7109375" style="13" bestFit="1" customWidth="1"/>
    <col min="9979" max="10220" width="8.85546875" style="13"/>
    <col min="10221" max="10221" width="46.140625" style="13" customWidth="1"/>
    <col min="10222" max="10224" width="9.140625" style="13" customWidth="1"/>
    <col min="10225" max="10226" width="10.7109375" style="13" bestFit="1" customWidth="1"/>
    <col min="10227" max="10228" width="9.140625" style="13" bestFit="1" customWidth="1"/>
    <col min="10229" max="10229" width="9.28515625" style="13" customWidth="1"/>
    <col min="10230" max="10230" width="8.28515625" style="13" customWidth="1"/>
    <col min="10231" max="10231" width="9.28515625" style="13" customWidth="1"/>
    <col min="10232" max="10232" width="8.28515625" style="13" customWidth="1"/>
    <col min="10233" max="10233" width="12.85546875" style="13" bestFit="1" customWidth="1"/>
    <col min="10234" max="10234" width="10.7109375" style="13" bestFit="1" customWidth="1"/>
    <col min="10235" max="10476" width="8.85546875" style="13"/>
    <col min="10477" max="10477" width="46.140625" style="13" customWidth="1"/>
    <col min="10478" max="10480" width="9.140625" style="13" customWidth="1"/>
    <col min="10481" max="10482" width="10.7109375" style="13" bestFit="1" customWidth="1"/>
    <col min="10483" max="10484" width="9.140625" style="13" bestFit="1" customWidth="1"/>
    <col min="10485" max="10485" width="9.28515625" style="13" customWidth="1"/>
    <col min="10486" max="10486" width="8.28515625" style="13" customWidth="1"/>
    <col min="10487" max="10487" width="9.28515625" style="13" customWidth="1"/>
    <col min="10488" max="10488" width="8.28515625" style="13" customWidth="1"/>
    <col min="10489" max="10489" width="12.85546875" style="13" bestFit="1" customWidth="1"/>
    <col min="10490" max="10490" width="10.7109375" style="13" bestFit="1" customWidth="1"/>
    <col min="10491" max="10732" width="8.85546875" style="13"/>
    <col min="10733" max="10733" width="46.140625" style="13" customWidth="1"/>
    <col min="10734" max="10736" width="9.140625" style="13" customWidth="1"/>
    <col min="10737" max="10738" width="10.7109375" style="13" bestFit="1" customWidth="1"/>
    <col min="10739" max="10740" width="9.140625" style="13" bestFit="1" customWidth="1"/>
    <col min="10741" max="10741" width="9.28515625" style="13" customWidth="1"/>
    <col min="10742" max="10742" width="8.28515625" style="13" customWidth="1"/>
    <col min="10743" max="10743" width="9.28515625" style="13" customWidth="1"/>
    <col min="10744" max="10744" width="8.28515625" style="13" customWidth="1"/>
    <col min="10745" max="10745" width="12.85546875" style="13" bestFit="1" customWidth="1"/>
    <col min="10746" max="10746" width="10.7109375" style="13" bestFit="1" customWidth="1"/>
    <col min="10747" max="10988" width="8.85546875" style="13"/>
    <col min="10989" max="10989" width="46.140625" style="13" customWidth="1"/>
    <col min="10990" max="10992" width="9.140625" style="13" customWidth="1"/>
    <col min="10993" max="10994" width="10.7109375" style="13" bestFit="1" customWidth="1"/>
    <col min="10995" max="10996" width="9.140625" style="13" bestFit="1" customWidth="1"/>
    <col min="10997" max="10997" width="9.28515625" style="13" customWidth="1"/>
    <col min="10998" max="10998" width="8.28515625" style="13" customWidth="1"/>
    <col min="10999" max="10999" width="9.28515625" style="13" customWidth="1"/>
    <col min="11000" max="11000" width="8.28515625" style="13" customWidth="1"/>
    <col min="11001" max="11001" width="12.85546875" style="13" bestFit="1" customWidth="1"/>
    <col min="11002" max="11002" width="10.7109375" style="13" bestFit="1" customWidth="1"/>
    <col min="11003" max="11244" width="8.85546875" style="13"/>
    <col min="11245" max="11245" width="46.140625" style="13" customWidth="1"/>
    <col min="11246" max="11248" width="9.140625" style="13" customWidth="1"/>
    <col min="11249" max="11250" width="10.7109375" style="13" bestFit="1" customWidth="1"/>
    <col min="11251" max="11252" width="9.140625" style="13" bestFit="1" customWidth="1"/>
    <col min="11253" max="11253" width="9.28515625" style="13" customWidth="1"/>
    <col min="11254" max="11254" width="8.28515625" style="13" customWidth="1"/>
    <col min="11255" max="11255" width="9.28515625" style="13" customWidth="1"/>
    <col min="11256" max="11256" width="8.28515625" style="13" customWidth="1"/>
    <col min="11257" max="11257" width="12.85546875" style="13" bestFit="1" customWidth="1"/>
    <col min="11258" max="11258" width="10.7109375" style="13" bestFit="1" customWidth="1"/>
    <col min="11259" max="11500" width="8.85546875" style="13"/>
    <col min="11501" max="11501" width="46.140625" style="13" customWidth="1"/>
    <col min="11502" max="11504" width="9.140625" style="13" customWidth="1"/>
    <col min="11505" max="11506" width="10.7109375" style="13" bestFit="1" customWidth="1"/>
    <col min="11507" max="11508" width="9.140625" style="13" bestFit="1" customWidth="1"/>
    <col min="11509" max="11509" width="9.28515625" style="13" customWidth="1"/>
    <col min="11510" max="11510" width="8.28515625" style="13" customWidth="1"/>
    <col min="11511" max="11511" width="9.28515625" style="13" customWidth="1"/>
    <col min="11512" max="11512" width="8.28515625" style="13" customWidth="1"/>
    <col min="11513" max="11513" width="12.85546875" style="13" bestFit="1" customWidth="1"/>
    <col min="11514" max="11514" width="10.7109375" style="13" bestFit="1" customWidth="1"/>
    <col min="11515" max="11756" width="8.85546875" style="13"/>
    <col min="11757" max="11757" width="46.140625" style="13" customWidth="1"/>
    <col min="11758" max="11760" width="9.140625" style="13" customWidth="1"/>
    <col min="11761" max="11762" width="10.7109375" style="13" bestFit="1" customWidth="1"/>
    <col min="11763" max="11764" width="9.140625" style="13" bestFit="1" customWidth="1"/>
    <col min="11765" max="11765" width="9.28515625" style="13" customWidth="1"/>
    <col min="11766" max="11766" width="8.28515625" style="13" customWidth="1"/>
    <col min="11767" max="11767" width="9.28515625" style="13" customWidth="1"/>
    <col min="11768" max="11768" width="8.28515625" style="13" customWidth="1"/>
    <col min="11769" max="11769" width="12.85546875" style="13" bestFit="1" customWidth="1"/>
    <col min="11770" max="11770" width="10.7109375" style="13" bestFit="1" customWidth="1"/>
    <col min="11771" max="12012" width="8.85546875" style="13"/>
    <col min="12013" max="12013" width="46.140625" style="13" customWidth="1"/>
    <col min="12014" max="12016" width="9.140625" style="13" customWidth="1"/>
    <col min="12017" max="12018" width="10.7109375" style="13" bestFit="1" customWidth="1"/>
    <col min="12019" max="12020" width="9.140625" style="13" bestFit="1" customWidth="1"/>
    <col min="12021" max="12021" width="9.28515625" style="13" customWidth="1"/>
    <col min="12022" max="12022" width="8.28515625" style="13" customWidth="1"/>
    <col min="12023" max="12023" width="9.28515625" style="13" customWidth="1"/>
    <col min="12024" max="12024" width="8.28515625" style="13" customWidth="1"/>
    <col min="12025" max="12025" width="12.85546875" style="13" bestFit="1" customWidth="1"/>
    <col min="12026" max="12026" width="10.7109375" style="13" bestFit="1" customWidth="1"/>
    <col min="12027" max="12268" width="8.85546875" style="13"/>
    <col min="12269" max="12269" width="46.140625" style="13" customWidth="1"/>
    <col min="12270" max="12272" width="9.140625" style="13" customWidth="1"/>
    <col min="12273" max="12274" width="10.7109375" style="13" bestFit="1" customWidth="1"/>
    <col min="12275" max="12276" width="9.140625" style="13" bestFit="1" customWidth="1"/>
    <col min="12277" max="12277" width="9.28515625" style="13" customWidth="1"/>
    <col min="12278" max="12278" width="8.28515625" style="13" customWidth="1"/>
    <col min="12279" max="12279" width="9.28515625" style="13" customWidth="1"/>
    <col min="12280" max="12280" width="8.28515625" style="13" customWidth="1"/>
    <col min="12281" max="12281" width="12.85546875" style="13" bestFit="1" customWidth="1"/>
    <col min="12282" max="12282" width="10.7109375" style="13" bestFit="1" customWidth="1"/>
    <col min="12283" max="12524" width="8.85546875" style="13"/>
    <col min="12525" max="12525" width="46.140625" style="13" customWidth="1"/>
    <col min="12526" max="12528" width="9.140625" style="13" customWidth="1"/>
    <col min="12529" max="12530" width="10.7109375" style="13" bestFit="1" customWidth="1"/>
    <col min="12531" max="12532" width="9.140625" style="13" bestFit="1" customWidth="1"/>
    <col min="12533" max="12533" width="9.28515625" style="13" customWidth="1"/>
    <col min="12534" max="12534" width="8.28515625" style="13" customWidth="1"/>
    <col min="12535" max="12535" width="9.28515625" style="13" customWidth="1"/>
    <col min="12536" max="12536" width="8.28515625" style="13" customWidth="1"/>
    <col min="12537" max="12537" width="12.85546875" style="13" bestFit="1" customWidth="1"/>
    <col min="12538" max="12538" width="10.7109375" style="13" bestFit="1" customWidth="1"/>
    <col min="12539" max="12780" width="8.85546875" style="13"/>
    <col min="12781" max="12781" width="46.140625" style="13" customWidth="1"/>
    <col min="12782" max="12784" width="9.140625" style="13" customWidth="1"/>
    <col min="12785" max="12786" width="10.7109375" style="13" bestFit="1" customWidth="1"/>
    <col min="12787" max="12788" width="9.140625" style="13" bestFit="1" customWidth="1"/>
    <col min="12789" max="12789" width="9.28515625" style="13" customWidth="1"/>
    <col min="12790" max="12790" width="8.28515625" style="13" customWidth="1"/>
    <col min="12791" max="12791" width="9.28515625" style="13" customWidth="1"/>
    <col min="12792" max="12792" width="8.28515625" style="13" customWidth="1"/>
    <col min="12793" max="12793" width="12.85546875" style="13" bestFit="1" customWidth="1"/>
    <col min="12794" max="12794" width="10.7109375" style="13" bestFit="1" customWidth="1"/>
    <col min="12795" max="13036" width="8.85546875" style="13"/>
    <col min="13037" max="13037" width="46.140625" style="13" customWidth="1"/>
    <col min="13038" max="13040" width="9.140625" style="13" customWidth="1"/>
    <col min="13041" max="13042" width="10.7109375" style="13" bestFit="1" customWidth="1"/>
    <col min="13043" max="13044" width="9.140625" style="13" bestFit="1" customWidth="1"/>
    <col min="13045" max="13045" width="9.28515625" style="13" customWidth="1"/>
    <col min="13046" max="13046" width="8.28515625" style="13" customWidth="1"/>
    <col min="13047" max="13047" width="9.28515625" style="13" customWidth="1"/>
    <col min="13048" max="13048" width="8.28515625" style="13" customWidth="1"/>
    <col min="13049" max="13049" width="12.85546875" style="13" bestFit="1" customWidth="1"/>
    <col min="13050" max="13050" width="10.7109375" style="13" bestFit="1" customWidth="1"/>
    <col min="13051" max="13292" width="8.85546875" style="13"/>
    <col min="13293" max="13293" width="46.140625" style="13" customWidth="1"/>
    <col min="13294" max="13296" width="9.140625" style="13" customWidth="1"/>
    <col min="13297" max="13298" width="10.7109375" style="13" bestFit="1" customWidth="1"/>
    <col min="13299" max="13300" width="9.140625" style="13" bestFit="1" customWidth="1"/>
    <col min="13301" max="13301" width="9.28515625" style="13" customWidth="1"/>
    <col min="13302" max="13302" width="8.28515625" style="13" customWidth="1"/>
    <col min="13303" max="13303" width="9.28515625" style="13" customWidth="1"/>
    <col min="13304" max="13304" width="8.28515625" style="13" customWidth="1"/>
    <col min="13305" max="13305" width="12.85546875" style="13" bestFit="1" customWidth="1"/>
    <col min="13306" max="13306" width="10.7109375" style="13" bestFit="1" customWidth="1"/>
    <col min="13307" max="13548" width="8.85546875" style="13"/>
    <col min="13549" max="13549" width="46.140625" style="13" customWidth="1"/>
    <col min="13550" max="13552" width="9.140625" style="13" customWidth="1"/>
    <col min="13553" max="13554" width="10.7109375" style="13" bestFit="1" customWidth="1"/>
    <col min="13555" max="13556" width="9.140625" style="13" bestFit="1" customWidth="1"/>
    <col min="13557" max="13557" width="9.28515625" style="13" customWidth="1"/>
    <col min="13558" max="13558" width="8.28515625" style="13" customWidth="1"/>
    <col min="13559" max="13559" width="9.28515625" style="13" customWidth="1"/>
    <col min="13560" max="13560" width="8.28515625" style="13" customWidth="1"/>
    <col min="13561" max="13561" width="12.85546875" style="13" bestFit="1" customWidth="1"/>
    <col min="13562" max="13562" width="10.7109375" style="13" bestFit="1" customWidth="1"/>
    <col min="13563" max="13804" width="8.85546875" style="13"/>
    <col min="13805" max="13805" width="46.140625" style="13" customWidth="1"/>
    <col min="13806" max="13808" width="9.140625" style="13" customWidth="1"/>
    <col min="13809" max="13810" width="10.7109375" style="13" bestFit="1" customWidth="1"/>
    <col min="13811" max="13812" width="9.140625" style="13" bestFit="1" customWidth="1"/>
    <col min="13813" max="13813" width="9.28515625" style="13" customWidth="1"/>
    <col min="13814" max="13814" width="8.28515625" style="13" customWidth="1"/>
    <col min="13815" max="13815" width="9.28515625" style="13" customWidth="1"/>
    <col min="13816" max="13816" width="8.28515625" style="13" customWidth="1"/>
    <col min="13817" max="13817" width="12.85546875" style="13" bestFit="1" customWidth="1"/>
    <col min="13818" max="13818" width="10.7109375" style="13" bestFit="1" customWidth="1"/>
    <col min="13819" max="14060" width="8.85546875" style="13"/>
    <col min="14061" max="14061" width="46.140625" style="13" customWidth="1"/>
    <col min="14062" max="14064" width="9.140625" style="13" customWidth="1"/>
    <col min="14065" max="14066" width="10.7109375" style="13" bestFit="1" customWidth="1"/>
    <col min="14067" max="14068" width="9.140625" style="13" bestFit="1" customWidth="1"/>
    <col min="14069" max="14069" width="9.28515625" style="13" customWidth="1"/>
    <col min="14070" max="14070" width="8.28515625" style="13" customWidth="1"/>
    <col min="14071" max="14071" width="9.28515625" style="13" customWidth="1"/>
    <col min="14072" max="14072" width="8.28515625" style="13" customWidth="1"/>
    <col min="14073" max="14073" width="12.85546875" style="13" bestFit="1" customWidth="1"/>
    <col min="14074" max="14074" width="10.7109375" style="13" bestFit="1" customWidth="1"/>
    <col min="14075" max="14316" width="8.85546875" style="13"/>
    <col min="14317" max="14317" width="46.140625" style="13" customWidth="1"/>
    <col min="14318" max="14320" width="9.140625" style="13" customWidth="1"/>
    <col min="14321" max="14322" width="10.7109375" style="13" bestFit="1" customWidth="1"/>
    <col min="14323" max="14324" width="9.140625" style="13" bestFit="1" customWidth="1"/>
    <col min="14325" max="14325" width="9.28515625" style="13" customWidth="1"/>
    <col min="14326" max="14326" width="8.28515625" style="13" customWidth="1"/>
    <col min="14327" max="14327" width="9.28515625" style="13" customWidth="1"/>
    <col min="14328" max="14328" width="8.28515625" style="13" customWidth="1"/>
    <col min="14329" max="14329" width="12.85546875" style="13" bestFit="1" customWidth="1"/>
    <col min="14330" max="14330" width="10.7109375" style="13" bestFit="1" customWidth="1"/>
    <col min="14331" max="14572" width="8.85546875" style="13"/>
    <col min="14573" max="14573" width="46.140625" style="13" customWidth="1"/>
    <col min="14574" max="14576" width="9.140625" style="13" customWidth="1"/>
    <col min="14577" max="14578" width="10.7109375" style="13" bestFit="1" customWidth="1"/>
    <col min="14579" max="14580" width="9.140625" style="13" bestFit="1" customWidth="1"/>
    <col min="14581" max="14581" width="9.28515625" style="13" customWidth="1"/>
    <col min="14582" max="14582" width="8.28515625" style="13" customWidth="1"/>
    <col min="14583" max="14583" width="9.28515625" style="13" customWidth="1"/>
    <col min="14584" max="14584" width="8.28515625" style="13" customWidth="1"/>
    <col min="14585" max="14585" width="12.85546875" style="13" bestFit="1" customWidth="1"/>
    <col min="14586" max="14586" width="10.7109375" style="13" bestFit="1" customWidth="1"/>
    <col min="14587" max="14828" width="8.85546875" style="13"/>
    <col min="14829" max="14829" width="46.140625" style="13" customWidth="1"/>
    <col min="14830" max="14832" width="9.140625" style="13" customWidth="1"/>
    <col min="14833" max="14834" width="10.7109375" style="13" bestFit="1" customWidth="1"/>
    <col min="14835" max="14836" width="9.140625" style="13" bestFit="1" customWidth="1"/>
    <col min="14837" max="14837" width="9.28515625" style="13" customWidth="1"/>
    <col min="14838" max="14838" width="8.28515625" style="13" customWidth="1"/>
    <col min="14839" max="14839" width="9.28515625" style="13" customWidth="1"/>
    <col min="14840" max="14840" width="8.28515625" style="13" customWidth="1"/>
    <col min="14841" max="14841" width="12.85546875" style="13" bestFit="1" customWidth="1"/>
    <col min="14842" max="14842" width="10.7109375" style="13" bestFit="1" customWidth="1"/>
    <col min="14843" max="15084" width="8.85546875" style="13"/>
    <col min="15085" max="15085" width="46.140625" style="13" customWidth="1"/>
    <col min="15086" max="15088" width="9.140625" style="13" customWidth="1"/>
    <col min="15089" max="15090" width="10.7109375" style="13" bestFit="1" customWidth="1"/>
    <col min="15091" max="15092" width="9.140625" style="13" bestFit="1" customWidth="1"/>
    <col min="15093" max="15093" width="9.28515625" style="13" customWidth="1"/>
    <col min="15094" max="15094" width="8.28515625" style="13" customWidth="1"/>
    <col min="15095" max="15095" width="9.28515625" style="13" customWidth="1"/>
    <col min="15096" max="15096" width="8.28515625" style="13" customWidth="1"/>
    <col min="15097" max="15097" width="12.85546875" style="13" bestFit="1" customWidth="1"/>
    <col min="15098" max="15098" width="10.7109375" style="13" bestFit="1" customWidth="1"/>
    <col min="15099" max="15340" width="8.85546875" style="13"/>
    <col min="15341" max="15341" width="46.140625" style="13" customWidth="1"/>
    <col min="15342" max="15344" width="9.140625" style="13" customWidth="1"/>
    <col min="15345" max="15346" width="10.7109375" style="13" bestFit="1" customWidth="1"/>
    <col min="15347" max="15348" width="9.140625" style="13" bestFit="1" customWidth="1"/>
    <col min="15349" max="15349" width="9.28515625" style="13" customWidth="1"/>
    <col min="15350" max="15350" width="8.28515625" style="13" customWidth="1"/>
    <col min="15351" max="15351" width="9.28515625" style="13" customWidth="1"/>
    <col min="15352" max="15352" width="8.28515625" style="13" customWidth="1"/>
    <col min="15353" max="15353" width="12.85546875" style="13" bestFit="1" customWidth="1"/>
    <col min="15354" max="15354" width="10.7109375" style="13" bestFit="1" customWidth="1"/>
    <col min="15355" max="15596" width="8.85546875" style="13"/>
    <col min="15597" max="15597" width="46.140625" style="13" customWidth="1"/>
    <col min="15598" max="15600" width="9.140625" style="13" customWidth="1"/>
    <col min="15601" max="15602" width="10.7109375" style="13" bestFit="1" customWidth="1"/>
    <col min="15603" max="15604" width="9.140625" style="13" bestFit="1" customWidth="1"/>
    <col min="15605" max="15605" width="9.28515625" style="13" customWidth="1"/>
    <col min="15606" max="15606" width="8.28515625" style="13" customWidth="1"/>
    <col min="15607" max="15607" width="9.28515625" style="13" customWidth="1"/>
    <col min="15608" max="15608" width="8.28515625" style="13" customWidth="1"/>
    <col min="15609" max="15609" width="12.85546875" style="13" bestFit="1" customWidth="1"/>
    <col min="15610" max="15610" width="10.7109375" style="13" bestFit="1" customWidth="1"/>
    <col min="15611" max="15852" width="8.85546875" style="13"/>
    <col min="15853" max="15853" width="46.140625" style="13" customWidth="1"/>
    <col min="15854" max="15856" width="9.140625" style="13" customWidth="1"/>
    <col min="15857" max="15858" width="10.7109375" style="13" bestFit="1" customWidth="1"/>
    <col min="15859" max="15860" width="9.140625" style="13" bestFit="1" customWidth="1"/>
    <col min="15861" max="15861" width="9.28515625" style="13" customWidth="1"/>
    <col min="15862" max="15862" width="8.28515625" style="13" customWidth="1"/>
    <col min="15863" max="15863" width="9.28515625" style="13" customWidth="1"/>
    <col min="15864" max="15864" width="8.28515625" style="13" customWidth="1"/>
    <col min="15865" max="15865" width="12.85546875" style="13" bestFit="1" customWidth="1"/>
    <col min="15866" max="15866" width="10.7109375" style="13" bestFit="1" customWidth="1"/>
    <col min="15867" max="16108" width="8.85546875" style="13"/>
    <col min="16109" max="16109" width="46.140625" style="13" customWidth="1"/>
    <col min="16110" max="16112" width="9.140625" style="13" customWidth="1"/>
    <col min="16113" max="16114" width="10.7109375" style="13" bestFit="1" customWidth="1"/>
    <col min="16115" max="16116" width="9.140625" style="13" bestFit="1" customWidth="1"/>
    <col min="16117" max="16117" width="9.28515625" style="13" customWidth="1"/>
    <col min="16118" max="16118" width="8.28515625" style="13" customWidth="1"/>
    <col min="16119" max="16119" width="9.28515625" style="13" customWidth="1"/>
    <col min="16120" max="16120" width="8.28515625" style="13" customWidth="1"/>
    <col min="16121" max="16121" width="12.85546875" style="13" bestFit="1" customWidth="1"/>
    <col min="16122" max="16122" width="10.7109375" style="13" bestFit="1" customWidth="1"/>
    <col min="16123" max="16384" width="8.85546875" style="13"/>
  </cols>
  <sheetData>
    <row r="1" spans="1:49" s="26" customFormat="1" ht="52.5" customHeight="1">
      <c r="A1" s="1116" t="s">
        <v>1145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</row>
    <row r="2" spans="1:49" s="26" customFormat="1" ht="33" customHeight="1">
      <c r="A2" s="1117" t="s">
        <v>1146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9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</row>
    <row r="3" spans="1:49" s="26" customFormat="1" ht="18.75">
      <c r="A3" s="1039" t="s">
        <v>1415</v>
      </c>
      <c r="B3" s="1039"/>
      <c r="C3" s="1039"/>
      <c r="D3" s="1039"/>
      <c r="E3" s="1039"/>
      <c r="F3" s="1040"/>
      <c r="G3" s="1041" t="s">
        <v>405</v>
      </c>
      <c r="H3" s="1041"/>
      <c r="I3" s="1041"/>
      <c r="J3" s="1041"/>
      <c r="K3" s="1041"/>
      <c r="L3" s="1042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</row>
    <row r="4" spans="1:49" ht="54.75" customHeight="1">
      <c r="A4" s="1043" t="s">
        <v>51</v>
      </c>
      <c r="B4" s="1031" t="s">
        <v>616</v>
      </c>
      <c r="C4" s="1009"/>
      <c r="D4" s="1009"/>
      <c r="E4" s="1009"/>
      <c r="F4" s="1009"/>
      <c r="G4" s="1009"/>
      <c r="H4" s="1009"/>
      <c r="I4" s="1009"/>
      <c r="J4" s="1009"/>
      <c r="K4" s="1009" t="s">
        <v>615</v>
      </c>
      <c r="L4" s="1029" t="s">
        <v>55</v>
      </c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</row>
    <row r="5" spans="1:49" ht="105" customHeight="1">
      <c r="A5" s="1043"/>
      <c r="B5" s="324" t="s">
        <v>608</v>
      </c>
      <c r="C5" s="324" t="s">
        <v>609</v>
      </c>
      <c r="D5" s="324" t="s">
        <v>795</v>
      </c>
      <c r="E5" s="378" t="s">
        <v>610</v>
      </c>
      <c r="F5" s="324" t="s">
        <v>611</v>
      </c>
      <c r="G5" s="324" t="s">
        <v>612</v>
      </c>
      <c r="H5" s="324" t="s">
        <v>613</v>
      </c>
      <c r="I5" s="324" t="s">
        <v>614</v>
      </c>
      <c r="J5" s="324" t="s">
        <v>251</v>
      </c>
      <c r="K5" s="351" t="s">
        <v>1433</v>
      </c>
      <c r="L5" s="1079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</row>
    <row r="6" spans="1:49" s="613" customFormat="1" ht="54.95" customHeight="1">
      <c r="A6" s="659" t="s">
        <v>1431</v>
      </c>
      <c r="B6" s="940">
        <v>117331</v>
      </c>
      <c r="C6" s="940">
        <v>3756</v>
      </c>
      <c r="D6" s="940">
        <v>3077</v>
      </c>
      <c r="E6" s="940">
        <v>2661</v>
      </c>
      <c r="F6" s="940">
        <v>38478</v>
      </c>
      <c r="G6" s="940">
        <v>707</v>
      </c>
      <c r="H6" s="940">
        <v>30131</v>
      </c>
      <c r="I6" s="940">
        <v>2556</v>
      </c>
      <c r="J6" s="941">
        <f t="shared" ref="J6:J15" si="0">SUM(B6:I6)</f>
        <v>198697</v>
      </c>
      <c r="K6" s="942">
        <v>373855</v>
      </c>
      <c r="L6" s="928" t="s">
        <v>774</v>
      </c>
    </row>
    <row r="7" spans="1:49" s="24" customFormat="1" ht="54.95" customHeight="1">
      <c r="A7" s="659" t="s">
        <v>98</v>
      </c>
      <c r="B7" s="943">
        <v>104341</v>
      </c>
      <c r="C7" s="943">
        <v>48268</v>
      </c>
      <c r="D7" s="943">
        <v>0</v>
      </c>
      <c r="E7" s="943">
        <v>5562</v>
      </c>
      <c r="F7" s="943">
        <v>22415</v>
      </c>
      <c r="G7" s="943">
        <v>0</v>
      </c>
      <c r="H7" s="943">
        <v>0</v>
      </c>
      <c r="I7" s="943">
        <v>0</v>
      </c>
      <c r="J7" s="941">
        <f t="shared" si="0"/>
        <v>180586</v>
      </c>
      <c r="K7" s="944">
        <v>470960</v>
      </c>
      <c r="L7" s="928" t="s">
        <v>775</v>
      </c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3"/>
      <c r="AV7" s="613"/>
      <c r="AW7" s="613"/>
    </row>
    <row r="8" spans="1:49" s="24" customFormat="1" ht="54.95" customHeight="1">
      <c r="A8" s="659" t="s">
        <v>670</v>
      </c>
      <c r="B8" s="940">
        <v>26158</v>
      </c>
      <c r="C8" s="940">
        <v>444</v>
      </c>
      <c r="D8" s="940">
        <v>3136</v>
      </c>
      <c r="E8" s="940">
        <v>210</v>
      </c>
      <c r="F8" s="940">
        <v>28475</v>
      </c>
      <c r="G8" s="940">
        <v>1572</v>
      </c>
      <c r="H8" s="940">
        <v>0</v>
      </c>
      <c r="I8" s="940">
        <v>0</v>
      </c>
      <c r="J8" s="941">
        <f t="shared" si="0"/>
        <v>59995</v>
      </c>
      <c r="K8" s="942">
        <v>178248</v>
      </c>
      <c r="L8" s="928" t="s">
        <v>776</v>
      </c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</row>
    <row r="9" spans="1:49" s="24" customFormat="1" ht="54.95" customHeight="1">
      <c r="A9" s="659" t="s">
        <v>669</v>
      </c>
      <c r="B9" s="943">
        <v>11502</v>
      </c>
      <c r="C9" s="943">
        <v>2154</v>
      </c>
      <c r="D9" s="943">
        <v>8111</v>
      </c>
      <c r="E9" s="943">
        <v>2463</v>
      </c>
      <c r="F9" s="943">
        <v>6531</v>
      </c>
      <c r="G9" s="943">
        <v>0</v>
      </c>
      <c r="H9" s="943">
        <v>0</v>
      </c>
      <c r="I9" s="943">
        <v>0</v>
      </c>
      <c r="J9" s="941">
        <f t="shared" si="0"/>
        <v>30761</v>
      </c>
      <c r="K9" s="944">
        <v>84926</v>
      </c>
      <c r="L9" s="928" t="s">
        <v>777</v>
      </c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</row>
    <row r="10" spans="1:49" s="24" customFormat="1" ht="54.95" customHeight="1">
      <c r="A10" s="659" t="s">
        <v>97</v>
      </c>
      <c r="B10" s="940">
        <v>5645</v>
      </c>
      <c r="C10" s="940">
        <v>141</v>
      </c>
      <c r="D10" s="940">
        <v>359</v>
      </c>
      <c r="E10" s="940">
        <v>0</v>
      </c>
      <c r="F10" s="940">
        <v>276</v>
      </c>
      <c r="G10" s="940">
        <v>0</v>
      </c>
      <c r="H10" s="940">
        <v>0</v>
      </c>
      <c r="I10" s="940">
        <v>0</v>
      </c>
      <c r="J10" s="941">
        <f t="shared" si="0"/>
        <v>6421</v>
      </c>
      <c r="K10" s="942">
        <v>32951</v>
      </c>
      <c r="L10" s="928" t="s">
        <v>779</v>
      </c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</row>
    <row r="11" spans="1:49" s="24" customFormat="1" ht="54.95" customHeight="1">
      <c r="A11" s="659" t="s">
        <v>200</v>
      </c>
      <c r="B11" s="943">
        <v>13656</v>
      </c>
      <c r="C11" s="943">
        <v>2462</v>
      </c>
      <c r="D11" s="943">
        <v>1468</v>
      </c>
      <c r="E11" s="943">
        <v>2202</v>
      </c>
      <c r="F11" s="943">
        <v>0</v>
      </c>
      <c r="G11" s="943">
        <v>0</v>
      </c>
      <c r="H11" s="943">
        <v>0</v>
      </c>
      <c r="I11" s="943">
        <v>0</v>
      </c>
      <c r="J11" s="941">
        <f t="shared" si="0"/>
        <v>19788</v>
      </c>
      <c r="K11" s="944">
        <v>70112</v>
      </c>
      <c r="L11" s="928" t="s">
        <v>780</v>
      </c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</row>
    <row r="12" spans="1:49" s="24" customFormat="1" ht="54.95" customHeight="1">
      <c r="A12" s="659" t="s">
        <v>638</v>
      </c>
      <c r="B12" s="940">
        <v>69683</v>
      </c>
      <c r="C12" s="940">
        <v>2044</v>
      </c>
      <c r="D12" s="940">
        <v>35906</v>
      </c>
      <c r="E12" s="940">
        <v>1244</v>
      </c>
      <c r="F12" s="940">
        <v>422800</v>
      </c>
      <c r="G12" s="940">
        <v>9749</v>
      </c>
      <c r="H12" s="940">
        <v>33422</v>
      </c>
      <c r="I12" s="940">
        <v>1376</v>
      </c>
      <c r="J12" s="941">
        <f t="shared" si="0"/>
        <v>576224</v>
      </c>
      <c r="K12" s="942">
        <v>1051512</v>
      </c>
      <c r="L12" s="928" t="s">
        <v>782</v>
      </c>
    </row>
    <row r="13" spans="1:49" s="24" customFormat="1" ht="54.95" customHeight="1">
      <c r="A13" s="659" t="s">
        <v>664</v>
      </c>
      <c r="B13" s="943">
        <v>79</v>
      </c>
      <c r="C13" s="943">
        <v>0</v>
      </c>
      <c r="D13" s="943">
        <v>0</v>
      </c>
      <c r="E13" s="943">
        <v>0</v>
      </c>
      <c r="F13" s="943">
        <v>0</v>
      </c>
      <c r="G13" s="943">
        <v>0</v>
      </c>
      <c r="H13" s="943">
        <v>0</v>
      </c>
      <c r="I13" s="943">
        <v>0</v>
      </c>
      <c r="J13" s="941">
        <f t="shared" si="0"/>
        <v>79</v>
      </c>
      <c r="K13" s="944">
        <v>586</v>
      </c>
      <c r="L13" s="928" t="s">
        <v>781</v>
      </c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3"/>
      <c r="AW13" s="613"/>
    </row>
    <row r="14" spans="1:49" s="24" customFormat="1" ht="54.95" customHeight="1">
      <c r="A14" s="659" t="s">
        <v>201</v>
      </c>
      <c r="B14" s="940">
        <v>3627</v>
      </c>
      <c r="C14" s="940">
        <v>0</v>
      </c>
      <c r="D14" s="940">
        <v>0</v>
      </c>
      <c r="E14" s="940">
        <v>0</v>
      </c>
      <c r="F14" s="940">
        <v>0</v>
      </c>
      <c r="G14" s="940">
        <v>0</v>
      </c>
      <c r="H14" s="940">
        <v>0</v>
      </c>
      <c r="I14" s="940">
        <v>0</v>
      </c>
      <c r="J14" s="941">
        <f t="shared" si="0"/>
        <v>3627</v>
      </c>
      <c r="K14" s="942">
        <v>28498</v>
      </c>
      <c r="L14" s="928" t="s">
        <v>785</v>
      </c>
      <c r="M14" s="2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3"/>
      <c r="AV14" s="613"/>
      <c r="AW14" s="613"/>
    </row>
    <row r="15" spans="1:49" s="24" customFormat="1" ht="54.95" customHeight="1">
      <c r="A15" s="659" t="s">
        <v>656</v>
      </c>
      <c r="B15" s="943">
        <v>7700</v>
      </c>
      <c r="C15" s="943">
        <v>0</v>
      </c>
      <c r="D15" s="943">
        <v>408</v>
      </c>
      <c r="E15" s="943">
        <v>1252</v>
      </c>
      <c r="F15" s="943">
        <v>0</v>
      </c>
      <c r="G15" s="943">
        <v>1418</v>
      </c>
      <c r="H15" s="943">
        <v>0</v>
      </c>
      <c r="I15" s="943">
        <v>0</v>
      </c>
      <c r="J15" s="941">
        <f t="shared" si="0"/>
        <v>10778</v>
      </c>
      <c r="K15" s="944">
        <v>16815</v>
      </c>
      <c r="L15" s="928" t="s">
        <v>784</v>
      </c>
    </row>
    <row r="16" spans="1:49" ht="54.95" customHeight="1">
      <c r="A16" s="295" t="s">
        <v>35</v>
      </c>
      <c r="B16" s="525">
        <f t="shared" ref="B16:K16" si="1">SUM(B6:B15)</f>
        <v>359722</v>
      </c>
      <c r="C16" s="525">
        <f t="shared" si="1"/>
        <v>59269</v>
      </c>
      <c r="D16" s="525">
        <f t="shared" si="1"/>
        <v>52465</v>
      </c>
      <c r="E16" s="525">
        <f t="shared" si="1"/>
        <v>15594</v>
      </c>
      <c r="F16" s="525">
        <f t="shared" si="1"/>
        <v>518975</v>
      </c>
      <c r="G16" s="525">
        <f t="shared" si="1"/>
        <v>13446</v>
      </c>
      <c r="H16" s="525">
        <f t="shared" si="1"/>
        <v>63553</v>
      </c>
      <c r="I16" s="525">
        <f t="shared" si="1"/>
        <v>3932</v>
      </c>
      <c r="J16" s="525">
        <f t="shared" si="1"/>
        <v>1086956</v>
      </c>
      <c r="K16" s="525">
        <f t="shared" si="1"/>
        <v>2308463</v>
      </c>
      <c r="L16" s="295" t="s">
        <v>36</v>
      </c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  <c r="AT16" s="613"/>
      <c r="AU16" s="613"/>
      <c r="AV16" s="613"/>
      <c r="AW16" s="613"/>
    </row>
    <row r="17" spans="1:49" ht="14.25">
      <c r="A17" s="725"/>
      <c r="L17" s="54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W17" s="613"/>
    </row>
    <row r="18" spans="1:49" s="498" customFormat="1" ht="27" customHeight="1"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/>
      <c r="AV18" s="613"/>
      <c r="AW18" s="613"/>
    </row>
    <row r="19" spans="1:49" s="498" customFormat="1" ht="27" customHeight="1"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3"/>
      <c r="AQ19" s="613"/>
      <c r="AR19" s="613"/>
      <c r="AS19" s="613"/>
      <c r="AT19" s="613"/>
      <c r="AU19" s="613"/>
      <c r="AV19" s="613"/>
      <c r="AW19" s="613"/>
    </row>
    <row r="20" spans="1:49" s="498" customFormat="1" ht="27" customHeight="1"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</row>
    <row r="21" spans="1:49" s="498" customFormat="1" ht="27" customHeight="1"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</row>
    <row r="22" spans="1:49" s="498" customFormat="1" ht="27" customHeight="1"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</row>
    <row r="23" spans="1:49" s="498" customFormat="1" ht="27" customHeight="1"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</row>
    <row r="24" spans="1:49" s="498" customFormat="1" ht="27" customHeight="1"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</row>
    <row r="25" spans="1:49" s="498" customFormat="1" ht="27" customHeight="1"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3"/>
      <c r="AV25" s="613"/>
      <c r="AW25" s="613"/>
    </row>
    <row r="26" spans="1:49" s="498" customFormat="1" ht="27" customHeight="1"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</row>
    <row r="27" spans="1:49" s="498" customFormat="1" ht="27" customHeight="1"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</row>
    <row r="28" spans="1:49" s="498" customFormat="1" ht="27" customHeight="1"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3"/>
      <c r="AV28" s="613"/>
      <c r="AW28" s="613"/>
    </row>
    <row r="29" spans="1:49" s="498" customFormat="1" ht="27" customHeight="1"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</row>
    <row r="30" spans="1:49" s="498" customFormat="1" ht="27" customHeight="1"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</row>
    <row r="31" spans="1:49" s="498" customFormat="1" ht="27" customHeight="1"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</row>
    <row r="32" spans="1:49" s="498" customFormat="1" ht="27" customHeight="1"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</row>
    <row r="33" spans="2:49" s="841" customFormat="1" ht="27" customHeight="1">
      <c r="J33" s="498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</row>
    <row r="34" spans="2:49" s="498" customFormat="1" ht="27" customHeight="1">
      <c r="B34" s="873"/>
      <c r="C34" s="873"/>
      <c r="D34" s="873"/>
      <c r="E34" s="873"/>
      <c r="F34" s="873"/>
      <c r="G34" s="873"/>
      <c r="H34" s="873"/>
      <c r="I34" s="87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</row>
    <row r="35" spans="2:49" s="498" customFormat="1" ht="27" customHeight="1"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</row>
    <row r="36" spans="2:49" s="841" customFormat="1" ht="27" customHeight="1">
      <c r="J36" s="498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</row>
    <row r="37" spans="2:49" s="841" customFormat="1" ht="27" customHeight="1"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</row>
    <row r="38" spans="2:49" s="498" customFormat="1" ht="27" customHeight="1"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</row>
    <row r="39" spans="2:49" s="498" customFormat="1" ht="27" customHeight="1"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</row>
    <row r="40" spans="2:49" s="498" customFormat="1" ht="27" customHeight="1"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</row>
    <row r="41" spans="2:49" s="498" customFormat="1" ht="27" customHeight="1"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  <c r="AS41" s="613"/>
      <c r="AT41" s="613"/>
      <c r="AU41" s="613"/>
      <c r="AV41" s="613"/>
      <c r="AW41" s="613"/>
    </row>
    <row r="42" spans="2:49" s="498" customFormat="1" ht="27" customHeight="1"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3"/>
      <c r="AU42" s="613"/>
      <c r="AV42" s="613"/>
      <c r="AW42" s="613"/>
    </row>
    <row r="43" spans="2:49" s="841" customFormat="1" ht="27" customHeight="1">
      <c r="J43" s="498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  <c r="AT43" s="613"/>
      <c r="AU43" s="613"/>
      <c r="AV43" s="613"/>
      <c r="AW43" s="613"/>
    </row>
    <row r="44" spans="2:49" s="841" customFormat="1" ht="27" customHeight="1"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</row>
    <row r="45" spans="2:49" s="498" customFormat="1" ht="27" customHeight="1"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</row>
    <row r="46" spans="2:49" s="841" customFormat="1" ht="27" customHeight="1"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</row>
    <row r="47" spans="2:49" s="498" customFormat="1" ht="27" customHeight="1">
      <c r="B47" s="21"/>
      <c r="C47" s="21"/>
      <c r="D47" s="21"/>
      <c r="E47" s="21"/>
      <c r="F47" s="21"/>
      <c r="G47" s="21"/>
      <c r="H47" s="21"/>
      <c r="I47" s="21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</row>
    <row r="48" spans="2:49" s="841" customFormat="1" ht="27" customHeight="1">
      <c r="B48" s="611"/>
      <c r="C48" s="611"/>
      <c r="D48" s="611"/>
      <c r="E48" s="611"/>
      <c r="F48" s="611"/>
      <c r="G48" s="611"/>
      <c r="H48" s="611"/>
      <c r="I48" s="611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</row>
    <row r="49" spans="2:49" s="841" customFormat="1" ht="27" customHeight="1">
      <c r="B49" s="611"/>
      <c r="C49" s="611"/>
      <c r="D49" s="611"/>
      <c r="E49" s="611"/>
      <c r="F49" s="611"/>
      <c r="G49" s="611"/>
      <c r="H49" s="611"/>
      <c r="I49" s="611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</row>
    <row r="50" spans="2:49" s="841" customFormat="1" ht="27" customHeight="1"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  <c r="AC50" s="613"/>
      <c r="AD50" s="613"/>
      <c r="AE50" s="613"/>
      <c r="AF50" s="613"/>
      <c r="AG50" s="613"/>
      <c r="AH50" s="613"/>
      <c r="AI50" s="613"/>
      <c r="AJ50" s="613"/>
      <c r="AK50" s="613"/>
      <c r="AL50" s="613"/>
      <c r="AM50" s="613"/>
      <c r="AN50" s="613"/>
      <c r="AO50" s="613"/>
      <c r="AP50" s="613"/>
      <c r="AQ50" s="613"/>
      <c r="AR50" s="613"/>
      <c r="AS50" s="613"/>
      <c r="AT50" s="613"/>
      <c r="AU50" s="613"/>
      <c r="AV50" s="613"/>
      <c r="AW50" s="613"/>
    </row>
    <row r="51" spans="2:49" s="498" customFormat="1" ht="27" customHeight="1">
      <c r="N51" s="613"/>
      <c r="O51" s="613"/>
      <c r="P51" s="613"/>
      <c r="Q51" s="613"/>
      <c r="R51" s="613"/>
      <c r="S51" s="613"/>
      <c r="T51" s="613"/>
      <c r="U51" s="613"/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613"/>
      <c r="AJ51" s="613"/>
      <c r="AK51" s="613"/>
      <c r="AL51" s="613"/>
      <c r="AM51" s="613"/>
      <c r="AN51" s="613"/>
      <c r="AO51" s="613"/>
      <c r="AP51" s="613"/>
      <c r="AQ51" s="613"/>
      <c r="AR51" s="613"/>
      <c r="AS51" s="613"/>
      <c r="AT51" s="613"/>
      <c r="AU51" s="613"/>
      <c r="AV51" s="613"/>
      <c r="AW51" s="613"/>
    </row>
    <row r="52" spans="2:49" s="498" customFormat="1" ht="27" customHeight="1"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613"/>
      <c r="AL52" s="613"/>
      <c r="AM52" s="613"/>
      <c r="AN52" s="613"/>
      <c r="AO52" s="613"/>
      <c r="AP52" s="613"/>
      <c r="AQ52" s="613"/>
      <c r="AR52" s="613"/>
      <c r="AS52" s="613"/>
      <c r="AT52" s="613"/>
      <c r="AU52" s="613"/>
      <c r="AV52" s="613"/>
      <c r="AW52" s="613"/>
    </row>
    <row r="53" spans="2:49" s="841" customFormat="1" ht="27" customHeight="1"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613"/>
      <c r="AL53" s="613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</row>
    <row r="54" spans="2:49" s="841" customFormat="1" ht="27" customHeight="1"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</row>
    <row r="55" spans="2:49" s="498" customFormat="1" ht="27" customHeight="1">
      <c r="N55" s="613"/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  <c r="AA55" s="613"/>
      <c r="AB55" s="613"/>
      <c r="AC55" s="613"/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</row>
    <row r="56" spans="2:49" ht="21" customHeight="1">
      <c r="N56" s="613"/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3"/>
      <c r="AP56" s="613"/>
      <c r="AQ56" s="613"/>
      <c r="AR56" s="613"/>
      <c r="AS56" s="613"/>
      <c r="AT56" s="613"/>
      <c r="AU56" s="613"/>
      <c r="AV56" s="613"/>
      <c r="AW56" s="613"/>
    </row>
    <row r="57" spans="2:49" ht="21" customHeight="1"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3"/>
      <c r="AP57" s="613"/>
      <c r="AQ57" s="613"/>
      <c r="AR57" s="613"/>
      <c r="AS57" s="613"/>
      <c r="AT57" s="613"/>
      <c r="AU57" s="613"/>
      <c r="AV57" s="613"/>
      <c r="AW57" s="613"/>
    </row>
    <row r="58" spans="2:49" ht="21" customHeight="1"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</row>
    <row r="59" spans="2:49" ht="21" customHeight="1"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3"/>
      <c r="AK59" s="613"/>
      <c r="AL59" s="613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</row>
    <row r="60" spans="2:49" ht="21" customHeight="1"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613"/>
      <c r="AL60" s="613"/>
      <c r="AM60" s="613"/>
      <c r="AN60" s="613"/>
      <c r="AO60" s="613"/>
      <c r="AP60" s="613"/>
      <c r="AQ60" s="613"/>
      <c r="AR60" s="613"/>
      <c r="AS60" s="613"/>
      <c r="AT60" s="613"/>
      <c r="AU60" s="613"/>
      <c r="AV60" s="613"/>
      <c r="AW60" s="613"/>
    </row>
    <row r="61" spans="2:49" ht="21" customHeight="1"/>
  </sheetData>
  <mergeCells count="7">
    <mergeCell ref="L4:L5"/>
    <mergeCell ref="A1:L1"/>
    <mergeCell ref="A2:L2"/>
    <mergeCell ref="A3:F3"/>
    <mergeCell ref="G3:L3"/>
    <mergeCell ref="A4:A5"/>
    <mergeCell ref="B4:K4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36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8657"/>
    <pageSetUpPr fitToPage="1"/>
  </sheetPr>
  <dimension ref="A1:AD22"/>
  <sheetViews>
    <sheetView showGridLines="0" rightToLeft="1" zoomScaleNormal="100" zoomScaleSheetLayoutView="75" workbookViewId="0">
      <selection sqref="A1:P1"/>
    </sheetView>
  </sheetViews>
  <sheetFormatPr defaultColWidth="8.85546875" defaultRowHeight="15.75"/>
  <cols>
    <col min="1" max="1" width="19.7109375" style="14" customWidth="1"/>
    <col min="2" max="15" width="11.7109375" style="14" customWidth="1"/>
    <col min="16" max="16" width="11.7109375" style="134" customWidth="1"/>
    <col min="17" max="30" width="8.85546875" style="134"/>
    <col min="31" max="238" width="8.85546875" style="14"/>
    <col min="239" max="239" width="14.7109375" style="14" customWidth="1"/>
    <col min="240" max="240" width="9.7109375" style="14" customWidth="1"/>
    <col min="241" max="241" width="7.7109375" style="14" customWidth="1"/>
    <col min="242" max="242" width="13.140625" style="14" customWidth="1"/>
    <col min="243" max="243" width="12.7109375" style="14" customWidth="1"/>
    <col min="244" max="244" width="8" style="14" customWidth="1"/>
    <col min="245" max="245" width="9.7109375" style="14" customWidth="1"/>
    <col min="246" max="246" width="8.85546875" style="14" customWidth="1"/>
    <col min="247" max="247" width="12" style="14" customWidth="1"/>
    <col min="248" max="248" width="9.28515625" style="14" customWidth="1"/>
    <col min="249" max="249" width="11.42578125" style="14" customWidth="1"/>
    <col min="250" max="250" width="9.140625" style="14" customWidth="1"/>
    <col min="251" max="251" width="8.7109375" style="14" customWidth="1"/>
    <col min="252" max="252" width="9.85546875" style="14" customWidth="1"/>
    <col min="253" max="253" width="8.7109375" style="14" customWidth="1"/>
    <col min="254" max="494" width="8.85546875" style="14"/>
    <col min="495" max="495" width="14.7109375" style="14" customWidth="1"/>
    <col min="496" max="496" width="9.7109375" style="14" customWidth="1"/>
    <col min="497" max="497" width="7.7109375" style="14" customWidth="1"/>
    <col min="498" max="498" width="13.140625" style="14" customWidth="1"/>
    <col min="499" max="499" width="12.7109375" style="14" customWidth="1"/>
    <col min="500" max="500" width="8" style="14" customWidth="1"/>
    <col min="501" max="501" width="9.7109375" style="14" customWidth="1"/>
    <col min="502" max="502" width="8.85546875" style="14" customWidth="1"/>
    <col min="503" max="503" width="12" style="14" customWidth="1"/>
    <col min="504" max="504" width="9.28515625" style="14" customWidth="1"/>
    <col min="505" max="505" width="11.42578125" style="14" customWidth="1"/>
    <col min="506" max="506" width="9.140625" style="14" customWidth="1"/>
    <col min="507" max="507" width="8.7109375" style="14" customWidth="1"/>
    <col min="508" max="508" width="9.85546875" style="14" customWidth="1"/>
    <col min="509" max="509" width="8.7109375" style="14" customWidth="1"/>
    <col min="510" max="750" width="8.85546875" style="14"/>
    <col min="751" max="751" width="14.7109375" style="14" customWidth="1"/>
    <col min="752" max="752" width="9.7109375" style="14" customWidth="1"/>
    <col min="753" max="753" width="7.7109375" style="14" customWidth="1"/>
    <col min="754" max="754" width="13.140625" style="14" customWidth="1"/>
    <col min="755" max="755" width="12.7109375" style="14" customWidth="1"/>
    <col min="756" max="756" width="8" style="14" customWidth="1"/>
    <col min="757" max="757" width="9.7109375" style="14" customWidth="1"/>
    <col min="758" max="758" width="8.85546875" style="14" customWidth="1"/>
    <col min="759" max="759" width="12" style="14" customWidth="1"/>
    <col min="760" max="760" width="9.28515625" style="14" customWidth="1"/>
    <col min="761" max="761" width="11.42578125" style="14" customWidth="1"/>
    <col min="762" max="762" width="9.140625" style="14" customWidth="1"/>
    <col min="763" max="763" width="8.7109375" style="14" customWidth="1"/>
    <col min="764" max="764" width="9.85546875" style="14" customWidth="1"/>
    <col min="765" max="765" width="8.7109375" style="14" customWidth="1"/>
    <col min="766" max="1006" width="8.85546875" style="14"/>
    <col min="1007" max="1007" width="14.7109375" style="14" customWidth="1"/>
    <col min="1008" max="1008" width="9.7109375" style="14" customWidth="1"/>
    <col min="1009" max="1009" width="7.7109375" style="14" customWidth="1"/>
    <col min="1010" max="1010" width="13.140625" style="14" customWidth="1"/>
    <col min="1011" max="1011" width="12.7109375" style="14" customWidth="1"/>
    <col min="1012" max="1012" width="8" style="14" customWidth="1"/>
    <col min="1013" max="1013" width="9.7109375" style="14" customWidth="1"/>
    <col min="1014" max="1014" width="8.85546875" style="14" customWidth="1"/>
    <col min="1015" max="1015" width="12" style="14" customWidth="1"/>
    <col min="1016" max="1016" width="9.28515625" style="14" customWidth="1"/>
    <col min="1017" max="1017" width="11.42578125" style="14" customWidth="1"/>
    <col min="1018" max="1018" width="9.140625" style="14" customWidth="1"/>
    <col min="1019" max="1019" width="8.7109375" style="14" customWidth="1"/>
    <col min="1020" max="1020" width="9.85546875" style="14" customWidth="1"/>
    <col min="1021" max="1021" width="8.7109375" style="14" customWidth="1"/>
    <col min="1022" max="1262" width="8.85546875" style="14"/>
    <col min="1263" max="1263" width="14.7109375" style="14" customWidth="1"/>
    <col min="1264" max="1264" width="9.7109375" style="14" customWidth="1"/>
    <col min="1265" max="1265" width="7.7109375" style="14" customWidth="1"/>
    <col min="1266" max="1266" width="13.140625" style="14" customWidth="1"/>
    <col min="1267" max="1267" width="12.7109375" style="14" customWidth="1"/>
    <col min="1268" max="1268" width="8" style="14" customWidth="1"/>
    <col min="1269" max="1269" width="9.7109375" style="14" customWidth="1"/>
    <col min="1270" max="1270" width="8.85546875" style="14" customWidth="1"/>
    <col min="1271" max="1271" width="12" style="14" customWidth="1"/>
    <col min="1272" max="1272" width="9.28515625" style="14" customWidth="1"/>
    <col min="1273" max="1273" width="11.42578125" style="14" customWidth="1"/>
    <col min="1274" max="1274" width="9.140625" style="14" customWidth="1"/>
    <col min="1275" max="1275" width="8.7109375" style="14" customWidth="1"/>
    <col min="1276" max="1276" width="9.85546875" style="14" customWidth="1"/>
    <col min="1277" max="1277" width="8.7109375" style="14" customWidth="1"/>
    <col min="1278" max="1518" width="8.85546875" style="14"/>
    <col min="1519" max="1519" width="14.7109375" style="14" customWidth="1"/>
    <col min="1520" max="1520" width="9.7109375" style="14" customWidth="1"/>
    <col min="1521" max="1521" width="7.7109375" style="14" customWidth="1"/>
    <col min="1522" max="1522" width="13.140625" style="14" customWidth="1"/>
    <col min="1523" max="1523" width="12.7109375" style="14" customWidth="1"/>
    <col min="1524" max="1524" width="8" style="14" customWidth="1"/>
    <col min="1525" max="1525" width="9.7109375" style="14" customWidth="1"/>
    <col min="1526" max="1526" width="8.85546875" style="14" customWidth="1"/>
    <col min="1527" max="1527" width="12" style="14" customWidth="1"/>
    <col min="1528" max="1528" width="9.28515625" style="14" customWidth="1"/>
    <col min="1529" max="1529" width="11.42578125" style="14" customWidth="1"/>
    <col min="1530" max="1530" width="9.140625" style="14" customWidth="1"/>
    <col min="1531" max="1531" width="8.7109375" style="14" customWidth="1"/>
    <col min="1532" max="1532" width="9.85546875" style="14" customWidth="1"/>
    <col min="1533" max="1533" width="8.7109375" style="14" customWidth="1"/>
    <col min="1534" max="1774" width="8.85546875" style="14"/>
    <col min="1775" max="1775" width="14.7109375" style="14" customWidth="1"/>
    <col min="1776" max="1776" width="9.7109375" style="14" customWidth="1"/>
    <col min="1777" max="1777" width="7.7109375" style="14" customWidth="1"/>
    <col min="1778" max="1778" width="13.140625" style="14" customWidth="1"/>
    <col min="1779" max="1779" width="12.7109375" style="14" customWidth="1"/>
    <col min="1780" max="1780" width="8" style="14" customWidth="1"/>
    <col min="1781" max="1781" width="9.7109375" style="14" customWidth="1"/>
    <col min="1782" max="1782" width="8.85546875" style="14" customWidth="1"/>
    <col min="1783" max="1783" width="12" style="14" customWidth="1"/>
    <col min="1784" max="1784" width="9.28515625" style="14" customWidth="1"/>
    <col min="1785" max="1785" width="11.42578125" style="14" customWidth="1"/>
    <col min="1786" max="1786" width="9.140625" style="14" customWidth="1"/>
    <col min="1787" max="1787" width="8.7109375" style="14" customWidth="1"/>
    <col min="1788" max="1788" width="9.85546875" style="14" customWidth="1"/>
    <col min="1789" max="1789" width="8.7109375" style="14" customWidth="1"/>
    <col min="1790" max="2030" width="8.85546875" style="14"/>
    <col min="2031" max="2031" width="14.7109375" style="14" customWidth="1"/>
    <col min="2032" max="2032" width="9.7109375" style="14" customWidth="1"/>
    <col min="2033" max="2033" width="7.7109375" style="14" customWidth="1"/>
    <col min="2034" max="2034" width="13.140625" style="14" customWidth="1"/>
    <col min="2035" max="2035" width="12.7109375" style="14" customWidth="1"/>
    <col min="2036" max="2036" width="8" style="14" customWidth="1"/>
    <col min="2037" max="2037" width="9.7109375" style="14" customWidth="1"/>
    <col min="2038" max="2038" width="8.85546875" style="14" customWidth="1"/>
    <col min="2039" max="2039" width="12" style="14" customWidth="1"/>
    <col min="2040" max="2040" width="9.28515625" style="14" customWidth="1"/>
    <col min="2041" max="2041" width="11.42578125" style="14" customWidth="1"/>
    <col min="2042" max="2042" width="9.140625" style="14" customWidth="1"/>
    <col min="2043" max="2043" width="8.7109375" style="14" customWidth="1"/>
    <col min="2044" max="2044" width="9.85546875" style="14" customWidth="1"/>
    <col min="2045" max="2045" width="8.7109375" style="14" customWidth="1"/>
    <col min="2046" max="2286" width="8.85546875" style="14"/>
    <col min="2287" max="2287" width="14.7109375" style="14" customWidth="1"/>
    <col min="2288" max="2288" width="9.7109375" style="14" customWidth="1"/>
    <col min="2289" max="2289" width="7.7109375" style="14" customWidth="1"/>
    <col min="2290" max="2290" width="13.140625" style="14" customWidth="1"/>
    <col min="2291" max="2291" width="12.7109375" style="14" customWidth="1"/>
    <col min="2292" max="2292" width="8" style="14" customWidth="1"/>
    <col min="2293" max="2293" width="9.7109375" style="14" customWidth="1"/>
    <col min="2294" max="2294" width="8.85546875" style="14" customWidth="1"/>
    <col min="2295" max="2295" width="12" style="14" customWidth="1"/>
    <col min="2296" max="2296" width="9.28515625" style="14" customWidth="1"/>
    <col min="2297" max="2297" width="11.42578125" style="14" customWidth="1"/>
    <col min="2298" max="2298" width="9.140625" style="14" customWidth="1"/>
    <col min="2299" max="2299" width="8.7109375" style="14" customWidth="1"/>
    <col min="2300" max="2300" width="9.85546875" style="14" customWidth="1"/>
    <col min="2301" max="2301" width="8.7109375" style="14" customWidth="1"/>
    <col min="2302" max="2542" width="8.85546875" style="14"/>
    <col min="2543" max="2543" width="14.7109375" style="14" customWidth="1"/>
    <col min="2544" max="2544" width="9.7109375" style="14" customWidth="1"/>
    <col min="2545" max="2545" width="7.7109375" style="14" customWidth="1"/>
    <col min="2546" max="2546" width="13.140625" style="14" customWidth="1"/>
    <col min="2547" max="2547" width="12.7109375" style="14" customWidth="1"/>
    <col min="2548" max="2548" width="8" style="14" customWidth="1"/>
    <col min="2549" max="2549" width="9.7109375" style="14" customWidth="1"/>
    <col min="2550" max="2550" width="8.85546875" style="14" customWidth="1"/>
    <col min="2551" max="2551" width="12" style="14" customWidth="1"/>
    <col min="2552" max="2552" width="9.28515625" style="14" customWidth="1"/>
    <col min="2553" max="2553" width="11.42578125" style="14" customWidth="1"/>
    <col min="2554" max="2554" width="9.140625" style="14" customWidth="1"/>
    <col min="2555" max="2555" width="8.7109375" style="14" customWidth="1"/>
    <col min="2556" max="2556" width="9.85546875" style="14" customWidth="1"/>
    <col min="2557" max="2557" width="8.7109375" style="14" customWidth="1"/>
    <col min="2558" max="2798" width="8.85546875" style="14"/>
    <col min="2799" max="2799" width="14.7109375" style="14" customWidth="1"/>
    <col min="2800" max="2800" width="9.7109375" style="14" customWidth="1"/>
    <col min="2801" max="2801" width="7.7109375" style="14" customWidth="1"/>
    <col min="2802" max="2802" width="13.140625" style="14" customWidth="1"/>
    <col min="2803" max="2803" width="12.7109375" style="14" customWidth="1"/>
    <col min="2804" max="2804" width="8" style="14" customWidth="1"/>
    <col min="2805" max="2805" width="9.7109375" style="14" customWidth="1"/>
    <col min="2806" max="2806" width="8.85546875" style="14" customWidth="1"/>
    <col min="2807" max="2807" width="12" style="14" customWidth="1"/>
    <col min="2808" max="2808" width="9.28515625" style="14" customWidth="1"/>
    <col min="2809" max="2809" width="11.42578125" style="14" customWidth="1"/>
    <col min="2810" max="2810" width="9.140625" style="14" customWidth="1"/>
    <col min="2811" max="2811" width="8.7109375" style="14" customWidth="1"/>
    <col min="2812" max="2812" width="9.85546875" style="14" customWidth="1"/>
    <col min="2813" max="2813" width="8.7109375" style="14" customWidth="1"/>
    <col min="2814" max="3054" width="8.85546875" style="14"/>
    <col min="3055" max="3055" width="14.7109375" style="14" customWidth="1"/>
    <col min="3056" max="3056" width="9.7109375" style="14" customWidth="1"/>
    <col min="3057" max="3057" width="7.7109375" style="14" customWidth="1"/>
    <col min="3058" max="3058" width="13.140625" style="14" customWidth="1"/>
    <col min="3059" max="3059" width="12.7109375" style="14" customWidth="1"/>
    <col min="3060" max="3060" width="8" style="14" customWidth="1"/>
    <col min="3061" max="3061" width="9.7109375" style="14" customWidth="1"/>
    <col min="3062" max="3062" width="8.85546875" style="14" customWidth="1"/>
    <col min="3063" max="3063" width="12" style="14" customWidth="1"/>
    <col min="3064" max="3064" width="9.28515625" style="14" customWidth="1"/>
    <col min="3065" max="3065" width="11.42578125" style="14" customWidth="1"/>
    <col min="3066" max="3066" width="9.140625" style="14" customWidth="1"/>
    <col min="3067" max="3067" width="8.7109375" style="14" customWidth="1"/>
    <col min="3068" max="3068" width="9.85546875" style="14" customWidth="1"/>
    <col min="3069" max="3069" width="8.7109375" style="14" customWidth="1"/>
    <col min="3070" max="3310" width="8.85546875" style="14"/>
    <col min="3311" max="3311" width="14.7109375" style="14" customWidth="1"/>
    <col min="3312" max="3312" width="9.7109375" style="14" customWidth="1"/>
    <col min="3313" max="3313" width="7.7109375" style="14" customWidth="1"/>
    <col min="3314" max="3314" width="13.140625" style="14" customWidth="1"/>
    <col min="3315" max="3315" width="12.7109375" style="14" customWidth="1"/>
    <col min="3316" max="3316" width="8" style="14" customWidth="1"/>
    <col min="3317" max="3317" width="9.7109375" style="14" customWidth="1"/>
    <col min="3318" max="3318" width="8.85546875" style="14" customWidth="1"/>
    <col min="3319" max="3319" width="12" style="14" customWidth="1"/>
    <col min="3320" max="3320" width="9.28515625" style="14" customWidth="1"/>
    <col min="3321" max="3321" width="11.42578125" style="14" customWidth="1"/>
    <col min="3322" max="3322" width="9.140625" style="14" customWidth="1"/>
    <col min="3323" max="3323" width="8.7109375" style="14" customWidth="1"/>
    <col min="3324" max="3324" width="9.85546875" style="14" customWidth="1"/>
    <col min="3325" max="3325" width="8.7109375" style="14" customWidth="1"/>
    <col min="3326" max="3566" width="8.85546875" style="14"/>
    <col min="3567" max="3567" width="14.7109375" style="14" customWidth="1"/>
    <col min="3568" max="3568" width="9.7109375" style="14" customWidth="1"/>
    <col min="3569" max="3569" width="7.7109375" style="14" customWidth="1"/>
    <col min="3570" max="3570" width="13.140625" style="14" customWidth="1"/>
    <col min="3571" max="3571" width="12.7109375" style="14" customWidth="1"/>
    <col min="3572" max="3572" width="8" style="14" customWidth="1"/>
    <col min="3573" max="3573" width="9.7109375" style="14" customWidth="1"/>
    <col min="3574" max="3574" width="8.85546875" style="14" customWidth="1"/>
    <col min="3575" max="3575" width="12" style="14" customWidth="1"/>
    <col min="3576" max="3576" width="9.28515625" style="14" customWidth="1"/>
    <col min="3577" max="3577" width="11.42578125" style="14" customWidth="1"/>
    <col min="3578" max="3578" width="9.140625" style="14" customWidth="1"/>
    <col min="3579" max="3579" width="8.7109375" style="14" customWidth="1"/>
    <col min="3580" max="3580" width="9.85546875" style="14" customWidth="1"/>
    <col min="3581" max="3581" width="8.7109375" style="14" customWidth="1"/>
    <col min="3582" max="3822" width="8.85546875" style="14"/>
    <col min="3823" max="3823" width="14.7109375" style="14" customWidth="1"/>
    <col min="3824" max="3824" width="9.7109375" style="14" customWidth="1"/>
    <col min="3825" max="3825" width="7.7109375" style="14" customWidth="1"/>
    <col min="3826" max="3826" width="13.140625" style="14" customWidth="1"/>
    <col min="3827" max="3827" width="12.7109375" style="14" customWidth="1"/>
    <col min="3828" max="3828" width="8" style="14" customWidth="1"/>
    <col min="3829" max="3829" width="9.7109375" style="14" customWidth="1"/>
    <col min="3830" max="3830" width="8.85546875" style="14" customWidth="1"/>
    <col min="3831" max="3831" width="12" style="14" customWidth="1"/>
    <col min="3832" max="3832" width="9.28515625" style="14" customWidth="1"/>
    <col min="3833" max="3833" width="11.42578125" style="14" customWidth="1"/>
    <col min="3834" max="3834" width="9.140625" style="14" customWidth="1"/>
    <col min="3835" max="3835" width="8.7109375" style="14" customWidth="1"/>
    <col min="3836" max="3836" width="9.85546875" style="14" customWidth="1"/>
    <col min="3837" max="3837" width="8.7109375" style="14" customWidth="1"/>
    <col min="3838" max="4078" width="8.85546875" style="14"/>
    <col min="4079" max="4079" width="14.7109375" style="14" customWidth="1"/>
    <col min="4080" max="4080" width="9.7109375" style="14" customWidth="1"/>
    <col min="4081" max="4081" width="7.7109375" style="14" customWidth="1"/>
    <col min="4082" max="4082" width="13.140625" style="14" customWidth="1"/>
    <col min="4083" max="4083" width="12.7109375" style="14" customWidth="1"/>
    <col min="4084" max="4084" width="8" style="14" customWidth="1"/>
    <col min="4085" max="4085" width="9.7109375" style="14" customWidth="1"/>
    <col min="4086" max="4086" width="8.85546875" style="14" customWidth="1"/>
    <col min="4087" max="4087" width="12" style="14" customWidth="1"/>
    <col min="4088" max="4088" width="9.28515625" style="14" customWidth="1"/>
    <col min="4089" max="4089" width="11.42578125" style="14" customWidth="1"/>
    <col min="4090" max="4090" width="9.140625" style="14" customWidth="1"/>
    <col min="4091" max="4091" width="8.7109375" style="14" customWidth="1"/>
    <col min="4092" max="4092" width="9.85546875" style="14" customWidth="1"/>
    <col min="4093" max="4093" width="8.7109375" style="14" customWidth="1"/>
    <col min="4094" max="4334" width="8.85546875" style="14"/>
    <col min="4335" max="4335" width="14.7109375" style="14" customWidth="1"/>
    <col min="4336" max="4336" width="9.7109375" style="14" customWidth="1"/>
    <col min="4337" max="4337" width="7.7109375" style="14" customWidth="1"/>
    <col min="4338" max="4338" width="13.140625" style="14" customWidth="1"/>
    <col min="4339" max="4339" width="12.7109375" style="14" customWidth="1"/>
    <col min="4340" max="4340" width="8" style="14" customWidth="1"/>
    <col min="4341" max="4341" width="9.7109375" style="14" customWidth="1"/>
    <col min="4342" max="4342" width="8.85546875" style="14" customWidth="1"/>
    <col min="4343" max="4343" width="12" style="14" customWidth="1"/>
    <col min="4344" max="4344" width="9.28515625" style="14" customWidth="1"/>
    <col min="4345" max="4345" width="11.42578125" style="14" customWidth="1"/>
    <col min="4346" max="4346" width="9.140625" style="14" customWidth="1"/>
    <col min="4347" max="4347" width="8.7109375" style="14" customWidth="1"/>
    <col min="4348" max="4348" width="9.85546875" style="14" customWidth="1"/>
    <col min="4349" max="4349" width="8.7109375" style="14" customWidth="1"/>
    <col min="4350" max="4590" width="8.85546875" style="14"/>
    <col min="4591" max="4591" width="14.7109375" style="14" customWidth="1"/>
    <col min="4592" max="4592" width="9.7109375" style="14" customWidth="1"/>
    <col min="4593" max="4593" width="7.7109375" style="14" customWidth="1"/>
    <col min="4594" max="4594" width="13.140625" style="14" customWidth="1"/>
    <col min="4595" max="4595" width="12.7109375" style="14" customWidth="1"/>
    <col min="4596" max="4596" width="8" style="14" customWidth="1"/>
    <col min="4597" max="4597" width="9.7109375" style="14" customWidth="1"/>
    <col min="4598" max="4598" width="8.85546875" style="14" customWidth="1"/>
    <col min="4599" max="4599" width="12" style="14" customWidth="1"/>
    <col min="4600" max="4600" width="9.28515625" style="14" customWidth="1"/>
    <col min="4601" max="4601" width="11.42578125" style="14" customWidth="1"/>
    <col min="4602" max="4602" width="9.140625" style="14" customWidth="1"/>
    <col min="4603" max="4603" width="8.7109375" style="14" customWidth="1"/>
    <col min="4604" max="4604" width="9.85546875" style="14" customWidth="1"/>
    <col min="4605" max="4605" width="8.7109375" style="14" customWidth="1"/>
    <col min="4606" max="4846" width="8.85546875" style="14"/>
    <col min="4847" max="4847" width="14.7109375" style="14" customWidth="1"/>
    <col min="4848" max="4848" width="9.7109375" style="14" customWidth="1"/>
    <col min="4849" max="4849" width="7.7109375" style="14" customWidth="1"/>
    <col min="4850" max="4850" width="13.140625" style="14" customWidth="1"/>
    <col min="4851" max="4851" width="12.7109375" style="14" customWidth="1"/>
    <col min="4852" max="4852" width="8" style="14" customWidth="1"/>
    <col min="4853" max="4853" width="9.7109375" style="14" customWidth="1"/>
    <col min="4854" max="4854" width="8.85546875" style="14" customWidth="1"/>
    <col min="4855" max="4855" width="12" style="14" customWidth="1"/>
    <col min="4856" max="4856" width="9.28515625" style="14" customWidth="1"/>
    <col min="4857" max="4857" width="11.42578125" style="14" customWidth="1"/>
    <col min="4858" max="4858" width="9.140625" style="14" customWidth="1"/>
    <col min="4859" max="4859" width="8.7109375" style="14" customWidth="1"/>
    <col min="4860" max="4860" width="9.85546875" style="14" customWidth="1"/>
    <col min="4861" max="4861" width="8.7109375" style="14" customWidth="1"/>
    <col min="4862" max="5102" width="8.85546875" style="14"/>
    <col min="5103" max="5103" width="14.7109375" style="14" customWidth="1"/>
    <col min="5104" max="5104" width="9.7109375" style="14" customWidth="1"/>
    <col min="5105" max="5105" width="7.7109375" style="14" customWidth="1"/>
    <col min="5106" max="5106" width="13.140625" style="14" customWidth="1"/>
    <col min="5107" max="5107" width="12.7109375" style="14" customWidth="1"/>
    <col min="5108" max="5108" width="8" style="14" customWidth="1"/>
    <col min="5109" max="5109" width="9.7109375" style="14" customWidth="1"/>
    <col min="5110" max="5110" width="8.85546875" style="14" customWidth="1"/>
    <col min="5111" max="5111" width="12" style="14" customWidth="1"/>
    <col min="5112" max="5112" width="9.28515625" style="14" customWidth="1"/>
    <col min="5113" max="5113" width="11.42578125" style="14" customWidth="1"/>
    <col min="5114" max="5114" width="9.140625" style="14" customWidth="1"/>
    <col min="5115" max="5115" width="8.7109375" style="14" customWidth="1"/>
    <col min="5116" max="5116" width="9.85546875" style="14" customWidth="1"/>
    <col min="5117" max="5117" width="8.7109375" style="14" customWidth="1"/>
    <col min="5118" max="5358" width="8.85546875" style="14"/>
    <col min="5359" max="5359" width="14.7109375" style="14" customWidth="1"/>
    <col min="5360" max="5360" width="9.7109375" style="14" customWidth="1"/>
    <col min="5361" max="5361" width="7.7109375" style="14" customWidth="1"/>
    <col min="5362" max="5362" width="13.140625" style="14" customWidth="1"/>
    <col min="5363" max="5363" width="12.7109375" style="14" customWidth="1"/>
    <col min="5364" max="5364" width="8" style="14" customWidth="1"/>
    <col min="5365" max="5365" width="9.7109375" style="14" customWidth="1"/>
    <col min="5366" max="5366" width="8.85546875" style="14" customWidth="1"/>
    <col min="5367" max="5367" width="12" style="14" customWidth="1"/>
    <col min="5368" max="5368" width="9.28515625" style="14" customWidth="1"/>
    <col min="5369" max="5369" width="11.42578125" style="14" customWidth="1"/>
    <col min="5370" max="5370" width="9.140625" style="14" customWidth="1"/>
    <col min="5371" max="5371" width="8.7109375" style="14" customWidth="1"/>
    <col min="5372" max="5372" width="9.85546875" style="14" customWidth="1"/>
    <col min="5373" max="5373" width="8.7109375" style="14" customWidth="1"/>
    <col min="5374" max="5614" width="8.85546875" style="14"/>
    <col min="5615" max="5615" width="14.7109375" style="14" customWidth="1"/>
    <col min="5616" max="5616" width="9.7109375" style="14" customWidth="1"/>
    <col min="5617" max="5617" width="7.7109375" style="14" customWidth="1"/>
    <col min="5618" max="5618" width="13.140625" style="14" customWidth="1"/>
    <col min="5619" max="5619" width="12.7109375" style="14" customWidth="1"/>
    <col min="5620" max="5620" width="8" style="14" customWidth="1"/>
    <col min="5621" max="5621" width="9.7109375" style="14" customWidth="1"/>
    <col min="5622" max="5622" width="8.85546875" style="14" customWidth="1"/>
    <col min="5623" max="5623" width="12" style="14" customWidth="1"/>
    <col min="5624" max="5624" width="9.28515625" style="14" customWidth="1"/>
    <col min="5625" max="5625" width="11.42578125" style="14" customWidth="1"/>
    <col min="5626" max="5626" width="9.140625" style="14" customWidth="1"/>
    <col min="5627" max="5627" width="8.7109375" style="14" customWidth="1"/>
    <col min="5628" max="5628" width="9.85546875" style="14" customWidth="1"/>
    <col min="5629" max="5629" width="8.7109375" style="14" customWidth="1"/>
    <col min="5630" max="5870" width="8.85546875" style="14"/>
    <col min="5871" max="5871" width="14.7109375" style="14" customWidth="1"/>
    <col min="5872" max="5872" width="9.7109375" style="14" customWidth="1"/>
    <col min="5873" max="5873" width="7.7109375" style="14" customWidth="1"/>
    <col min="5874" max="5874" width="13.140625" style="14" customWidth="1"/>
    <col min="5875" max="5875" width="12.7109375" style="14" customWidth="1"/>
    <col min="5876" max="5876" width="8" style="14" customWidth="1"/>
    <col min="5877" max="5877" width="9.7109375" style="14" customWidth="1"/>
    <col min="5878" max="5878" width="8.85546875" style="14" customWidth="1"/>
    <col min="5879" max="5879" width="12" style="14" customWidth="1"/>
    <col min="5880" max="5880" width="9.28515625" style="14" customWidth="1"/>
    <col min="5881" max="5881" width="11.42578125" style="14" customWidth="1"/>
    <col min="5882" max="5882" width="9.140625" style="14" customWidth="1"/>
    <col min="5883" max="5883" width="8.7109375" style="14" customWidth="1"/>
    <col min="5884" max="5884" width="9.85546875" style="14" customWidth="1"/>
    <col min="5885" max="5885" width="8.7109375" style="14" customWidth="1"/>
    <col min="5886" max="6126" width="8.85546875" style="14"/>
    <col min="6127" max="6127" width="14.7109375" style="14" customWidth="1"/>
    <col min="6128" max="6128" width="9.7109375" style="14" customWidth="1"/>
    <col min="6129" max="6129" width="7.7109375" style="14" customWidth="1"/>
    <col min="6130" max="6130" width="13.140625" style="14" customWidth="1"/>
    <col min="6131" max="6131" width="12.7109375" style="14" customWidth="1"/>
    <col min="6132" max="6132" width="8" style="14" customWidth="1"/>
    <col min="6133" max="6133" width="9.7109375" style="14" customWidth="1"/>
    <col min="6134" max="6134" width="8.85546875" style="14" customWidth="1"/>
    <col min="6135" max="6135" width="12" style="14" customWidth="1"/>
    <col min="6136" max="6136" width="9.28515625" style="14" customWidth="1"/>
    <col min="6137" max="6137" width="11.42578125" style="14" customWidth="1"/>
    <col min="6138" max="6138" width="9.140625" style="14" customWidth="1"/>
    <col min="6139" max="6139" width="8.7109375" style="14" customWidth="1"/>
    <col min="6140" max="6140" width="9.85546875" style="14" customWidth="1"/>
    <col min="6141" max="6141" width="8.7109375" style="14" customWidth="1"/>
    <col min="6142" max="6382" width="8.85546875" style="14"/>
    <col min="6383" max="6383" width="14.7109375" style="14" customWidth="1"/>
    <col min="6384" max="6384" width="9.7109375" style="14" customWidth="1"/>
    <col min="6385" max="6385" width="7.7109375" style="14" customWidth="1"/>
    <col min="6386" max="6386" width="13.140625" style="14" customWidth="1"/>
    <col min="6387" max="6387" width="12.7109375" style="14" customWidth="1"/>
    <col min="6388" max="6388" width="8" style="14" customWidth="1"/>
    <col min="6389" max="6389" width="9.7109375" style="14" customWidth="1"/>
    <col min="6390" max="6390" width="8.85546875" style="14" customWidth="1"/>
    <col min="6391" max="6391" width="12" style="14" customWidth="1"/>
    <col min="6392" max="6392" width="9.28515625" style="14" customWidth="1"/>
    <col min="6393" max="6393" width="11.42578125" style="14" customWidth="1"/>
    <col min="6394" max="6394" width="9.140625" style="14" customWidth="1"/>
    <col min="6395" max="6395" width="8.7109375" style="14" customWidth="1"/>
    <col min="6396" max="6396" width="9.85546875" style="14" customWidth="1"/>
    <col min="6397" max="6397" width="8.7109375" style="14" customWidth="1"/>
    <col min="6398" max="6638" width="8.85546875" style="14"/>
    <col min="6639" max="6639" width="14.7109375" style="14" customWidth="1"/>
    <col min="6640" max="6640" width="9.7109375" style="14" customWidth="1"/>
    <col min="6641" max="6641" width="7.7109375" style="14" customWidth="1"/>
    <col min="6642" max="6642" width="13.140625" style="14" customWidth="1"/>
    <col min="6643" max="6643" width="12.7109375" style="14" customWidth="1"/>
    <col min="6644" max="6644" width="8" style="14" customWidth="1"/>
    <col min="6645" max="6645" width="9.7109375" style="14" customWidth="1"/>
    <col min="6646" max="6646" width="8.85546875" style="14" customWidth="1"/>
    <col min="6647" max="6647" width="12" style="14" customWidth="1"/>
    <col min="6648" max="6648" width="9.28515625" style="14" customWidth="1"/>
    <col min="6649" max="6649" width="11.42578125" style="14" customWidth="1"/>
    <col min="6650" max="6650" width="9.140625" style="14" customWidth="1"/>
    <col min="6651" max="6651" width="8.7109375" style="14" customWidth="1"/>
    <col min="6652" max="6652" width="9.85546875" style="14" customWidth="1"/>
    <col min="6653" max="6653" width="8.7109375" style="14" customWidth="1"/>
    <col min="6654" max="6894" width="8.85546875" style="14"/>
    <col min="6895" max="6895" width="14.7109375" style="14" customWidth="1"/>
    <col min="6896" max="6896" width="9.7109375" style="14" customWidth="1"/>
    <col min="6897" max="6897" width="7.7109375" style="14" customWidth="1"/>
    <col min="6898" max="6898" width="13.140625" style="14" customWidth="1"/>
    <col min="6899" max="6899" width="12.7109375" style="14" customWidth="1"/>
    <col min="6900" max="6900" width="8" style="14" customWidth="1"/>
    <col min="6901" max="6901" width="9.7109375" style="14" customWidth="1"/>
    <col min="6902" max="6902" width="8.85546875" style="14" customWidth="1"/>
    <col min="6903" max="6903" width="12" style="14" customWidth="1"/>
    <col min="6904" max="6904" width="9.28515625" style="14" customWidth="1"/>
    <col min="6905" max="6905" width="11.42578125" style="14" customWidth="1"/>
    <col min="6906" max="6906" width="9.140625" style="14" customWidth="1"/>
    <col min="6907" max="6907" width="8.7109375" style="14" customWidth="1"/>
    <col min="6908" max="6908" width="9.85546875" style="14" customWidth="1"/>
    <col min="6909" max="6909" width="8.7109375" style="14" customWidth="1"/>
    <col min="6910" max="7150" width="8.85546875" style="14"/>
    <col min="7151" max="7151" width="14.7109375" style="14" customWidth="1"/>
    <col min="7152" max="7152" width="9.7109375" style="14" customWidth="1"/>
    <col min="7153" max="7153" width="7.7109375" style="14" customWidth="1"/>
    <col min="7154" max="7154" width="13.140625" style="14" customWidth="1"/>
    <col min="7155" max="7155" width="12.7109375" style="14" customWidth="1"/>
    <col min="7156" max="7156" width="8" style="14" customWidth="1"/>
    <col min="7157" max="7157" width="9.7109375" style="14" customWidth="1"/>
    <col min="7158" max="7158" width="8.85546875" style="14" customWidth="1"/>
    <col min="7159" max="7159" width="12" style="14" customWidth="1"/>
    <col min="7160" max="7160" width="9.28515625" style="14" customWidth="1"/>
    <col min="7161" max="7161" width="11.42578125" style="14" customWidth="1"/>
    <col min="7162" max="7162" width="9.140625" style="14" customWidth="1"/>
    <col min="7163" max="7163" width="8.7109375" style="14" customWidth="1"/>
    <col min="7164" max="7164" width="9.85546875" style="14" customWidth="1"/>
    <col min="7165" max="7165" width="8.7109375" style="14" customWidth="1"/>
    <col min="7166" max="7406" width="8.85546875" style="14"/>
    <col min="7407" max="7407" width="14.7109375" style="14" customWidth="1"/>
    <col min="7408" max="7408" width="9.7109375" style="14" customWidth="1"/>
    <col min="7409" max="7409" width="7.7109375" style="14" customWidth="1"/>
    <col min="7410" max="7410" width="13.140625" style="14" customWidth="1"/>
    <col min="7411" max="7411" width="12.7109375" style="14" customWidth="1"/>
    <col min="7412" max="7412" width="8" style="14" customWidth="1"/>
    <col min="7413" max="7413" width="9.7109375" style="14" customWidth="1"/>
    <col min="7414" max="7414" width="8.85546875" style="14" customWidth="1"/>
    <col min="7415" max="7415" width="12" style="14" customWidth="1"/>
    <col min="7416" max="7416" width="9.28515625" style="14" customWidth="1"/>
    <col min="7417" max="7417" width="11.42578125" style="14" customWidth="1"/>
    <col min="7418" max="7418" width="9.140625" style="14" customWidth="1"/>
    <col min="7419" max="7419" width="8.7109375" style="14" customWidth="1"/>
    <col min="7420" max="7420" width="9.85546875" style="14" customWidth="1"/>
    <col min="7421" max="7421" width="8.7109375" style="14" customWidth="1"/>
    <col min="7422" max="7662" width="8.85546875" style="14"/>
    <col min="7663" max="7663" width="14.7109375" style="14" customWidth="1"/>
    <col min="7664" max="7664" width="9.7109375" style="14" customWidth="1"/>
    <col min="7665" max="7665" width="7.7109375" style="14" customWidth="1"/>
    <col min="7666" max="7666" width="13.140625" style="14" customWidth="1"/>
    <col min="7667" max="7667" width="12.7109375" style="14" customWidth="1"/>
    <col min="7668" max="7668" width="8" style="14" customWidth="1"/>
    <col min="7669" max="7669" width="9.7109375" style="14" customWidth="1"/>
    <col min="7670" max="7670" width="8.85546875" style="14" customWidth="1"/>
    <col min="7671" max="7671" width="12" style="14" customWidth="1"/>
    <col min="7672" max="7672" width="9.28515625" style="14" customWidth="1"/>
    <col min="7673" max="7673" width="11.42578125" style="14" customWidth="1"/>
    <col min="7674" max="7674" width="9.140625" style="14" customWidth="1"/>
    <col min="7675" max="7675" width="8.7109375" style="14" customWidth="1"/>
    <col min="7676" max="7676" width="9.85546875" style="14" customWidth="1"/>
    <col min="7677" max="7677" width="8.7109375" style="14" customWidth="1"/>
    <col min="7678" max="7918" width="8.85546875" style="14"/>
    <col min="7919" max="7919" width="14.7109375" style="14" customWidth="1"/>
    <col min="7920" max="7920" width="9.7109375" style="14" customWidth="1"/>
    <col min="7921" max="7921" width="7.7109375" style="14" customWidth="1"/>
    <col min="7922" max="7922" width="13.140625" style="14" customWidth="1"/>
    <col min="7923" max="7923" width="12.7109375" style="14" customWidth="1"/>
    <col min="7924" max="7924" width="8" style="14" customWidth="1"/>
    <col min="7925" max="7925" width="9.7109375" style="14" customWidth="1"/>
    <col min="7926" max="7926" width="8.85546875" style="14" customWidth="1"/>
    <col min="7927" max="7927" width="12" style="14" customWidth="1"/>
    <col min="7928" max="7928" width="9.28515625" style="14" customWidth="1"/>
    <col min="7929" max="7929" width="11.42578125" style="14" customWidth="1"/>
    <col min="7930" max="7930" width="9.140625" style="14" customWidth="1"/>
    <col min="7931" max="7931" width="8.7109375" style="14" customWidth="1"/>
    <col min="7932" max="7932" width="9.85546875" style="14" customWidth="1"/>
    <col min="7933" max="7933" width="8.7109375" style="14" customWidth="1"/>
    <col min="7934" max="8174" width="8.85546875" style="14"/>
    <col min="8175" max="8175" width="14.7109375" style="14" customWidth="1"/>
    <col min="8176" max="8176" width="9.7109375" style="14" customWidth="1"/>
    <col min="8177" max="8177" width="7.7109375" style="14" customWidth="1"/>
    <col min="8178" max="8178" width="13.140625" style="14" customWidth="1"/>
    <col min="8179" max="8179" width="12.7109375" style="14" customWidth="1"/>
    <col min="8180" max="8180" width="8" style="14" customWidth="1"/>
    <col min="8181" max="8181" width="9.7109375" style="14" customWidth="1"/>
    <col min="8182" max="8182" width="8.85546875" style="14" customWidth="1"/>
    <col min="8183" max="8183" width="12" style="14" customWidth="1"/>
    <col min="8184" max="8184" width="9.28515625" style="14" customWidth="1"/>
    <col min="8185" max="8185" width="11.42578125" style="14" customWidth="1"/>
    <col min="8186" max="8186" width="9.140625" style="14" customWidth="1"/>
    <col min="8187" max="8187" width="8.7109375" style="14" customWidth="1"/>
    <col min="8188" max="8188" width="9.85546875" style="14" customWidth="1"/>
    <col min="8189" max="8189" width="8.7109375" style="14" customWidth="1"/>
    <col min="8190" max="8430" width="8.85546875" style="14"/>
    <col min="8431" max="8431" width="14.7109375" style="14" customWidth="1"/>
    <col min="8432" max="8432" width="9.7109375" style="14" customWidth="1"/>
    <col min="8433" max="8433" width="7.7109375" style="14" customWidth="1"/>
    <col min="8434" max="8434" width="13.140625" style="14" customWidth="1"/>
    <col min="8435" max="8435" width="12.7109375" style="14" customWidth="1"/>
    <col min="8436" max="8436" width="8" style="14" customWidth="1"/>
    <col min="8437" max="8437" width="9.7109375" style="14" customWidth="1"/>
    <col min="8438" max="8438" width="8.85546875" style="14" customWidth="1"/>
    <col min="8439" max="8439" width="12" style="14" customWidth="1"/>
    <col min="8440" max="8440" width="9.28515625" style="14" customWidth="1"/>
    <col min="8441" max="8441" width="11.42578125" style="14" customWidth="1"/>
    <col min="8442" max="8442" width="9.140625" style="14" customWidth="1"/>
    <col min="8443" max="8443" width="8.7109375" style="14" customWidth="1"/>
    <col min="8444" max="8444" width="9.85546875" style="14" customWidth="1"/>
    <col min="8445" max="8445" width="8.7109375" style="14" customWidth="1"/>
    <col min="8446" max="8686" width="8.85546875" style="14"/>
    <col min="8687" max="8687" width="14.7109375" style="14" customWidth="1"/>
    <col min="8688" max="8688" width="9.7109375" style="14" customWidth="1"/>
    <col min="8689" max="8689" width="7.7109375" style="14" customWidth="1"/>
    <col min="8690" max="8690" width="13.140625" style="14" customWidth="1"/>
    <col min="8691" max="8691" width="12.7109375" style="14" customWidth="1"/>
    <col min="8692" max="8692" width="8" style="14" customWidth="1"/>
    <col min="8693" max="8693" width="9.7109375" style="14" customWidth="1"/>
    <col min="8694" max="8694" width="8.85546875" style="14" customWidth="1"/>
    <col min="8695" max="8695" width="12" style="14" customWidth="1"/>
    <col min="8696" max="8696" width="9.28515625" style="14" customWidth="1"/>
    <col min="8697" max="8697" width="11.42578125" style="14" customWidth="1"/>
    <col min="8698" max="8698" width="9.140625" style="14" customWidth="1"/>
    <col min="8699" max="8699" width="8.7109375" style="14" customWidth="1"/>
    <col min="8700" max="8700" width="9.85546875" style="14" customWidth="1"/>
    <col min="8701" max="8701" width="8.7109375" style="14" customWidth="1"/>
    <col min="8702" max="8942" width="8.85546875" style="14"/>
    <col min="8943" max="8943" width="14.7109375" style="14" customWidth="1"/>
    <col min="8944" max="8944" width="9.7109375" style="14" customWidth="1"/>
    <col min="8945" max="8945" width="7.7109375" style="14" customWidth="1"/>
    <col min="8946" max="8946" width="13.140625" style="14" customWidth="1"/>
    <col min="8947" max="8947" width="12.7109375" style="14" customWidth="1"/>
    <col min="8948" max="8948" width="8" style="14" customWidth="1"/>
    <col min="8949" max="8949" width="9.7109375" style="14" customWidth="1"/>
    <col min="8950" max="8950" width="8.85546875" style="14" customWidth="1"/>
    <col min="8951" max="8951" width="12" style="14" customWidth="1"/>
    <col min="8952" max="8952" width="9.28515625" style="14" customWidth="1"/>
    <col min="8953" max="8953" width="11.42578125" style="14" customWidth="1"/>
    <col min="8954" max="8954" width="9.140625" style="14" customWidth="1"/>
    <col min="8955" max="8955" width="8.7109375" style="14" customWidth="1"/>
    <col min="8956" max="8956" width="9.85546875" style="14" customWidth="1"/>
    <col min="8957" max="8957" width="8.7109375" style="14" customWidth="1"/>
    <col min="8958" max="9198" width="8.85546875" style="14"/>
    <col min="9199" max="9199" width="14.7109375" style="14" customWidth="1"/>
    <col min="9200" max="9200" width="9.7109375" style="14" customWidth="1"/>
    <col min="9201" max="9201" width="7.7109375" style="14" customWidth="1"/>
    <col min="9202" max="9202" width="13.140625" style="14" customWidth="1"/>
    <col min="9203" max="9203" width="12.7109375" style="14" customWidth="1"/>
    <col min="9204" max="9204" width="8" style="14" customWidth="1"/>
    <col min="9205" max="9205" width="9.7109375" style="14" customWidth="1"/>
    <col min="9206" max="9206" width="8.85546875" style="14" customWidth="1"/>
    <col min="9207" max="9207" width="12" style="14" customWidth="1"/>
    <col min="9208" max="9208" width="9.28515625" style="14" customWidth="1"/>
    <col min="9209" max="9209" width="11.42578125" style="14" customWidth="1"/>
    <col min="9210" max="9210" width="9.140625" style="14" customWidth="1"/>
    <col min="9211" max="9211" width="8.7109375" style="14" customWidth="1"/>
    <col min="9212" max="9212" width="9.85546875" style="14" customWidth="1"/>
    <col min="9213" max="9213" width="8.7109375" style="14" customWidth="1"/>
    <col min="9214" max="9454" width="8.85546875" style="14"/>
    <col min="9455" max="9455" width="14.7109375" style="14" customWidth="1"/>
    <col min="9456" max="9456" width="9.7109375" style="14" customWidth="1"/>
    <col min="9457" max="9457" width="7.7109375" style="14" customWidth="1"/>
    <col min="9458" max="9458" width="13.140625" style="14" customWidth="1"/>
    <col min="9459" max="9459" width="12.7109375" style="14" customWidth="1"/>
    <col min="9460" max="9460" width="8" style="14" customWidth="1"/>
    <col min="9461" max="9461" width="9.7109375" style="14" customWidth="1"/>
    <col min="9462" max="9462" width="8.85546875" style="14" customWidth="1"/>
    <col min="9463" max="9463" width="12" style="14" customWidth="1"/>
    <col min="9464" max="9464" width="9.28515625" style="14" customWidth="1"/>
    <col min="9465" max="9465" width="11.42578125" style="14" customWidth="1"/>
    <col min="9466" max="9466" width="9.140625" style="14" customWidth="1"/>
    <col min="9467" max="9467" width="8.7109375" style="14" customWidth="1"/>
    <col min="9468" max="9468" width="9.85546875" style="14" customWidth="1"/>
    <col min="9469" max="9469" width="8.7109375" style="14" customWidth="1"/>
    <col min="9470" max="9710" width="8.85546875" style="14"/>
    <col min="9711" max="9711" width="14.7109375" style="14" customWidth="1"/>
    <col min="9712" max="9712" width="9.7109375" style="14" customWidth="1"/>
    <col min="9713" max="9713" width="7.7109375" style="14" customWidth="1"/>
    <col min="9714" max="9714" width="13.140625" style="14" customWidth="1"/>
    <col min="9715" max="9715" width="12.7109375" style="14" customWidth="1"/>
    <col min="9716" max="9716" width="8" style="14" customWidth="1"/>
    <col min="9717" max="9717" width="9.7109375" style="14" customWidth="1"/>
    <col min="9718" max="9718" width="8.85546875" style="14" customWidth="1"/>
    <col min="9719" max="9719" width="12" style="14" customWidth="1"/>
    <col min="9720" max="9720" width="9.28515625" style="14" customWidth="1"/>
    <col min="9721" max="9721" width="11.42578125" style="14" customWidth="1"/>
    <col min="9722" max="9722" width="9.140625" style="14" customWidth="1"/>
    <col min="9723" max="9723" width="8.7109375" style="14" customWidth="1"/>
    <col min="9724" max="9724" width="9.85546875" style="14" customWidth="1"/>
    <col min="9725" max="9725" width="8.7109375" style="14" customWidth="1"/>
    <col min="9726" max="9966" width="8.85546875" style="14"/>
    <col min="9967" max="9967" width="14.7109375" style="14" customWidth="1"/>
    <col min="9968" max="9968" width="9.7109375" style="14" customWidth="1"/>
    <col min="9969" max="9969" width="7.7109375" style="14" customWidth="1"/>
    <col min="9970" max="9970" width="13.140625" style="14" customWidth="1"/>
    <col min="9971" max="9971" width="12.7109375" style="14" customWidth="1"/>
    <col min="9972" max="9972" width="8" style="14" customWidth="1"/>
    <col min="9973" max="9973" width="9.7109375" style="14" customWidth="1"/>
    <col min="9974" max="9974" width="8.85546875" style="14" customWidth="1"/>
    <col min="9975" max="9975" width="12" style="14" customWidth="1"/>
    <col min="9976" max="9976" width="9.28515625" style="14" customWidth="1"/>
    <col min="9977" max="9977" width="11.42578125" style="14" customWidth="1"/>
    <col min="9978" max="9978" width="9.140625" style="14" customWidth="1"/>
    <col min="9979" max="9979" width="8.7109375" style="14" customWidth="1"/>
    <col min="9980" max="9980" width="9.85546875" style="14" customWidth="1"/>
    <col min="9981" max="9981" width="8.7109375" style="14" customWidth="1"/>
    <col min="9982" max="10222" width="8.85546875" style="14"/>
    <col min="10223" max="10223" width="14.7109375" style="14" customWidth="1"/>
    <col min="10224" max="10224" width="9.7109375" style="14" customWidth="1"/>
    <col min="10225" max="10225" width="7.7109375" style="14" customWidth="1"/>
    <col min="10226" max="10226" width="13.140625" style="14" customWidth="1"/>
    <col min="10227" max="10227" width="12.7109375" style="14" customWidth="1"/>
    <col min="10228" max="10228" width="8" style="14" customWidth="1"/>
    <col min="10229" max="10229" width="9.7109375" style="14" customWidth="1"/>
    <col min="10230" max="10230" width="8.85546875" style="14" customWidth="1"/>
    <col min="10231" max="10231" width="12" style="14" customWidth="1"/>
    <col min="10232" max="10232" width="9.28515625" style="14" customWidth="1"/>
    <col min="10233" max="10233" width="11.42578125" style="14" customWidth="1"/>
    <col min="10234" max="10234" width="9.140625" style="14" customWidth="1"/>
    <col min="10235" max="10235" width="8.7109375" style="14" customWidth="1"/>
    <col min="10236" max="10236" width="9.85546875" style="14" customWidth="1"/>
    <col min="10237" max="10237" width="8.7109375" style="14" customWidth="1"/>
    <col min="10238" max="10478" width="8.85546875" style="14"/>
    <col min="10479" max="10479" width="14.7109375" style="14" customWidth="1"/>
    <col min="10480" max="10480" width="9.7109375" style="14" customWidth="1"/>
    <col min="10481" max="10481" width="7.7109375" style="14" customWidth="1"/>
    <col min="10482" max="10482" width="13.140625" style="14" customWidth="1"/>
    <col min="10483" max="10483" width="12.7109375" style="14" customWidth="1"/>
    <col min="10484" max="10484" width="8" style="14" customWidth="1"/>
    <col min="10485" max="10485" width="9.7109375" style="14" customWidth="1"/>
    <col min="10486" max="10486" width="8.85546875" style="14" customWidth="1"/>
    <col min="10487" max="10487" width="12" style="14" customWidth="1"/>
    <col min="10488" max="10488" width="9.28515625" style="14" customWidth="1"/>
    <col min="10489" max="10489" width="11.42578125" style="14" customWidth="1"/>
    <col min="10490" max="10490" width="9.140625" style="14" customWidth="1"/>
    <col min="10491" max="10491" width="8.7109375" style="14" customWidth="1"/>
    <col min="10492" max="10492" width="9.85546875" style="14" customWidth="1"/>
    <col min="10493" max="10493" width="8.7109375" style="14" customWidth="1"/>
    <col min="10494" max="10734" width="8.85546875" style="14"/>
    <col min="10735" max="10735" width="14.7109375" style="14" customWidth="1"/>
    <col min="10736" max="10736" width="9.7109375" style="14" customWidth="1"/>
    <col min="10737" max="10737" width="7.7109375" style="14" customWidth="1"/>
    <col min="10738" max="10738" width="13.140625" style="14" customWidth="1"/>
    <col min="10739" max="10739" width="12.7109375" style="14" customWidth="1"/>
    <col min="10740" max="10740" width="8" style="14" customWidth="1"/>
    <col min="10741" max="10741" width="9.7109375" style="14" customWidth="1"/>
    <col min="10742" max="10742" width="8.85546875" style="14" customWidth="1"/>
    <col min="10743" max="10743" width="12" style="14" customWidth="1"/>
    <col min="10744" max="10744" width="9.28515625" style="14" customWidth="1"/>
    <col min="10745" max="10745" width="11.42578125" style="14" customWidth="1"/>
    <col min="10746" max="10746" width="9.140625" style="14" customWidth="1"/>
    <col min="10747" max="10747" width="8.7109375" style="14" customWidth="1"/>
    <col min="10748" max="10748" width="9.85546875" style="14" customWidth="1"/>
    <col min="10749" max="10749" width="8.7109375" style="14" customWidth="1"/>
    <col min="10750" max="10990" width="8.85546875" style="14"/>
    <col min="10991" max="10991" width="14.7109375" style="14" customWidth="1"/>
    <col min="10992" max="10992" width="9.7109375" style="14" customWidth="1"/>
    <col min="10993" max="10993" width="7.7109375" style="14" customWidth="1"/>
    <col min="10994" max="10994" width="13.140625" style="14" customWidth="1"/>
    <col min="10995" max="10995" width="12.7109375" style="14" customWidth="1"/>
    <col min="10996" max="10996" width="8" style="14" customWidth="1"/>
    <col min="10997" max="10997" width="9.7109375" style="14" customWidth="1"/>
    <col min="10998" max="10998" width="8.85546875" style="14" customWidth="1"/>
    <col min="10999" max="10999" width="12" style="14" customWidth="1"/>
    <col min="11000" max="11000" width="9.28515625" style="14" customWidth="1"/>
    <col min="11001" max="11001" width="11.42578125" style="14" customWidth="1"/>
    <col min="11002" max="11002" width="9.140625" style="14" customWidth="1"/>
    <col min="11003" max="11003" width="8.7109375" style="14" customWidth="1"/>
    <col min="11004" max="11004" width="9.85546875" style="14" customWidth="1"/>
    <col min="11005" max="11005" width="8.7109375" style="14" customWidth="1"/>
    <col min="11006" max="11246" width="8.85546875" style="14"/>
    <col min="11247" max="11247" width="14.7109375" style="14" customWidth="1"/>
    <col min="11248" max="11248" width="9.7109375" style="14" customWidth="1"/>
    <col min="11249" max="11249" width="7.7109375" style="14" customWidth="1"/>
    <col min="11250" max="11250" width="13.140625" style="14" customWidth="1"/>
    <col min="11251" max="11251" width="12.7109375" style="14" customWidth="1"/>
    <col min="11252" max="11252" width="8" style="14" customWidth="1"/>
    <col min="11253" max="11253" width="9.7109375" style="14" customWidth="1"/>
    <col min="11254" max="11254" width="8.85546875" style="14" customWidth="1"/>
    <col min="11255" max="11255" width="12" style="14" customWidth="1"/>
    <col min="11256" max="11256" width="9.28515625" style="14" customWidth="1"/>
    <col min="11257" max="11257" width="11.42578125" style="14" customWidth="1"/>
    <col min="11258" max="11258" width="9.140625" style="14" customWidth="1"/>
    <col min="11259" max="11259" width="8.7109375" style="14" customWidth="1"/>
    <col min="11260" max="11260" width="9.85546875" style="14" customWidth="1"/>
    <col min="11261" max="11261" width="8.7109375" style="14" customWidth="1"/>
    <col min="11262" max="11502" width="8.85546875" style="14"/>
    <col min="11503" max="11503" width="14.7109375" style="14" customWidth="1"/>
    <col min="11504" max="11504" width="9.7109375" style="14" customWidth="1"/>
    <col min="11505" max="11505" width="7.7109375" style="14" customWidth="1"/>
    <col min="11506" max="11506" width="13.140625" style="14" customWidth="1"/>
    <col min="11507" max="11507" width="12.7109375" style="14" customWidth="1"/>
    <col min="11508" max="11508" width="8" style="14" customWidth="1"/>
    <col min="11509" max="11509" width="9.7109375" style="14" customWidth="1"/>
    <col min="11510" max="11510" width="8.85546875" style="14" customWidth="1"/>
    <col min="11511" max="11511" width="12" style="14" customWidth="1"/>
    <col min="11512" max="11512" width="9.28515625" style="14" customWidth="1"/>
    <col min="11513" max="11513" width="11.42578125" style="14" customWidth="1"/>
    <col min="11514" max="11514" width="9.140625" style="14" customWidth="1"/>
    <col min="11515" max="11515" width="8.7109375" style="14" customWidth="1"/>
    <col min="11516" max="11516" width="9.85546875" style="14" customWidth="1"/>
    <col min="11517" max="11517" width="8.7109375" style="14" customWidth="1"/>
    <col min="11518" max="11758" width="8.85546875" style="14"/>
    <col min="11759" max="11759" width="14.7109375" style="14" customWidth="1"/>
    <col min="11760" max="11760" width="9.7109375" style="14" customWidth="1"/>
    <col min="11761" max="11761" width="7.7109375" style="14" customWidth="1"/>
    <col min="11762" max="11762" width="13.140625" style="14" customWidth="1"/>
    <col min="11763" max="11763" width="12.7109375" style="14" customWidth="1"/>
    <col min="11764" max="11764" width="8" style="14" customWidth="1"/>
    <col min="11765" max="11765" width="9.7109375" style="14" customWidth="1"/>
    <col min="11766" max="11766" width="8.85546875" style="14" customWidth="1"/>
    <col min="11767" max="11767" width="12" style="14" customWidth="1"/>
    <col min="11768" max="11768" width="9.28515625" style="14" customWidth="1"/>
    <col min="11769" max="11769" width="11.42578125" style="14" customWidth="1"/>
    <col min="11770" max="11770" width="9.140625" style="14" customWidth="1"/>
    <col min="11771" max="11771" width="8.7109375" style="14" customWidth="1"/>
    <col min="11772" max="11772" width="9.85546875" style="14" customWidth="1"/>
    <col min="11773" max="11773" width="8.7109375" style="14" customWidth="1"/>
    <col min="11774" max="12014" width="8.85546875" style="14"/>
    <col min="12015" max="12015" width="14.7109375" style="14" customWidth="1"/>
    <col min="12016" max="12016" width="9.7109375" style="14" customWidth="1"/>
    <col min="12017" max="12017" width="7.7109375" style="14" customWidth="1"/>
    <col min="12018" max="12018" width="13.140625" style="14" customWidth="1"/>
    <col min="12019" max="12019" width="12.7109375" style="14" customWidth="1"/>
    <col min="12020" max="12020" width="8" style="14" customWidth="1"/>
    <col min="12021" max="12021" width="9.7109375" style="14" customWidth="1"/>
    <col min="12022" max="12022" width="8.85546875" style="14" customWidth="1"/>
    <col min="12023" max="12023" width="12" style="14" customWidth="1"/>
    <col min="12024" max="12024" width="9.28515625" style="14" customWidth="1"/>
    <col min="12025" max="12025" width="11.42578125" style="14" customWidth="1"/>
    <col min="12026" max="12026" width="9.140625" style="14" customWidth="1"/>
    <col min="12027" max="12027" width="8.7109375" style="14" customWidth="1"/>
    <col min="12028" max="12028" width="9.85546875" style="14" customWidth="1"/>
    <col min="12029" max="12029" width="8.7109375" style="14" customWidth="1"/>
    <col min="12030" max="12270" width="8.85546875" style="14"/>
    <col min="12271" max="12271" width="14.7109375" style="14" customWidth="1"/>
    <col min="12272" max="12272" width="9.7109375" style="14" customWidth="1"/>
    <col min="12273" max="12273" width="7.7109375" style="14" customWidth="1"/>
    <col min="12274" max="12274" width="13.140625" style="14" customWidth="1"/>
    <col min="12275" max="12275" width="12.7109375" style="14" customWidth="1"/>
    <col min="12276" max="12276" width="8" style="14" customWidth="1"/>
    <col min="12277" max="12277" width="9.7109375" style="14" customWidth="1"/>
    <col min="12278" max="12278" width="8.85546875" style="14" customWidth="1"/>
    <col min="12279" max="12279" width="12" style="14" customWidth="1"/>
    <col min="12280" max="12280" width="9.28515625" style="14" customWidth="1"/>
    <col min="12281" max="12281" width="11.42578125" style="14" customWidth="1"/>
    <col min="12282" max="12282" width="9.140625" style="14" customWidth="1"/>
    <col min="12283" max="12283" width="8.7109375" style="14" customWidth="1"/>
    <col min="12284" max="12284" width="9.85546875" style="14" customWidth="1"/>
    <col min="12285" max="12285" width="8.7109375" style="14" customWidth="1"/>
    <col min="12286" max="12526" width="8.85546875" style="14"/>
    <col min="12527" max="12527" width="14.7109375" style="14" customWidth="1"/>
    <col min="12528" max="12528" width="9.7109375" style="14" customWidth="1"/>
    <col min="12529" max="12529" width="7.7109375" style="14" customWidth="1"/>
    <col min="12530" max="12530" width="13.140625" style="14" customWidth="1"/>
    <col min="12531" max="12531" width="12.7109375" style="14" customWidth="1"/>
    <col min="12532" max="12532" width="8" style="14" customWidth="1"/>
    <col min="12533" max="12533" width="9.7109375" style="14" customWidth="1"/>
    <col min="12534" max="12534" width="8.85546875" style="14" customWidth="1"/>
    <col min="12535" max="12535" width="12" style="14" customWidth="1"/>
    <col min="12536" max="12536" width="9.28515625" style="14" customWidth="1"/>
    <col min="12537" max="12537" width="11.42578125" style="14" customWidth="1"/>
    <col min="12538" max="12538" width="9.140625" style="14" customWidth="1"/>
    <col min="12539" max="12539" width="8.7109375" style="14" customWidth="1"/>
    <col min="12540" max="12540" width="9.85546875" style="14" customWidth="1"/>
    <col min="12541" max="12541" width="8.7109375" style="14" customWidth="1"/>
    <col min="12542" max="12782" width="8.85546875" style="14"/>
    <col min="12783" max="12783" width="14.7109375" style="14" customWidth="1"/>
    <col min="12784" max="12784" width="9.7109375" style="14" customWidth="1"/>
    <col min="12785" max="12785" width="7.7109375" style="14" customWidth="1"/>
    <col min="12786" max="12786" width="13.140625" style="14" customWidth="1"/>
    <col min="12787" max="12787" width="12.7109375" style="14" customWidth="1"/>
    <col min="12788" max="12788" width="8" style="14" customWidth="1"/>
    <col min="12789" max="12789" width="9.7109375" style="14" customWidth="1"/>
    <col min="12790" max="12790" width="8.85546875" style="14" customWidth="1"/>
    <col min="12791" max="12791" width="12" style="14" customWidth="1"/>
    <col min="12792" max="12792" width="9.28515625" style="14" customWidth="1"/>
    <col min="12793" max="12793" width="11.42578125" style="14" customWidth="1"/>
    <col min="12794" max="12794" width="9.140625" style="14" customWidth="1"/>
    <col min="12795" max="12795" width="8.7109375" style="14" customWidth="1"/>
    <col min="12796" max="12796" width="9.85546875" style="14" customWidth="1"/>
    <col min="12797" max="12797" width="8.7109375" style="14" customWidth="1"/>
    <col min="12798" max="13038" width="8.85546875" style="14"/>
    <col min="13039" max="13039" width="14.7109375" style="14" customWidth="1"/>
    <col min="13040" max="13040" width="9.7109375" style="14" customWidth="1"/>
    <col min="13041" max="13041" width="7.7109375" style="14" customWidth="1"/>
    <col min="13042" max="13042" width="13.140625" style="14" customWidth="1"/>
    <col min="13043" max="13043" width="12.7109375" style="14" customWidth="1"/>
    <col min="13044" max="13044" width="8" style="14" customWidth="1"/>
    <col min="13045" max="13045" width="9.7109375" style="14" customWidth="1"/>
    <col min="13046" max="13046" width="8.85546875" style="14" customWidth="1"/>
    <col min="13047" max="13047" width="12" style="14" customWidth="1"/>
    <col min="13048" max="13048" width="9.28515625" style="14" customWidth="1"/>
    <col min="13049" max="13049" width="11.42578125" style="14" customWidth="1"/>
    <col min="13050" max="13050" width="9.140625" style="14" customWidth="1"/>
    <col min="13051" max="13051" width="8.7109375" style="14" customWidth="1"/>
    <col min="13052" max="13052" width="9.85546875" style="14" customWidth="1"/>
    <col min="13053" max="13053" width="8.7109375" style="14" customWidth="1"/>
    <col min="13054" max="13294" width="8.85546875" style="14"/>
    <col min="13295" max="13295" width="14.7109375" style="14" customWidth="1"/>
    <col min="13296" max="13296" width="9.7109375" style="14" customWidth="1"/>
    <col min="13297" max="13297" width="7.7109375" style="14" customWidth="1"/>
    <col min="13298" max="13298" width="13.140625" style="14" customWidth="1"/>
    <col min="13299" max="13299" width="12.7109375" style="14" customWidth="1"/>
    <col min="13300" max="13300" width="8" style="14" customWidth="1"/>
    <col min="13301" max="13301" width="9.7109375" style="14" customWidth="1"/>
    <col min="13302" max="13302" width="8.85546875" style="14" customWidth="1"/>
    <col min="13303" max="13303" width="12" style="14" customWidth="1"/>
    <col min="13304" max="13304" width="9.28515625" style="14" customWidth="1"/>
    <col min="13305" max="13305" width="11.42578125" style="14" customWidth="1"/>
    <col min="13306" max="13306" width="9.140625" style="14" customWidth="1"/>
    <col min="13307" max="13307" width="8.7109375" style="14" customWidth="1"/>
    <col min="13308" max="13308" width="9.85546875" style="14" customWidth="1"/>
    <col min="13309" max="13309" width="8.7109375" style="14" customWidth="1"/>
    <col min="13310" max="13550" width="8.85546875" style="14"/>
    <col min="13551" max="13551" width="14.7109375" style="14" customWidth="1"/>
    <col min="13552" max="13552" width="9.7109375" style="14" customWidth="1"/>
    <col min="13553" max="13553" width="7.7109375" style="14" customWidth="1"/>
    <col min="13554" max="13554" width="13.140625" style="14" customWidth="1"/>
    <col min="13555" max="13555" width="12.7109375" style="14" customWidth="1"/>
    <col min="13556" max="13556" width="8" style="14" customWidth="1"/>
    <col min="13557" max="13557" width="9.7109375" style="14" customWidth="1"/>
    <col min="13558" max="13558" width="8.85546875" style="14" customWidth="1"/>
    <col min="13559" max="13559" width="12" style="14" customWidth="1"/>
    <col min="13560" max="13560" width="9.28515625" style="14" customWidth="1"/>
    <col min="13561" max="13561" width="11.42578125" style="14" customWidth="1"/>
    <col min="13562" max="13562" width="9.140625" style="14" customWidth="1"/>
    <col min="13563" max="13563" width="8.7109375" style="14" customWidth="1"/>
    <col min="13564" max="13564" width="9.85546875" style="14" customWidth="1"/>
    <col min="13565" max="13565" width="8.7109375" style="14" customWidth="1"/>
    <col min="13566" max="13806" width="8.85546875" style="14"/>
    <col min="13807" max="13807" width="14.7109375" style="14" customWidth="1"/>
    <col min="13808" max="13808" width="9.7109375" style="14" customWidth="1"/>
    <col min="13809" max="13809" width="7.7109375" style="14" customWidth="1"/>
    <col min="13810" max="13810" width="13.140625" style="14" customWidth="1"/>
    <col min="13811" max="13811" width="12.7109375" style="14" customWidth="1"/>
    <col min="13812" max="13812" width="8" style="14" customWidth="1"/>
    <col min="13813" max="13813" width="9.7109375" style="14" customWidth="1"/>
    <col min="13814" max="13814" width="8.85546875" style="14" customWidth="1"/>
    <col min="13815" max="13815" width="12" style="14" customWidth="1"/>
    <col min="13816" max="13816" width="9.28515625" style="14" customWidth="1"/>
    <col min="13817" max="13817" width="11.42578125" style="14" customWidth="1"/>
    <col min="13818" max="13818" width="9.140625" style="14" customWidth="1"/>
    <col min="13819" max="13819" width="8.7109375" style="14" customWidth="1"/>
    <col min="13820" max="13820" width="9.85546875" style="14" customWidth="1"/>
    <col min="13821" max="13821" width="8.7109375" style="14" customWidth="1"/>
    <col min="13822" max="14062" width="8.85546875" style="14"/>
    <col min="14063" max="14063" width="14.7109375" style="14" customWidth="1"/>
    <col min="14064" max="14064" width="9.7109375" style="14" customWidth="1"/>
    <col min="14065" max="14065" width="7.7109375" style="14" customWidth="1"/>
    <col min="14066" max="14066" width="13.140625" style="14" customWidth="1"/>
    <col min="14067" max="14067" width="12.7109375" style="14" customWidth="1"/>
    <col min="14068" max="14068" width="8" style="14" customWidth="1"/>
    <col min="14069" max="14069" width="9.7109375" style="14" customWidth="1"/>
    <col min="14070" max="14070" width="8.85546875" style="14" customWidth="1"/>
    <col min="14071" max="14071" width="12" style="14" customWidth="1"/>
    <col min="14072" max="14072" width="9.28515625" style="14" customWidth="1"/>
    <col min="14073" max="14073" width="11.42578125" style="14" customWidth="1"/>
    <col min="14074" max="14074" width="9.140625" style="14" customWidth="1"/>
    <col min="14075" max="14075" width="8.7109375" style="14" customWidth="1"/>
    <col min="14076" max="14076" width="9.85546875" style="14" customWidth="1"/>
    <col min="14077" max="14077" width="8.7109375" style="14" customWidth="1"/>
    <col min="14078" max="14318" width="8.85546875" style="14"/>
    <col min="14319" max="14319" width="14.7109375" style="14" customWidth="1"/>
    <col min="14320" max="14320" width="9.7109375" style="14" customWidth="1"/>
    <col min="14321" max="14321" width="7.7109375" style="14" customWidth="1"/>
    <col min="14322" max="14322" width="13.140625" style="14" customWidth="1"/>
    <col min="14323" max="14323" width="12.7109375" style="14" customWidth="1"/>
    <col min="14324" max="14324" width="8" style="14" customWidth="1"/>
    <col min="14325" max="14325" width="9.7109375" style="14" customWidth="1"/>
    <col min="14326" max="14326" width="8.85546875" style="14" customWidth="1"/>
    <col min="14327" max="14327" width="12" style="14" customWidth="1"/>
    <col min="14328" max="14328" width="9.28515625" style="14" customWidth="1"/>
    <col min="14329" max="14329" width="11.42578125" style="14" customWidth="1"/>
    <col min="14330" max="14330" width="9.140625" style="14" customWidth="1"/>
    <col min="14331" max="14331" width="8.7109375" style="14" customWidth="1"/>
    <col min="14332" max="14332" width="9.85546875" style="14" customWidth="1"/>
    <col min="14333" max="14333" width="8.7109375" style="14" customWidth="1"/>
    <col min="14334" max="14574" width="8.85546875" style="14"/>
    <col min="14575" max="14575" width="14.7109375" style="14" customWidth="1"/>
    <col min="14576" max="14576" width="9.7109375" style="14" customWidth="1"/>
    <col min="14577" max="14577" width="7.7109375" style="14" customWidth="1"/>
    <col min="14578" max="14578" width="13.140625" style="14" customWidth="1"/>
    <col min="14579" max="14579" width="12.7109375" style="14" customWidth="1"/>
    <col min="14580" max="14580" width="8" style="14" customWidth="1"/>
    <col min="14581" max="14581" width="9.7109375" style="14" customWidth="1"/>
    <col min="14582" max="14582" width="8.85546875" style="14" customWidth="1"/>
    <col min="14583" max="14583" width="12" style="14" customWidth="1"/>
    <col min="14584" max="14584" width="9.28515625" style="14" customWidth="1"/>
    <col min="14585" max="14585" width="11.42578125" style="14" customWidth="1"/>
    <col min="14586" max="14586" width="9.140625" style="14" customWidth="1"/>
    <col min="14587" max="14587" width="8.7109375" style="14" customWidth="1"/>
    <col min="14588" max="14588" width="9.85546875" style="14" customWidth="1"/>
    <col min="14589" max="14589" width="8.7109375" style="14" customWidth="1"/>
    <col min="14590" max="14830" width="8.85546875" style="14"/>
    <col min="14831" max="14831" width="14.7109375" style="14" customWidth="1"/>
    <col min="14832" max="14832" width="9.7109375" style="14" customWidth="1"/>
    <col min="14833" max="14833" width="7.7109375" style="14" customWidth="1"/>
    <col min="14834" max="14834" width="13.140625" style="14" customWidth="1"/>
    <col min="14835" max="14835" width="12.7109375" style="14" customWidth="1"/>
    <col min="14836" max="14836" width="8" style="14" customWidth="1"/>
    <col min="14837" max="14837" width="9.7109375" style="14" customWidth="1"/>
    <col min="14838" max="14838" width="8.85546875" style="14" customWidth="1"/>
    <col min="14839" max="14839" width="12" style="14" customWidth="1"/>
    <col min="14840" max="14840" width="9.28515625" style="14" customWidth="1"/>
    <col min="14841" max="14841" width="11.42578125" style="14" customWidth="1"/>
    <col min="14842" max="14842" width="9.140625" style="14" customWidth="1"/>
    <col min="14843" max="14843" width="8.7109375" style="14" customWidth="1"/>
    <col min="14844" max="14844" width="9.85546875" style="14" customWidth="1"/>
    <col min="14845" max="14845" width="8.7109375" style="14" customWidth="1"/>
    <col min="14846" max="15086" width="8.85546875" style="14"/>
    <col min="15087" max="15087" width="14.7109375" style="14" customWidth="1"/>
    <col min="15088" max="15088" width="9.7109375" style="14" customWidth="1"/>
    <col min="15089" max="15089" width="7.7109375" style="14" customWidth="1"/>
    <col min="15090" max="15090" width="13.140625" style="14" customWidth="1"/>
    <col min="15091" max="15091" width="12.7109375" style="14" customWidth="1"/>
    <col min="15092" max="15092" width="8" style="14" customWidth="1"/>
    <col min="15093" max="15093" width="9.7109375" style="14" customWidth="1"/>
    <col min="15094" max="15094" width="8.85546875" style="14" customWidth="1"/>
    <col min="15095" max="15095" width="12" style="14" customWidth="1"/>
    <col min="15096" max="15096" width="9.28515625" style="14" customWidth="1"/>
    <col min="15097" max="15097" width="11.42578125" style="14" customWidth="1"/>
    <col min="15098" max="15098" width="9.140625" style="14" customWidth="1"/>
    <col min="15099" max="15099" width="8.7109375" style="14" customWidth="1"/>
    <col min="15100" max="15100" width="9.85546875" style="14" customWidth="1"/>
    <col min="15101" max="15101" width="8.7109375" style="14" customWidth="1"/>
    <col min="15102" max="15342" width="8.85546875" style="14"/>
    <col min="15343" max="15343" width="14.7109375" style="14" customWidth="1"/>
    <col min="15344" max="15344" width="9.7109375" style="14" customWidth="1"/>
    <col min="15345" max="15345" width="7.7109375" style="14" customWidth="1"/>
    <col min="15346" max="15346" width="13.140625" style="14" customWidth="1"/>
    <col min="15347" max="15347" width="12.7109375" style="14" customWidth="1"/>
    <col min="15348" max="15348" width="8" style="14" customWidth="1"/>
    <col min="15349" max="15349" width="9.7109375" style="14" customWidth="1"/>
    <col min="15350" max="15350" width="8.85546875" style="14" customWidth="1"/>
    <col min="15351" max="15351" width="12" style="14" customWidth="1"/>
    <col min="15352" max="15352" width="9.28515625" style="14" customWidth="1"/>
    <col min="15353" max="15353" width="11.42578125" style="14" customWidth="1"/>
    <col min="15354" max="15354" width="9.140625" style="14" customWidth="1"/>
    <col min="15355" max="15355" width="8.7109375" style="14" customWidth="1"/>
    <col min="15356" max="15356" width="9.85546875" style="14" customWidth="1"/>
    <col min="15357" max="15357" width="8.7109375" style="14" customWidth="1"/>
    <col min="15358" max="15598" width="8.85546875" style="14"/>
    <col min="15599" max="15599" width="14.7109375" style="14" customWidth="1"/>
    <col min="15600" max="15600" width="9.7109375" style="14" customWidth="1"/>
    <col min="15601" max="15601" width="7.7109375" style="14" customWidth="1"/>
    <col min="15602" max="15602" width="13.140625" style="14" customWidth="1"/>
    <col min="15603" max="15603" width="12.7109375" style="14" customWidth="1"/>
    <col min="15604" max="15604" width="8" style="14" customWidth="1"/>
    <col min="15605" max="15605" width="9.7109375" style="14" customWidth="1"/>
    <col min="15606" max="15606" width="8.85546875" style="14" customWidth="1"/>
    <col min="15607" max="15607" width="12" style="14" customWidth="1"/>
    <col min="15608" max="15608" width="9.28515625" style="14" customWidth="1"/>
    <col min="15609" max="15609" width="11.42578125" style="14" customWidth="1"/>
    <col min="15610" max="15610" width="9.140625" style="14" customWidth="1"/>
    <col min="15611" max="15611" width="8.7109375" style="14" customWidth="1"/>
    <col min="15612" max="15612" width="9.85546875" style="14" customWidth="1"/>
    <col min="15613" max="15613" width="8.7109375" style="14" customWidth="1"/>
    <col min="15614" max="15854" width="8.85546875" style="14"/>
    <col min="15855" max="15855" width="14.7109375" style="14" customWidth="1"/>
    <col min="15856" max="15856" width="9.7109375" style="14" customWidth="1"/>
    <col min="15857" max="15857" width="7.7109375" style="14" customWidth="1"/>
    <col min="15858" max="15858" width="13.140625" style="14" customWidth="1"/>
    <col min="15859" max="15859" width="12.7109375" style="14" customWidth="1"/>
    <col min="15860" max="15860" width="8" style="14" customWidth="1"/>
    <col min="15861" max="15861" width="9.7109375" style="14" customWidth="1"/>
    <col min="15862" max="15862" width="8.85546875" style="14" customWidth="1"/>
    <col min="15863" max="15863" width="12" style="14" customWidth="1"/>
    <col min="15864" max="15864" width="9.28515625" style="14" customWidth="1"/>
    <col min="15865" max="15865" width="11.42578125" style="14" customWidth="1"/>
    <col min="15866" max="15866" width="9.140625" style="14" customWidth="1"/>
    <col min="15867" max="15867" width="8.7109375" style="14" customWidth="1"/>
    <col min="15868" max="15868" width="9.85546875" style="14" customWidth="1"/>
    <col min="15869" max="15869" width="8.7109375" style="14" customWidth="1"/>
    <col min="15870" max="16110" width="8.85546875" style="14"/>
    <col min="16111" max="16111" width="14.7109375" style="14" customWidth="1"/>
    <col min="16112" max="16112" width="9.7109375" style="14" customWidth="1"/>
    <col min="16113" max="16113" width="7.7109375" style="14" customWidth="1"/>
    <col min="16114" max="16114" width="13.140625" style="14" customWidth="1"/>
    <col min="16115" max="16115" width="12.7109375" style="14" customWidth="1"/>
    <col min="16116" max="16116" width="8" style="14" customWidth="1"/>
    <col min="16117" max="16117" width="9.7109375" style="14" customWidth="1"/>
    <col min="16118" max="16118" width="8.85546875" style="14" customWidth="1"/>
    <col min="16119" max="16119" width="12" style="14" customWidth="1"/>
    <col min="16120" max="16120" width="9.28515625" style="14" customWidth="1"/>
    <col min="16121" max="16121" width="11.42578125" style="14" customWidth="1"/>
    <col min="16122" max="16122" width="9.140625" style="14" customWidth="1"/>
    <col min="16123" max="16123" width="8.7109375" style="14" customWidth="1"/>
    <col min="16124" max="16124" width="9.85546875" style="14" customWidth="1"/>
    <col min="16125" max="16125" width="8.7109375" style="14" customWidth="1"/>
    <col min="16126" max="16384" width="8.85546875" style="14"/>
  </cols>
  <sheetData>
    <row r="1" spans="1:16" ht="23.25">
      <c r="A1" s="1018" t="s">
        <v>1200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</row>
    <row r="2" spans="1:16" ht="23.25">
      <c r="A2" s="1038" t="s">
        <v>1201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</row>
    <row r="3" spans="1:16" ht="18.75">
      <c r="A3" s="1039" t="s">
        <v>1416</v>
      </c>
      <c r="B3" s="1039"/>
      <c r="C3" s="1039"/>
      <c r="D3" s="1039"/>
      <c r="E3" s="1039"/>
      <c r="F3" s="1039"/>
      <c r="G3" s="1040"/>
      <c r="H3" s="1041" t="s">
        <v>421</v>
      </c>
      <c r="I3" s="1041"/>
      <c r="J3" s="1041"/>
      <c r="K3" s="1041"/>
      <c r="L3" s="1041"/>
      <c r="M3" s="1041"/>
      <c r="N3" s="1041"/>
      <c r="O3" s="1041"/>
      <c r="P3" s="1042"/>
    </row>
    <row r="4" spans="1:16" ht="22.5">
      <c r="A4" s="1029" t="s">
        <v>457</v>
      </c>
      <c r="B4" s="1029" t="s">
        <v>458</v>
      </c>
      <c r="C4" s="1125" t="s">
        <v>455</v>
      </c>
      <c r="D4" s="1126"/>
      <c r="E4" s="1126"/>
      <c r="F4" s="1126"/>
      <c r="G4" s="1126"/>
      <c r="H4" s="1126"/>
      <c r="I4" s="1126"/>
      <c r="J4" s="1126"/>
      <c r="K4" s="1126"/>
      <c r="L4" s="1126"/>
      <c r="M4" s="1126"/>
      <c r="N4" s="1126"/>
      <c r="O4" s="1127"/>
      <c r="P4" s="1043" t="s">
        <v>804</v>
      </c>
    </row>
    <row r="5" spans="1:16" ht="22.5">
      <c r="A5" s="1079"/>
      <c r="B5" s="1079"/>
      <c r="C5" s="1125" t="s">
        <v>456</v>
      </c>
      <c r="D5" s="1126"/>
      <c r="E5" s="1126"/>
      <c r="F5" s="1126"/>
      <c r="G5" s="1126"/>
      <c r="H5" s="1126"/>
      <c r="I5" s="1126"/>
      <c r="J5" s="1126"/>
      <c r="K5" s="1126"/>
      <c r="L5" s="1126"/>
      <c r="M5" s="1126"/>
      <c r="N5" s="1126"/>
      <c r="O5" s="1127"/>
      <c r="P5" s="1043"/>
    </row>
    <row r="6" spans="1:16" ht="37.5">
      <c r="A6" s="1079"/>
      <c r="B6" s="1079"/>
      <c r="C6" s="752" t="s">
        <v>459</v>
      </c>
      <c r="D6" s="752" t="s">
        <v>460</v>
      </c>
      <c r="E6" s="752" t="s">
        <v>461</v>
      </c>
      <c r="F6" s="752" t="s">
        <v>462</v>
      </c>
      <c r="G6" s="752" t="s">
        <v>463</v>
      </c>
      <c r="H6" s="752" t="s">
        <v>464</v>
      </c>
      <c r="I6" s="752" t="s">
        <v>465</v>
      </c>
      <c r="J6" s="752" t="s">
        <v>1202</v>
      </c>
      <c r="K6" s="752" t="s">
        <v>466</v>
      </c>
      <c r="L6" s="752" t="s">
        <v>467</v>
      </c>
      <c r="M6" s="752" t="s">
        <v>688</v>
      </c>
      <c r="N6" s="752" t="s">
        <v>468</v>
      </c>
      <c r="O6" s="752" t="s">
        <v>35</v>
      </c>
      <c r="P6" s="1043"/>
    </row>
    <row r="7" spans="1:16" ht="37.5">
      <c r="A7" s="751" t="s">
        <v>469</v>
      </c>
      <c r="B7" s="1030"/>
      <c r="C7" s="753" t="s">
        <v>470</v>
      </c>
      <c r="D7" s="761" t="s">
        <v>431</v>
      </c>
      <c r="E7" s="760" t="s">
        <v>471</v>
      </c>
      <c r="F7" s="759" t="s">
        <v>472</v>
      </c>
      <c r="G7" s="759" t="s">
        <v>1204</v>
      </c>
      <c r="H7" s="759" t="s">
        <v>473</v>
      </c>
      <c r="I7" s="760" t="s">
        <v>606</v>
      </c>
      <c r="J7" s="760" t="s">
        <v>1203</v>
      </c>
      <c r="K7" s="759" t="s">
        <v>474</v>
      </c>
      <c r="L7" s="760" t="s">
        <v>61</v>
      </c>
      <c r="M7" s="759" t="s">
        <v>687</v>
      </c>
      <c r="N7" s="759" t="s">
        <v>475</v>
      </c>
      <c r="O7" s="753" t="s">
        <v>36</v>
      </c>
      <c r="P7" s="1043"/>
    </row>
    <row r="8" spans="1:16" ht="18.75">
      <c r="A8" s="314">
        <v>1</v>
      </c>
      <c r="B8" s="358">
        <v>75</v>
      </c>
      <c r="C8" s="358">
        <v>77</v>
      </c>
      <c r="D8" s="358">
        <v>867</v>
      </c>
      <c r="E8" s="358">
        <v>462</v>
      </c>
      <c r="F8" s="358">
        <v>276</v>
      </c>
      <c r="G8" s="358">
        <v>3</v>
      </c>
      <c r="H8" s="358">
        <v>705</v>
      </c>
      <c r="I8" s="358">
        <v>100</v>
      </c>
      <c r="J8" s="358">
        <v>115</v>
      </c>
      <c r="K8" s="358">
        <v>12</v>
      </c>
      <c r="L8" s="358">
        <v>0</v>
      </c>
      <c r="M8" s="358">
        <v>148</v>
      </c>
      <c r="N8" s="358">
        <v>85</v>
      </c>
      <c r="O8" s="357">
        <f t="shared" ref="O8:O19" si="0">SUM(C8:N8)</f>
        <v>2850</v>
      </c>
      <c r="P8" s="357">
        <f t="shared" ref="P8:P20" si="1">O8/B8</f>
        <v>38</v>
      </c>
    </row>
    <row r="9" spans="1:16" ht="18.75">
      <c r="A9" s="314">
        <v>2</v>
      </c>
      <c r="B9" s="356">
        <v>126</v>
      </c>
      <c r="C9" s="356">
        <v>136</v>
      </c>
      <c r="D9" s="356">
        <v>2461</v>
      </c>
      <c r="E9" s="356">
        <v>1215</v>
      </c>
      <c r="F9" s="356">
        <v>716</v>
      </c>
      <c r="G9" s="356">
        <v>6</v>
      </c>
      <c r="H9" s="356">
        <v>2101</v>
      </c>
      <c r="I9" s="356">
        <v>400</v>
      </c>
      <c r="J9" s="356">
        <v>343</v>
      </c>
      <c r="K9" s="356">
        <v>21</v>
      </c>
      <c r="L9" s="356">
        <v>2</v>
      </c>
      <c r="M9" s="356">
        <v>302</v>
      </c>
      <c r="N9" s="356">
        <v>133</v>
      </c>
      <c r="O9" s="357">
        <f t="shared" si="0"/>
        <v>7836</v>
      </c>
      <c r="P9" s="357">
        <f t="shared" si="1"/>
        <v>62.19047619047619</v>
      </c>
    </row>
    <row r="10" spans="1:16" ht="18.75">
      <c r="A10" s="314">
        <v>3</v>
      </c>
      <c r="B10" s="358">
        <v>200</v>
      </c>
      <c r="C10" s="358">
        <v>225</v>
      </c>
      <c r="D10" s="358">
        <v>4435</v>
      </c>
      <c r="E10" s="358">
        <v>2334</v>
      </c>
      <c r="F10" s="358">
        <v>1190</v>
      </c>
      <c r="G10" s="358">
        <v>12</v>
      </c>
      <c r="H10" s="358">
        <v>4551</v>
      </c>
      <c r="I10" s="358">
        <v>951</v>
      </c>
      <c r="J10" s="358">
        <v>207</v>
      </c>
      <c r="K10" s="358">
        <v>38</v>
      </c>
      <c r="L10" s="358">
        <v>5</v>
      </c>
      <c r="M10" s="358">
        <v>624</v>
      </c>
      <c r="N10" s="358">
        <v>198</v>
      </c>
      <c r="O10" s="357">
        <f t="shared" si="0"/>
        <v>14770</v>
      </c>
      <c r="P10" s="357">
        <f t="shared" si="1"/>
        <v>73.849999999999994</v>
      </c>
    </row>
    <row r="11" spans="1:16" ht="18.75">
      <c r="A11" s="314">
        <v>4</v>
      </c>
      <c r="B11" s="356">
        <v>214</v>
      </c>
      <c r="C11" s="356">
        <v>246</v>
      </c>
      <c r="D11" s="356">
        <v>5347</v>
      </c>
      <c r="E11" s="356">
        <v>2712</v>
      </c>
      <c r="F11" s="356">
        <v>1157</v>
      </c>
      <c r="G11" s="356">
        <v>18</v>
      </c>
      <c r="H11" s="356">
        <v>5348</v>
      </c>
      <c r="I11" s="356">
        <v>960</v>
      </c>
      <c r="J11" s="356">
        <v>3</v>
      </c>
      <c r="K11" s="356">
        <v>35</v>
      </c>
      <c r="L11" s="356">
        <v>7</v>
      </c>
      <c r="M11" s="356">
        <v>846</v>
      </c>
      <c r="N11" s="356">
        <v>209</v>
      </c>
      <c r="O11" s="357">
        <f t="shared" si="0"/>
        <v>16888</v>
      </c>
      <c r="P11" s="357">
        <f t="shared" si="1"/>
        <v>78.915887850467286</v>
      </c>
    </row>
    <row r="12" spans="1:16" ht="18.75">
      <c r="A12" s="314">
        <v>5</v>
      </c>
      <c r="B12" s="358">
        <v>234</v>
      </c>
      <c r="C12" s="358">
        <v>256</v>
      </c>
      <c r="D12" s="358">
        <v>4864</v>
      </c>
      <c r="E12" s="358">
        <v>2310</v>
      </c>
      <c r="F12" s="358">
        <v>947</v>
      </c>
      <c r="G12" s="358">
        <v>12</v>
      </c>
      <c r="H12" s="358">
        <v>4938</v>
      </c>
      <c r="I12" s="358">
        <v>676</v>
      </c>
      <c r="J12" s="358">
        <v>4</v>
      </c>
      <c r="K12" s="358">
        <v>33</v>
      </c>
      <c r="L12" s="358">
        <v>8</v>
      </c>
      <c r="M12" s="358">
        <v>638</v>
      </c>
      <c r="N12" s="358">
        <v>223</v>
      </c>
      <c r="O12" s="357">
        <f t="shared" si="0"/>
        <v>14909</v>
      </c>
      <c r="P12" s="357">
        <f t="shared" si="1"/>
        <v>63.713675213675216</v>
      </c>
    </row>
    <row r="13" spans="1:16" ht="18.75">
      <c r="A13" s="314">
        <v>6</v>
      </c>
      <c r="B13" s="356">
        <v>221</v>
      </c>
      <c r="C13" s="356">
        <v>242</v>
      </c>
      <c r="D13" s="356">
        <v>3357</v>
      </c>
      <c r="E13" s="356">
        <v>1782</v>
      </c>
      <c r="F13" s="356">
        <v>184</v>
      </c>
      <c r="G13" s="356">
        <v>7</v>
      </c>
      <c r="H13" s="356">
        <v>3894</v>
      </c>
      <c r="I13" s="356">
        <v>468</v>
      </c>
      <c r="J13" s="356">
        <v>2</v>
      </c>
      <c r="K13" s="356">
        <v>38</v>
      </c>
      <c r="L13" s="356">
        <v>6</v>
      </c>
      <c r="M13" s="356">
        <v>360</v>
      </c>
      <c r="N13" s="356">
        <v>209</v>
      </c>
      <c r="O13" s="357">
        <f t="shared" si="0"/>
        <v>10549</v>
      </c>
      <c r="P13" s="357">
        <f t="shared" si="1"/>
        <v>47.733031674208142</v>
      </c>
    </row>
    <row r="14" spans="1:16" ht="18.75">
      <c r="A14" s="314">
        <v>7</v>
      </c>
      <c r="B14" s="358">
        <v>221</v>
      </c>
      <c r="C14" s="358">
        <v>241</v>
      </c>
      <c r="D14" s="358">
        <v>3853</v>
      </c>
      <c r="E14" s="358">
        <v>1437</v>
      </c>
      <c r="F14" s="358">
        <v>449</v>
      </c>
      <c r="G14" s="358">
        <v>12</v>
      </c>
      <c r="H14" s="358">
        <v>3875</v>
      </c>
      <c r="I14" s="358">
        <v>421</v>
      </c>
      <c r="J14" s="358">
        <v>3</v>
      </c>
      <c r="K14" s="358">
        <v>21</v>
      </c>
      <c r="L14" s="358">
        <v>7</v>
      </c>
      <c r="M14" s="358">
        <v>444</v>
      </c>
      <c r="N14" s="358">
        <v>206</v>
      </c>
      <c r="O14" s="357">
        <f t="shared" si="0"/>
        <v>10969</v>
      </c>
      <c r="P14" s="357">
        <f t="shared" si="1"/>
        <v>49.633484162895925</v>
      </c>
    </row>
    <row r="15" spans="1:16" ht="18.75">
      <c r="A15" s="314">
        <v>8</v>
      </c>
      <c r="B15" s="356">
        <v>192</v>
      </c>
      <c r="C15" s="356">
        <v>205</v>
      </c>
      <c r="D15" s="356">
        <v>3788</v>
      </c>
      <c r="E15" s="356">
        <v>1254</v>
      </c>
      <c r="F15" s="356">
        <v>428</v>
      </c>
      <c r="G15" s="356">
        <v>8</v>
      </c>
      <c r="H15" s="356">
        <v>3155</v>
      </c>
      <c r="I15" s="356">
        <v>363</v>
      </c>
      <c r="J15" s="356">
        <v>0</v>
      </c>
      <c r="K15" s="356">
        <v>30</v>
      </c>
      <c r="L15" s="356">
        <v>2</v>
      </c>
      <c r="M15" s="356">
        <v>340</v>
      </c>
      <c r="N15" s="356">
        <v>182</v>
      </c>
      <c r="O15" s="357">
        <f t="shared" si="0"/>
        <v>9755</v>
      </c>
      <c r="P15" s="357">
        <f t="shared" si="1"/>
        <v>50.807291666666664</v>
      </c>
    </row>
    <row r="16" spans="1:16" ht="18.75">
      <c r="A16" s="314">
        <v>9</v>
      </c>
      <c r="B16" s="358">
        <v>175</v>
      </c>
      <c r="C16" s="358">
        <v>198</v>
      </c>
      <c r="D16" s="358">
        <v>2182</v>
      </c>
      <c r="E16" s="358">
        <v>858</v>
      </c>
      <c r="F16" s="358">
        <v>388</v>
      </c>
      <c r="G16" s="358">
        <v>6</v>
      </c>
      <c r="H16" s="358">
        <v>1975</v>
      </c>
      <c r="I16" s="358">
        <v>230</v>
      </c>
      <c r="J16" s="358">
        <v>2</v>
      </c>
      <c r="K16" s="358">
        <v>15</v>
      </c>
      <c r="L16" s="358">
        <v>5</v>
      </c>
      <c r="M16" s="358">
        <v>191</v>
      </c>
      <c r="N16" s="358">
        <v>169</v>
      </c>
      <c r="O16" s="357">
        <f t="shared" si="0"/>
        <v>6219</v>
      </c>
      <c r="P16" s="357">
        <f t="shared" si="1"/>
        <v>35.537142857142854</v>
      </c>
    </row>
    <row r="17" spans="1:16" ht="18.75">
      <c r="A17" s="314">
        <v>10</v>
      </c>
      <c r="B17" s="356">
        <v>188</v>
      </c>
      <c r="C17" s="356">
        <v>393</v>
      </c>
      <c r="D17" s="356">
        <v>2423</v>
      </c>
      <c r="E17" s="356">
        <v>911</v>
      </c>
      <c r="F17" s="356">
        <v>336</v>
      </c>
      <c r="G17" s="356">
        <v>4</v>
      </c>
      <c r="H17" s="356">
        <v>1968</v>
      </c>
      <c r="I17" s="356">
        <v>255</v>
      </c>
      <c r="J17" s="356">
        <v>2</v>
      </c>
      <c r="K17" s="356">
        <v>24</v>
      </c>
      <c r="L17" s="356">
        <v>4</v>
      </c>
      <c r="M17" s="356">
        <v>313</v>
      </c>
      <c r="N17" s="356">
        <v>170</v>
      </c>
      <c r="O17" s="357">
        <f t="shared" si="0"/>
        <v>6803</v>
      </c>
      <c r="P17" s="357">
        <f t="shared" si="1"/>
        <v>36.186170212765958</v>
      </c>
    </row>
    <row r="18" spans="1:16" ht="18.75">
      <c r="A18" s="314">
        <v>11</v>
      </c>
      <c r="B18" s="358">
        <v>132</v>
      </c>
      <c r="C18" s="358">
        <v>152</v>
      </c>
      <c r="D18" s="358">
        <v>1556</v>
      </c>
      <c r="E18" s="358">
        <v>790</v>
      </c>
      <c r="F18" s="358">
        <v>274</v>
      </c>
      <c r="G18" s="358">
        <v>7</v>
      </c>
      <c r="H18" s="358">
        <v>1305</v>
      </c>
      <c r="I18" s="358">
        <v>196</v>
      </c>
      <c r="J18" s="358">
        <v>0</v>
      </c>
      <c r="K18" s="358">
        <v>18</v>
      </c>
      <c r="L18" s="358">
        <v>4</v>
      </c>
      <c r="M18" s="358">
        <v>149</v>
      </c>
      <c r="N18" s="358">
        <v>126</v>
      </c>
      <c r="O18" s="357">
        <f t="shared" si="0"/>
        <v>4577</v>
      </c>
      <c r="P18" s="357">
        <f t="shared" si="1"/>
        <v>34.674242424242422</v>
      </c>
    </row>
    <row r="19" spans="1:16" ht="18.75">
      <c r="A19" s="314" t="s">
        <v>623</v>
      </c>
      <c r="B19" s="356">
        <v>335</v>
      </c>
      <c r="C19" s="356">
        <v>354</v>
      </c>
      <c r="D19" s="356">
        <v>1629</v>
      </c>
      <c r="E19" s="356">
        <v>690</v>
      </c>
      <c r="F19" s="356">
        <v>497</v>
      </c>
      <c r="G19" s="356">
        <v>2</v>
      </c>
      <c r="H19" s="356">
        <v>1575</v>
      </c>
      <c r="I19" s="356">
        <v>212</v>
      </c>
      <c r="J19" s="356">
        <v>0</v>
      </c>
      <c r="K19" s="356">
        <v>58</v>
      </c>
      <c r="L19" s="356">
        <v>0</v>
      </c>
      <c r="M19" s="356">
        <v>98</v>
      </c>
      <c r="N19" s="356">
        <v>112</v>
      </c>
      <c r="O19" s="357">
        <f t="shared" si="0"/>
        <v>5227</v>
      </c>
      <c r="P19" s="357">
        <f t="shared" si="1"/>
        <v>15.602985074626865</v>
      </c>
    </row>
    <row r="20" spans="1:16" ht="18">
      <c r="A20" s="206" t="s">
        <v>341</v>
      </c>
      <c r="B20" s="653">
        <f t="shared" ref="B20:O20" si="2">SUM(B8:B19)</f>
        <v>2313</v>
      </c>
      <c r="C20" s="653">
        <f t="shared" si="2"/>
        <v>2725</v>
      </c>
      <c r="D20" s="653">
        <f t="shared" si="2"/>
        <v>36762</v>
      </c>
      <c r="E20" s="653">
        <f t="shared" si="2"/>
        <v>16755</v>
      </c>
      <c r="F20" s="653">
        <f t="shared" si="2"/>
        <v>6842</v>
      </c>
      <c r="G20" s="653">
        <f t="shared" si="2"/>
        <v>97</v>
      </c>
      <c r="H20" s="653">
        <f t="shared" si="2"/>
        <v>35390</v>
      </c>
      <c r="I20" s="653">
        <f t="shared" si="2"/>
        <v>5232</v>
      </c>
      <c r="J20" s="653">
        <f t="shared" si="2"/>
        <v>681</v>
      </c>
      <c r="K20" s="653">
        <f t="shared" si="2"/>
        <v>343</v>
      </c>
      <c r="L20" s="653">
        <f t="shared" si="2"/>
        <v>50</v>
      </c>
      <c r="M20" s="653">
        <f t="shared" si="2"/>
        <v>4453</v>
      </c>
      <c r="N20" s="653">
        <f t="shared" si="2"/>
        <v>2022</v>
      </c>
      <c r="O20" s="653">
        <f t="shared" si="2"/>
        <v>111352</v>
      </c>
      <c r="P20" s="653">
        <f t="shared" si="1"/>
        <v>48.141807176826632</v>
      </c>
    </row>
    <row r="21" spans="1:16" ht="20.25">
      <c r="A21" s="1120" t="s">
        <v>804</v>
      </c>
      <c r="B21" s="1120"/>
      <c r="C21" s="1120"/>
      <c r="D21" s="1120"/>
      <c r="E21" s="1120"/>
      <c r="F21" s="1120"/>
      <c r="G21" s="1121"/>
      <c r="H21" s="1122" t="s">
        <v>477</v>
      </c>
      <c r="I21" s="1123"/>
      <c r="J21" s="1123"/>
      <c r="K21" s="1123"/>
      <c r="L21" s="1123"/>
      <c r="M21" s="1123"/>
      <c r="N21" s="1123"/>
      <c r="O21" s="1123"/>
      <c r="P21" s="1123"/>
    </row>
    <row r="22" spans="1:16" ht="20.25">
      <c r="A22" s="1121" t="s">
        <v>476</v>
      </c>
      <c r="B22" s="1124"/>
      <c r="C22" s="1124"/>
      <c r="D22" s="1124"/>
      <c r="E22" s="1124"/>
      <c r="F22" s="1124"/>
      <c r="G22" s="1124"/>
      <c r="H22" s="1065" t="s">
        <v>478</v>
      </c>
      <c r="I22" s="1065"/>
      <c r="J22" s="1065"/>
      <c r="K22" s="1065"/>
      <c r="L22" s="1065"/>
      <c r="M22" s="1065"/>
      <c r="N22" s="1065"/>
      <c r="O22" s="1065"/>
      <c r="P22" s="1066"/>
    </row>
  </sheetData>
  <mergeCells count="13">
    <mergeCell ref="A21:G21"/>
    <mergeCell ref="H21:P21"/>
    <mergeCell ref="A22:G22"/>
    <mergeCell ref="H22:P22"/>
    <mergeCell ref="A1:P1"/>
    <mergeCell ref="A2:P2"/>
    <mergeCell ref="A3:G3"/>
    <mergeCell ref="H3:P3"/>
    <mergeCell ref="A4:A6"/>
    <mergeCell ref="B4:B7"/>
    <mergeCell ref="C4:O4"/>
    <mergeCell ref="P4:P7"/>
    <mergeCell ref="C5:O5"/>
  </mergeCells>
  <printOptions horizontalCentered="1" verticalCentered="1"/>
  <pageMargins left="0.59055118110236227" right="0.59055118110236227" top="0.9055118110236221" bottom="0.9055118110236221" header="0.51181102362204722" footer="0.51181102362204722"/>
  <pageSetup paperSize="9" scale="55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8657"/>
    <pageSetUpPr fitToPage="1"/>
  </sheetPr>
  <dimension ref="A1:AD32"/>
  <sheetViews>
    <sheetView showGridLines="0" rightToLeft="1" zoomScale="80" zoomScaleNormal="80" workbookViewId="0">
      <selection sqref="A1:D1"/>
    </sheetView>
  </sheetViews>
  <sheetFormatPr defaultColWidth="8.85546875" defaultRowHeight="20.100000000000001" customHeight="1"/>
  <cols>
    <col min="1" max="1" width="35.140625" style="109" customWidth="1"/>
    <col min="2" max="2" width="41.42578125" style="120" customWidth="1"/>
    <col min="3" max="3" width="41.42578125" style="107" customWidth="1"/>
    <col min="4" max="5" width="35.140625" style="120" customWidth="1"/>
    <col min="6" max="217" width="8.85546875" style="120"/>
    <col min="218" max="221" width="22.28515625" style="120" customWidth="1"/>
    <col min="222" max="224" width="8" style="120" customWidth="1"/>
    <col min="225" max="225" width="9" style="120" customWidth="1"/>
    <col min="226" max="473" width="8.85546875" style="120"/>
    <col min="474" max="477" width="22.28515625" style="120" customWidth="1"/>
    <col min="478" max="480" width="8" style="120" customWidth="1"/>
    <col min="481" max="481" width="9" style="120" customWidth="1"/>
    <col min="482" max="729" width="8.85546875" style="120"/>
    <col min="730" max="733" width="22.28515625" style="120" customWidth="1"/>
    <col min="734" max="736" width="8" style="120" customWidth="1"/>
    <col min="737" max="737" width="9" style="120" customWidth="1"/>
    <col min="738" max="985" width="8.85546875" style="120"/>
    <col min="986" max="989" width="22.28515625" style="120" customWidth="1"/>
    <col min="990" max="992" width="8" style="120" customWidth="1"/>
    <col min="993" max="993" width="9" style="120" customWidth="1"/>
    <col min="994" max="1241" width="8.85546875" style="120"/>
    <col min="1242" max="1245" width="22.28515625" style="120" customWidth="1"/>
    <col min="1246" max="1248" width="8" style="120" customWidth="1"/>
    <col min="1249" max="1249" width="9" style="120" customWidth="1"/>
    <col min="1250" max="1497" width="8.85546875" style="120"/>
    <col min="1498" max="1501" width="22.28515625" style="120" customWidth="1"/>
    <col min="1502" max="1504" width="8" style="120" customWidth="1"/>
    <col min="1505" max="1505" width="9" style="120" customWidth="1"/>
    <col min="1506" max="1753" width="8.85546875" style="120"/>
    <col min="1754" max="1757" width="22.28515625" style="120" customWidth="1"/>
    <col min="1758" max="1760" width="8" style="120" customWidth="1"/>
    <col min="1761" max="1761" width="9" style="120" customWidth="1"/>
    <col min="1762" max="2009" width="8.85546875" style="120"/>
    <col min="2010" max="2013" width="22.28515625" style="120" customWidth="1"/>
    <col min="2014" max="2016" width="8" style="120" customWidth="1"/>
    <col min="2017" max="2017" width="9" style="120" customWidth="1"/>
    <col min="2018" max="2265" width="8.85546875" style="120"/>
    <col min="2266" max="2269" width="22.28515625" style="120" customWidth="1"/>
    <col min="2270" max="2272" width="8" style="120" customWidth="1"/>
    <col min="2273" max="2273" width="9" style="120" customWidth="1"/>
    <col min="2274" max="2521" width="8.85546875" style="120"/>
    <col min="2522" max="2525" width="22.28515625" style="120" customWidth="1"/>
    <col min="2526" max="2528" width="8" style="120" customWidth="1"/>
    <col min="2529" max="2529" width="9" style="120" customWidth="1"/>
    <col min="2530" max="2777" width="8.85546875" style="120"/>
    <col min="2778" max="2781" width="22.28515625" style="120" customWidth="1"/>
    <col min="2782" max="2784" width="8" style="120" customWidth="1"/>
    <col min="2785" max="2785" width="9" style="120" customWidth="1"/>
    <col min="2786" max="3033" width="8.85546875" style="120"/>
    <col min="3034" max="3037" width="22.28515625" style="120" customWidth="1"/>
    <col min="3038" max="3040" width="8" style="120" customWidth="1"/>
    <col min="3041" max="3041" width="9" style="120" customWidth="1"/>
    <col min="3042" max="3289" width="8.85546875" style="120"/>
    <col min="3290" max="3293" width="22.28515625" style="120" customWidth="1"/>
    <col min="3294" max="3296" width="8" style="120" customWidth="1"/>
    <col min="3297" max="3297" width="9" style="120" customWidth="1"/>
    <col min="3298" max="3545" width="8.85546875" style="120"/>
    <col min="3546" max="3549" width="22.28515625" style="120" customWidth="1"/>
    <col min="3550" max="3552" width="8" style="120" customWidth="1"/>
    <col min="3553" max="3553" width="9" style="120" customWidth="1"/>
    <col min="3554" max="3801" width="8.85546875" style="120"/>
    <col min="3802" max="3805" width="22.28515625" style="120" customWidth="1"/>
    <col min="3806" max="3808" width="8" style="120" customWidth="1"/>
    <col min="3809" max="3809" width="9" style="120" customWidth="1"/>
    <col min="3810" max="4057" width="8.85546875" style="120"/>
    <col min="4058" max="4061" width="22.28515625" style="120" customWidth="1"/>
    <col min="4062" max="4064" width="8" style="120" customWidth="1"/>
    <col min="4065" max="4065" width="9" style="120" customWidth="1"/>
    <col min="4066" max="4313" width="8.85546875" style="120"/>
    <col min="4314" max="4317" width="22.28515625" style="120" customWidth="1"/>
    <col min="4318" max="4320" width="8" style="120" customWidth="1"/>
    <col min="4321" max="4321" width="9" style="120" customWidth="1"/>
    <col min="4322" max="4569" width="8.85546875" style="120"/>
    <col min="4570" max="4573" width="22.28515625" style="120" customWidth="1"/>
    <col min="4574" max="4576" width="8" style="120" customWidth="1"/>
    <col min="4577" max="4577" width="9" style="120" customWidth="1"/>
    <col min="4578" max="4825" width="8.85546875" style="120"/>
    <col min="4826" max="4829" width="22.28515625" style="120" customWidth="1"/>
    <col min="4830" max="4832" width="8" style="120" customWidth="1"/>
    <col min="4833" max="4833" width="9" style="120" customWidth="1"/>
    <col min="4834" max="5081" width="8.85546875" style="120"/>
    <col min="5082" max="5085" width="22.28515625" style="120" customWidth="1"/>
    <col min="5086" max="5088" width="8" style="120" customWidth="1"/>
    <col min="5089" max="5089" width="9" style="120" customWidth="1"/>
    <col min="5090" max="5337" width="8.85546875" style="120"/>
    <col min="5338" max="5341" width="22.28515625" style="120" customWidth="1"/>
    <col min="5342" max="5344" width="8" style="120" customWidth="1"/>
    <col min="5345" max="5345" width="9" style="120" customWidth="1"/>
    <col min="5346" max="5593" width="8.85546875" style="120"/>
    <col min="5594" max="5597" width="22.28515625" style="120" customWidth="1"/>
    <col min="5598" max="5600" width="8" style="120" customWidth="1"/>
    <col min="5601" max="5601" width="9" style="120" customWidth="1"/>
    <col min="5602" max="5849" width="8.85546875" style="120"/>
    <col min="5850" max="5853" width="22.28515625" style="120" customWidth="1"/>
    <col min="5854" max="5856" width="8" style="120" customWidth="1"/>
    <col min="5857" max="5857" width="9" style="120" customWidth="1"/>
    <col min="5858" max="6105" width="8.85546875" style="120"/>
    <col min="6106" max="6109" width="22.28515625" style="120" customWidth="1"/>
    <col min="6110" max="6112" width="8" style="120" customWidth="1"/>
    <col min="6113" max="6113" width="9" style="120" customWidth="1"/>
    <col min="6114" max="6361" width="8.85546875" style="120"/>
    <col min="6362" max="6365" width="22.28515625" style="120" customWidth="1"/>
    <col min="6366" max="6368" width="8" style="120" customWidth="1"/>
    <col min="6369" max="6369" width="9" style="120" customWidth="1"/>
    <col min="6370" max="6617" width="8.85546875" style="120"/>
    <col min="6618" max="6621" width="22.28515625" style="120" customWidth="1"/>
    <col min="6622" max="6624" width="8" style="120" customWidth="1"/>
    <col min="6625" max="6625" width="9" style="120" customWidth="1"/>
    <col min="6626" max="6873" width="8.85546875" style="120"/>
    <col min="6874" max="6877" width="22.28515625" style="120" customWidth="1"/>
    <col min="6878" max="6880" width="8" style="120" customWidth="1"/>
    <col min="6881" max="6881" width="9" style="120" customWidth="1"/>
    <col min="6882" max="7129" width="8.85546875" style="120"/>
    <col min="7130" max="7133" width="22.28515625" style="120" customWidth="1"/>
    <col min="7134" max="7136" width="8" style="120" customWidth="1"/>
    <col min="7137" max="7137" width="9" style="120" customWidth="1"/>
    <col min="7138" max="7385" width="8.85546875" style="120"/>
    <col min="7386" max="7389" width="22.28515625" style="120" customWidth="1"/>
    <col min="7390" max="7392" width="8" style="120" customWidth="1"/>
    <col min="7393" max="7393" width="9" style="120" customWidth="1"/>
    <col min="7394" max="7641" width="8.85546875" style="120"/>
    <col min="7642" max="7645" width="22.28515625" style="120" customWidth="1"/>
    <col min="7646" max="7648" width="8" style="120" customWidth="1"/>
    <col min="7649" max="7649" width="9" style="120" customWidth="1"/>
    <col min="7650" max="7897" width="8.85546875" style="120"/>
    <col min="7898" max="7901" width="22.28515625" style="120" customWidth="1"/>
    <col min="7902" max="7904" width="8" style="120" customWidth="1"/>
    <col min="7905" max="7905" width="9" style="120" customWidth="1"/>
    <col min="7906" max="8153" width="8.85546875" style="120"/>
    <col min="8154" max="8157" width="22.28515625" style="120" customWidth="1"/>
    <col min="8158" max="8160" width="8" style="120" customWidth="1"/>
    <col min="8161" max="8161" width="9" style="120" customWidth="1"/>
    <col min="8162" max="8409" width="8.85546875" style="120"/>
    <col min="8410" max="8413" width="22.28515625" style="120" customWidth="1"/>
    <col min="8414" max="8416" width="8" style="120" customWidth="1"/>
    <col min="8417" max="8417" width="9" style="120" customWidth="1"/>
    <col min="8418" max="8665" width="8.85546875" style="120"/>
    <col min="8666" max="8669" width="22.28515625" style="120" customWidth="1"/>
    <col min="8670" max="8672" width="8" style="120" customWidth="1"/>
    <col min="8673" max="8673" width="9" style="120" customWidth="1"/>
    <col min="8674" max="8921" width="8.85546875" style="120"/>
    <col min="8922" max="8925" width="22.28515625" style="120" customWidth="1"/>
    <col min="8926" max="8928" width="8" style="120" customWidth="1"/>
    <col min="8929" max="8929" width="9" style="120" customWidth="1"/>
    <col min="8930" max="9177" width="8.85546875" style="120"/>
    <col min="9178" max="9181" width="22.28515625" style="120" customWidth="1"/>
    <col min="9182" max="9184" width="8" style="120" customWidth="1"/>
    <col min="9185" max="9185" width="9" style="120" customWidth="1"/>
    <col min="9186" max="9433" width="8.85546875" style="120"/>
    <col min="9434" max="9437" width="22.28515625" style="120" customWidth="1"/>
    <col min="9438" max="9440" width="8" style="120" customWidth="1"/>
    <col min="9441" max="9441" width="9" style="120" customWidth="1"/>
    <col min="9442" max="9689" width="8.85546875" style="120"/>
    <col min="9690" max="9693" width="22.28515625" style="120" customWidth="1"/>
    <col min="9694" max="9696" width="8" style="120" customWidth="1"/>
    <col min="9697" max="9697" width="9" style="120" customWidth="1"/>
    <col min="9698" max="9945" width="8.85546875" style="120"/>
    <col min="9946" max="9949" width="22.28515625" style="120" customWidth="1"/>
    <col min="9950" max="9952" width="8" style="120" customWidth="1"/>
    <col min="9953" max="9953" width="9" style="120" customWidth="1"/>
    <col min="9954" max="10201" width="8.85546875" style="120"/>
    <col min="10202" max="10205" width="22.28515625" style="120" customWidth="1"/>
    <col min="10206" max="10208" width="8" style="120" customWidth="1"/>
    <col min="10209" max="10209" width="9" style="120" customWidth="1"/>
    <col min="10210" max="10457" width="8.85546875" style="120"/>
    <col min="10458" max="10461" width="22.28515625" style="120" customWidth="1"/>
    <col min="10462" max="10464" width="8" style="120" customWidth="1"/>
    <col min="10465" max="10465" width="9" style="120" customWidth="1"/>
    <col min="10466" max="10713" width="8.85546875" style="120"/>
    <col min="10714" max="10717" width="22.28515625" style="120" customWidth="1"/>
    <col min="10718" max="10720" width="8" style="120" customWidth="1"/>
    <col min="10721" max="10721" width="9" style="120" customWidth="1"/>
    <col min="10722" max="10969" width="8.85546875" style="120"/>
    <col min="10970" max="10973" width="22.28515625" style="120" customWidth="1"/>
    <col min="10974" max="10976" width="8" style="120" customWidth="1"/>
    <col min="10977" max="10977" width="9" style="120" customWidth="1"/>
    <col min="10978" max="11225" width="8.85546875" style="120"/>
    <col min="11226" max="11229" width="22.28515625" style="120" customWidth="1"/>
    <col min="11230" max="11232" width="8" style="120" customWidth="1"/>
    <col min="11233" max="11233" width="9" style="120" customWidth="1"/>
    <col min="11234" max="11481" width="8.85546875" style="120"/>
    <col min="11482" max="11485" width="22.28515625" style="120" customWidth="1"/>
    <col min="11486" max="11488" width="8" style="120" customWidth="1"/>
    <col min="11489" max="11489" width="9" style="120" customWidth="1"/>
    <col min="11490" max="11737" width="8.85546875" style="120"/>
    <col min="11738" max="11741" width="22.28515625" style="120" customWidth="1"/>
    <col min="11742" max="11744" width="8" style="120" customWidth="1"/>
    <col min="11745" max="11745" width="9" style="120" customWidth="1"/>
    <col min="11746" max="11993" width="8.85546875" style="120"/>
    <col min="11994" max="11997" width="22.28515625" style="120" customWidth="1"/>
    <col min="11998" max="12000" width="8" style="120" customWidth="1"/>
    <col min="12001" max="12001" width="9" style="120" customWidth="1"/>
    <col min="12002" max="12249" width="8.85546875" style="120"/>
    <col min="12250" max="12253" width="22.28515625" style="120" customWidth="1"/>
    <col min="12254" max="12256" width="8" style="120" customWidth="1"/>
    <col min="12257" max="12257" width="9" style="120" customWidth="1"/>
    <col min="12258" max="12505" width="8.85546875" style="120"/>
    <col min="12506" max="12509" width="22.28515625" style="120" customWidth="1"/>
    <col min="12510" max="12512" width="8" style="120" customWidth="1"/>
    <col min="12513" max="12513" width="9" style="120" customWidth="1"/>
    <col min="12514" max="12761" width="8.85546875" style="120"/>
    <col min="12762" max="12765" width="22.28515625" style="120" customWidth="1"/>
    <col min="12766" max="12768" width="8" style="120" customWidth="1"/>
    <col min="12769" max="12769" width="9" style="120" customWidth="1"/>
    <col min="12770" max="13017" width="8.85546875" style="120"/>
    <col min="13018" max="13021" width="22.28515625" style="120" customWidth="1"/>
    <col min="13022" max="13024" width="8" style="120" customWidth="1"/>
    <col min="13025" max="13025" width="9" style="120" customWidth="1"/>
    <col min="13026" max="13273" width="8.85546875" style="120"/>
    <col min="13274" max="13277" width="22.28515625" style="120" customWidth="1"/>
    <col min="13278" max="13280" width="8" style="120" customWidth="1"/>
    <col min="13281" max="13281" width="9" style="120" customWidth="1"/>
    <col min="13282" max="13529" width="8.85546875" style="120"/>
    <col min="13530" max="13533" width="22.28515625" style="120" customWidth="1"/>
    <col min="13534" max="13536" width="8" style="120" customWidth="1"/>
    <col min="13537" max="13537" width="9" style="120" customWidth="1"/>
    <col min="13538" max="13785" width="8.85546875" style="120"/>
    <col min="13786" max="13789" width="22.28515625" style="120" customWidth="1"/>
    <col min="13790" max="13792" width="8" style="120" customWidth="1"/>
    <col min="13793" max="13793" width="9" style="120" customWidth="1"/>
    <col min="13794" max="14041" width="8.85546875" style="120"/>
    <col min="14042" max="14045" width="22.28515625" style="120" customWidth="1"/>
    <col min="14046" max="14048" width="8" style="120" customWidth="1"/>
    <col min="14049" max="14049" width="9" style="120" customWidth="1"/>
    <col min="14050" max="14297" width="8.85546875" style="120"/>
    <col min="14298" max="14301" width="22.28515625" style="120" customWidth="1"/>
    <col min="14302" max="14304" width="8" style="120" customWidth="1"/>
    <col min="14305" max="14305" width="9" style="120" customWidth="1"/>
    <col min="14306" max="14553" width="8.85546875" style="120"/>
    <col min="14554" max="14557" width="22.28515625" style="120" customWidth="1"/>
    <col min="14558" max="14560" width="8" style="120" customWidth="1"/>
    <col min="14561" max="14561" width="9" style="120" customWidth="1"/>
    <col min="14562" max="14809" width="8.85546875" style="120"/>
    <col min="14810" max="14813" width="22.28515625" style="120" customWidth="1"/>
    <col min="14814" max="14816" width="8" style="120" customWidth="1"/>
    <col min="14817" max="14817" width="9" style="120" customWidth="1"/>
    <col min="14818" max="15065" width="8.85546875" style="120"/>
    <col min="15066" max="15069" width="22.28515625" style="120" customWidth="1"/>
    <col min="15070" max="15072" width="8" style="120" customWidth="1"/>
    <col min="15073" max="15073" width="9" style="120" customWidth="1"/>
    <col min="15074" max="15321" width="8.85546875" style="120"/>
    <col min="15322" max="15325" width="22.28515625" style="120" customWidth="1"/>
    <col min="15326" max="15328" width="8" style="120" customWidth="1"/>
    <col min="15329" max="15329" width="9" style="120" customWidth="1"/>
    <col min="15330" max="15577" width="8.85546875" style="120"/>
    <col min="15578" max="15581" width="22.28515625" style="120" customWidth="1"/>
    <col min="15582" max="15584" width="8" style="120" customWidth="1"/>
    <col min="15585" max="15585" width="9" style="120" customWidth="1"/>
    <col min="15586" max="15833" width="8.85546875" style="120"/>
    <col min="15834" max="15837" width="22.28515625" style="120" customWidth="1"/>
    <col min="15838" max="15840" width="8" style="120" customWidth="1"/>
    <col min="15841" max="15841" width="9" style="120" customWidth="1"/>
    <col min="15842" max="16089" width="8.85546875" style="120"/>
    <col min="16090" max="16093" width="22.28515625" style="120" customWidth="1"/>
    <col min="16094" max="16096" width="8" style="120" customWidth="1"/>
    <col min="16097" max="16097" width="9" style="120" customWidth="1"/>
    <col min="16098" max="16345" width="8.85546875" style="120"/>
    <col min="16346" max="16384" width="9" style="120" customWidth="1"/>
  </cols>
  <sheetData>
    <row r="1" spans="1:30" s="113" customFormat="1" ht="33" customHeight="1">
      <c r="A1" s="1018" t="s">
        <v>1246</v>
      </c>
      <c r="B1" s="1019"/>
      <c r="C1" s="1019"/>
      <c r="D1" s="1019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</row>
    <row r="2" spans="1:30" s="137" customFormat="1" ht="33" customHeight="1">
      <c r="A2" s="1038" t="s">
        <v>1247</v>
      </c>
      <c r="B2" s="1038"/>
      <c r="C2" s="1038"/>
      <c r="D2" s="1038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</row>
    <row r="3" spans="1:30" s="137" customFormat="1" ht="18.75">
      <c r="A3" s="1039" t="s">
        <v>1106</v>
      </c>
      <c r="B3" s="1040"/>
      <c r="C3" s="1041" t="s">
        <v>1074</v>
      </c>
      <c r="D3" s="1042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</row>
    <row r="4" spans="1:30" s="137" customFormat="1" ht="23.25" customHeight="1">
      <c r="A4" s="1043" t="s">
        <v>764</v>
      </c>
      <c r="B4" s="316" t="s">
        <v>479</v>
      </c>
      <c r="C4" s="316" t="s">
        <v>692</v>
      </c>
      <c r="D4" s="1043" t="s">
        <v>767</v>
      </c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</row>
    <row r="5" spans="1:30" s="137" customFormat="1" ht="18.75">
      <c r="A5" s="1043"/>
      <c r="B5" s="316" t="s">
        <v>803</v>
      </c>
      <c r="C5" s="316" t="s">
        <v>796</v>
      </c>
      <c r="D5" s="1043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</row>
    <row r="6" spans="1:30" s="135" customFormat="1" ht="29.1" customHeight="1">
      <c r="A6" s="294" t="s">
        <v>101</v>
      </c>
      <c r="B6" s="355">
        <v>35908872</v>
      </c>
      <c r="C6" s="911">
        <v>1001852</v>
      </c>
      <c r="D6" s="294" t="s">
        <v>2</v>
      </c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</row>
    <row r="7" spans="1:30" s="135" customFormat="1" ht="29.1" customHeight="1">
      <c r="A7" s="294" t="s">
        <v>703</v>
      </c>
      <c r="B7" s="352">
        <v>13498366</v>
      </c>
      <c r="C7" s="909">
        <v>779378</v>
      </c>
      <c r="D7" s="294" t="s">
        <v>967</v>
      </c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</row>
    <row r="8" spans="1:30" s="136" customFormat="1" ht="29.1" customHeight="1">
      <c r="A8" s="294" t="s">
        <v>102</v>
      </c>
      <c r="B8" s="320">
        <v>15874642</v>
      </c>
      <c r="C8" s="912">
        <v>456858</v>
      </c>
      <c r="D8" s="294" t="s">
        <v>5</v>
      </c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</row>
    <row r="9" spans="1:30" s="136" customFormat="1" ht="29.1" customHeight="1">
      <c r="A9" s="294" t="s">
        <v>103</v>
      </c>
      <c r="B9" s="352">
        <v>10167835</v>
      </c>
      <c r="C9" s="909">
        <v>530278</v>
      </c>
      <c r="D9" s="294" t="s">
        <v>7</v>
      </c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</row>
    <row r="10" spans="1:30" s="136" customFormat="1" ht="29.1" customHeight="1">
      <c r="A10" s="294" t="s">
        <v>104</v>
      </c>
      <c r="B10" s="320">
        <v>12855745</v>
      </c>
      <c r="C10" s="912">
        <v>586790</v>
      </c>
      <c r="D10" s="294" t="s">
        <v>8</v>
      </c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</row>
    <row r="11" spans="1:30" s="136" customFormat="1" ht="29.1" customHeight="1">
      <c r="A11" s="294" t="s">
        <v>105</v>
      </c>
      <c r="B11" s="352">
        <v>26749794</v>
      </c>
      <c r="C11" s="909">
        <v>695042</v>
      </c>
      <c r="D11" s="294" t="s">
        <v>10</v>
      </c>
    </row>
    <row r="12" spans="1:30" s="136" customFormat="1" ht="29.1" customHeight="1">
      <c r="A12" s="294" t="s">
        <v>39</v>
      </c>
      <c r="B12" s="320">
        <v>7806323</v>
      </c>
      <c r="C12" s="912">
        <v>647987</v>
      </c>
      <c r="D12" s="294" t="s">
        <v>11</v>
      </c>
    </row>
    <row r="13" spans="1:30" s="626" customFormat="1" ht="29.1" customHeight="1">
      <c r="A13" s="876" t="s">
        <v>108</v>
      </c>
      <c r="B13" s="655">
        <v>9117694</v>
      </c>
      <c r="C13" s="909" t="s">
        <v>1221</v>
      </c>
      <c r="D13" s="876" t="s">
        <v>13</v>
      </c>
      <c r="E13" s="910"/>
    </row>
    <row r="14" spans="1:30" s="136" customFormat="1" ht="29.1" customHeight="1">
      <c r="A14" s="294" t="s">
        <v>121</v>
      </c>
      <c r="B14" s="320">
        <v>3512864</v>
      </c>
      <c r="C14" s="912">
        <v>240585</v>
      </c>
      <c r="D14" s="294" t="s">
        <v>15</v>
      </c>
    </row>
    <row r="15" spans="1:30" s="136" customFormat="1" ht="29.1" customHeight="1">
      <c r="A15" s="294" t="s">
        <v>109</v>
      </c>
      <c r="B15" s="352">
        <v>9028106</v>
      </c>
      <c r="C15" s="909">
        <v>594558</v>
      </c>
      <c r="D15" s="294" t="s">
        <v>17</v>
      </c>
    </row>
    <row r="16" spans="1:30" s="136" customFormat="1" ht="29.1" customHeight="1">
      <c r="A16" s="294" t="s">
        <v>40</v>
      </c>
      <c r="B16" s="320">
        <v>1523129</v>
      </c>
      <c r="C16" s="912">
        <v>190039</v>
      </c>
      <c r="D16" s="294" t="s">
        <v>18</v>
      </c>
    </row>
    <row r="17" spans="1:7" s="136" customFormat="1" ht="29.1" customHeight="1">
      <c r="A17" s="294" t="s">
        <v>110</v>
      </c>
      <c r="B17" s="352">
        <v>3910918</v>
      </c>
      <c r="C17" s="909">
        <v>283083</v>
      </c>
      <c r="D17" s="294" t="s">
        <v>20</v>
      </c>
    </row>
    <row r="18" spans="1:7" s="136" customFormat="1" ht="29.1" customHeight="1">
      <c r="A18" s="294" t="s">
        <v>21</v>
      </c>
      <c r="B18" s="320">
        <v>5162527</v>
      </c>
      <c r="C18" s="912">
        <v>413935</v>
      </c>
      <c r="D18" s="294" t="s">
        <v>22</v>
      </c>
    </row>
    <row r="19" spans="1:7" s="136" customFormat="1" ht="29.1" customHeight="1">
      <c r="A19" s="294" t="s">
        <v>112</v>
      </c>
      <c r="B19" s="352">
        <v>3241448</v>
      </c>
      <c r="C19" s="909">
        <v>221737</v>
      </c>
      <c r="D19" s="294" t="s">
        <v>23</v>
      </c>
    </row>
    <row r="20" spans="1:7" s="136" customFormat="1" ht="29.1" customHeight="1">
      <c r="A20" s="294" t="s">
        <v>24</v>
      </c>
      <c r="B20" s="320">
        <v>11529868</v>
      </c>
      <c r="C20" s="912">
        <v>583723</v>
      </c>
      <c r="D20" s="294" t="s">
        <v>25</v>
      </c>
    </row>
    <row r="21" spans="1:7" s="136" customFormat="1" ht="29.1" customHeight="1">
      <c r="A21" s="294" t="s">
        <v>113</v>
      </c>
      <c r="B21" s="352">
        <v>4520264</v>
      </c>
      <c r="C21" s="909">
        <v>299735</v>
      </c>
      <c r="D21" s="294" t="s">
        <v>114</v>
      </c>
      <c r="E21" s="631"/>
      <c r="F21" s="631"/>
      <c r="G21" s="631"/>
    </row>
    <row r="22" spans="1:7" s="136" customFormat="1" ht="29.1" customHeight="1">
      <c r="A22" s="294" t="s">
        <v>115</v>
      </c>
      <c r="B22" s="320">
        <v>5888481</v>
      </c>
      <c r="C22" s="912">
        <v>231623</v>
      </c>
      <c r="D22" s="294" t="s">
        <v>145</v>
      </c>
      <c r="E22" s="631"/>
      <c r="F22" s="631"/>
      <c r="G22" s="631"/>
    </row>
    <row r="23" spans="1:7" s="136" customFormat="1" ht="29.1" customHeight="1">
      <c r="A23" s="294" t="s">
        <v>29</v>
      </c>
      <c r="B23" s="352">
        <v>3641187</v>
      </c>
      <c r="C23" s="909">
        <v>221838</v>
      </c>
      <c r="D23" s="294" t="s">
        <v>30</v>
      </c>
      <c r="E23" s="631"/>
      <c r="F23" s="631"/>
      <c r="G23" s="631"/>
    </row>
    <row r="24" spans="1:7" s="136" customFormat="1" ht="29.1" customHeight="1">
      <c r="A24" s="294" t="s">
        <v>31</v>
      </c>
      <c r="B24" s="320">
        <v>2274049</v>
      </c>
      <c r="C24" s="651">
        <v>118704</v>
      </c>
      <c r="D24" s="294" t="s">
        <v>32</v>
      </c>
      <c r="E24" s="631"/>
      <c r="F24" s="631"/>
      <c r="G24" s="631"/>
    </row>
    <row r="25" spans="1:7" s="136" customFormat="1" ht="29.1" customHeight="1">
      <c r="A25" s="294" t="s">
        <v>33</v>
      </c>
      <c r="B25" s="352">
        <v>1809392</v>
      </c>
      <c r="C25" s="909">
        <v>81537</v>
      </c>
      <c r="D25" s="294" t="s">
        <v>34</v>
      </c>
      <c r="E25" s="631"/>
      <c r="F25" s="631"/>
      <c r="G25" s="631"/>
    </row>
    <row r="26" spans="1:7" s="136" customFormat="1" ht="29.1" customHeight="1">
      <c r="A26" s="295" t="s">
        <v>57</v>
      </c>
      <c r="B26" s="803">
        <f>SUM(B6:B25)</f>
        <v>188021504</v>
      </c>
      <c r="C26" s="803">
        <f>SUM(C6:C25)</f>
        <v>8179282</v>
      </c>
      <c r="D26" s="295" t="s">
        <v>36</v>
      </c>
      <c r="E26" s="631"/>
      <c r="F26" s="631"/>
      <c r="G26" s="631"/>
    </row>
    <row r="27" spans="1:7" ht="12.75"/>
    <row r="28" spans="1:7" s="801" customFormat="1" ht="33" customHeight="1"/>
    <row r="29" spans="1:7" s="801" customFormat="1" ht="33" customHeight="1"/>
    <row r="30" spans="1:7" s="802" customFormat="1" ht="33" customHeight="1">
      <c r="C30" s="801"/>
    </row>
    <row r="31" spans="1:7" s="802" customFormat="1" ht="33" customHeight="1">
      <c r="C31" s="801"/>
    </row>
    <row r="32" spans="1:7" ht="36" customHeight="1"/>
  </sheetData>
  <mergeCells count="6">
    <mergeCell ref="A1:D1"/>
    <mergeCell ref="A2:D2"/>
    <mergeCell ref="A3:B3"/>
    <mergeCell ref="C3:D3"/>
    <mergeCell ref="A4:A5"/>
    <mergeCell ref="D4:D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008657"/>
    <pageSetUpPr fitToPage="1"/>
  </sheetPr>
  <dimension ref="A1:AO106"/>
  <sheetViews>
    <sheetView showGridLines="0" rightToLeft="1" zoomScale="90" zoomScaleNormal="90" workbookViewId="0">
      <selection sqref="A1:T1"/>
    </sheetView>
  </sheetViews>
  <sheetFormatPr defaultColWidth="7.7109375" defaultRowHeight="15"/>
  <cols>
    <col min="1" max="1" width="17.42578125" style="21" customWidth="1"/>
    <col min="2" max="8" width="10.28515625" style="21" customWidth="1"/>
    <col min="9" max="9" width="13" style="21" customWidth="1"/>
    <col min="10" max="13" width="10.28515625" style="21" customWidth="1"/>
    <col min="14" max="14" width="14" style="21" customWidth="1"/>
    <col min="15" max="17" width="10.28515625" style="21" customWidth="1"/>
    <col min="18" max="18" width="12.7109375" style="21" customWidth="1"/>
    <col min="19" max="19" width="18.28515625" style="21" customWidth="1"/>
    <col min="20" max="20" width="20.28515625" style="21" customWidth="1"/>
    <col min="21" max="21" width="10.140625" style="21" bestFit="1" customWidth="1"/>
    <col min="22" max="22" width="15.5703125" style="21" customWidth="1"/>
    <col min="23" max="24" width="7.85546875" style="21" customWidth="1"/>
    <col min="25" max="25" width="7.7109375" style="21" customWidth="1"/>
    <col min="26" max="26" width="7.85546875" style="21" customWidth="1"/>
    <col min="27" max="27" width="7.7109375" style="21" customWidth="1"/>
    <col min="28" max="28" width="8.28515625" style="21" customWidth="1"/>
    <col min="29" max="29" width="9.85546875" style="21" customWidth="1"/>
    <col min="30" max="33" width="7.85546875" style="21" customWidth="1"/>
    <col min="34" max="34" width="8.28515625" style="21" customWidth="1"/>
    <col min="35" max="38" width="7.85546875" style="21" customWidth="1"/>
    <col min="39" max="39" width="15.42578125" style="21" customWidth="1"/>
    <col min="40" max="40" width="20.28515625" style="21" customWidth="1"/>
    <col min="41" max="42" width="7.7109375" style="21" customWidth="1"/>
    <col min="43" max="226" width="7.7109375" style="21"/>
    <col min="227" max="227" width="12.28515625" style="21" customWidth="1"/>
    <col min="228" max="228" width="16.28515625" style="21" customWidth="1"/>
    <col min="229" max="235" width="10.28515625" style="21" customWidth="1"/>
    <col min="236" max="236" width="13" style="21" customWidth="1"/>
    <col min="237" max="240" width="10.28515625" style="21" customWidth="1"/>
    <col min="241" max="241" width="14" style="21" customWidth="1"/>
    <col min="242" max="244" width="10.28515625" style="21" customWidth="1"/>
    <col min="245" max="245" width="12.7109375" style="21" customWidth="1"/>
    <col min="246" max="246" width="18.28515625" style="21" customWidth="1"/>
    <col min="247" max="253" width="7.7109375" style="21" customWidth="1"/>
    <col min="254" max="482" width="7.7109375" style="21"/>
    <col min="483" max="483" width="12.28515625" style="21" customWidth="1"/>
    <col min="484" max="484" width="16.28515625" style="21" customWidth="1"/>
    <col min="485" max="491" width="10.28515625" style="21" customWidth="1"/>
    <col min="492" max="492" width="13" style="21" customWidth="1"/>
    <col min="493" max="496" width="10.28515625" style="21" customWidth="1"/>
    <col min="497" max="497" width="14" style="21" customWidth="1"/>
    <col min="498" max="500" width="10.28515625" style="21" customWidth="1"/>
    <col min="501" max="501" width="12.7109375" style="21" customWidth="1"/>
    <col min="502" max="502" width="18.28515625" style="21" customWidth="1"/>
    <col min="503" max="509" width="7.7109375" style="21" customWidth="1"/>
    <col min="510" max="738" width="7.7109375" style="21"/>
    <col min="739" max="739" width="12.28515625" style="21" customWidth="1"/>
    <col min="740" max="740" width="16.28515625" style="21" customWidth="1"/>
    <col min="741" max="747" width="10.28515625" style="21" customWidth="1"/>
    <col min="748" max="748" width="13" style="21" customWidth="1"/>
    <col min="749" max="752" width="10.28515625" style="21" customWidth="1"/>
    <col min="753" max="753" width="14" style="21" customWidth="1"/>
    <col min="754" max="756" width="10.28515625" style="21" customWidth="1"/>
    <col min="757" max="757" width="12.7109375" style="21" customWidth="1"/>
    <col min="758" max="758" width="18.28515625" style="21" customWidth="1"/>
    <col min="759" max="765" width="7.7109375" style="21" customWidth="1"/>
    <col min="766" max="994" width="7.7109375" style="21"/>
    <col min="995" max="995" width="12.28515625" style="21" customWidth="1"/>
    <col min="996" max="996" width="16.28515625" style="21" customWidth="1"/>
    <col min="997" max="1003" width="10.28515625" style="21" customWidth="1"/>
    <col min="1004" max="1004" width="13" style="21" customWidth="1"/>
    <col min="1005" max="1008" width="10.28515625" style="21" customWidth="1"/>
    <col min="1009" max="1009" width="14" style="21" customWidth="1"/>
    <col min="1010" max="1012" width="10.28515625" style="21" customWidth="1"/>
    <col min="1013" max="1013" width="12.7109375" style="21" customWidth="1"/>
    <col min="1014" max="1014" width="18.28515625" style="21" customWidth="1"/>
    <col min="1015" max="1021" width="7.7109375" style="21" customWidth="1"/>
    <col min="1022" max="1250" width="7.7109375" style="21"/>
    <col min="1251" max="1251" width="12.28515625" style="21" customWidth="1"/>
    <col min="1252" max="1252" width="16.28515625" style="21" customWidth="1"/>
    <col min="1253" max="1259" width="10.28515625" style="21" customWidth="1"/>
    <col min="1260" max="1260" width="13" style="21" customWidth="1"/>
    <col min="1261" max="1264" width="10.28515625" style="21" customWidth="1"/>
    <col min="1265" max="1265" width="14" style="21" customWidth="1"/>
    <col min="1266" max="1268" width="10.28515625" style="21" customWidth="1"/>
    <col min="1269" max="1269" width="12.7109375" style="21" customWidth="1"/>
    <col min="1270" max="1270" width="18.28515625" style="21" customWidth="1"/>
    <col min="1271" max="1277" width="7.7109375" style="21" customWidth="1"/>
    <col min="1278" max="1506" width="7.7109375" style="21"/>
    <col min="1507" max="1507" width="12.28515625" style="21" customWidth="1"/>
    <col min="1508" max="1508" width="16.28515625" style="21" customWidth="1"/>
    <col min="1509" max="1515" width="10.28515625" style="21" customWidth="1"/>
    <col min="1516" max="1516" width="13" style="21" customWidth="1"/>
    <col min="1517" max="1520" width="10.28515625" style="21" customWidth="1"/>
    <col min="1521" max="1521" width="14" style="21" customWidth="1"/>
    <col min="1522" max="1524" width="10.28515625" style="21" customWidth="1"/>
    <col min="1525" max="1525" width="12.7109375" style="21" customWidth="1"/>
    <col min="1526" max="1526" width="18.28515625" style="21" customWidth="1"/>
    <col min="1527" max="1533" width="7.7109375" style="21" customWidth="1"/>
    <col min="1534" max="1762" width="7.7109375" style="21"/>
    <col min="1763" max="1763" width="12.28515625" style="21" customWidth="1"/>
    <col min="1764" max="1764" width="16.28515625" style="21" customWidth="1"/>
    <col min="1765" max="1771" width="10.28515625" style="21" customWidth="1"/>
    <col min="1772" max="1772" width="13" style="21" customWidth="1"/>
    <col min="1773" max="1776" width="10.28515625" style="21" customWidth="1"/>
    <col min="1777" max="1777" width="14" style="21" customWidth="1"/>
    <col min="1778" max="1780" width="10.28515625" style="21" customWidth="1"/>
    <col min="1781" max="1781" width="12.7109375" style="21" customWidth="1"/>
    <col min="1782" max="1782" width="18.28515625" style="21" customWidth="1"/>
    <col min="1783" max="1789" width="7.7109375" style="21" customWidth="1"/>
    <col min="1790" max="2018" width="7.7109375" style="21"/>
    <col min="2019" max="2019" width="12.28515625" style="21" customWidth="1"/>
    <col min="2020" max="2020" width="16.28515625" style="21" customWidth="1"/>
    <col min="2021" max="2027" width="10.28515625" style="21" customWidth="1"/>
    <col min="2028" max="2028" width="13" style="21" customWidth="1"/>
    <col min="2029" max="2032" width="10.28515625" style="21" customWidth="1"/>
    <col min="2033" max="2033" width="14" style="21" customWidth="1"/>
    <col min="2034" max="2036" width="10.28515625" style="21" customWidth="1"/>
    <col min="2037" max="2037" width="12.7109375" style="21" customWidth="1"/>
    <col min="2038" max="2038" width="18.28515625" style="21" customWidth="1"/>
    <col min="2039" max="2045" width="7.7109375" style="21" customWidth="1"/>
    <col min="2046" max="2274" width="7.7109375" style="21"/>
    <col min="2275" max="2275" width="12.28515625" style="21" customWidth="1"/>
    <col min="2276" max="2276" width="16.28515625" style="21" customWidth="1"/>
    <col min="2277" max="2283" width="10.28515625" style="21" customWidth="1"/>
    <col min="2284" max="2284" width="13" style="21" customWidth="1"/>
    <col min="2285" max="2288" width="10.28515625" style="21" customWidth="1"/>
    <col min="2289" max="2289" width="14" style="21" customWidth="1"/>
    <col min="2290" max="2292" width="10.28515625" style="21" customWidth="1"/>
    <col min="2293" max="2293" width="12.7109375" style="21" customWidth="1"/>
    <col min="2294" max="2294" width="18.28515625" style="21" customWidth="1"/>
    <col min="2295" max="2301" width="7.7109375" style="21" customWidth="1"/>
    <col min="2302" max="2530" width="7.7109375" style="21"/>
    <col min="2531" max="2531" width="12.28515625" style="21" customWidth="1"/>
    <col min="2532" max="2532" width="16.28515625" style="21" customWidth="1"/>
    <col min="2533" max="2539" width="10.28515625" style="21" customWidth="1"/>
    <col min="2540" max="2540" width="13" style="21" customWidth="1"/>
    <col min="2541" max="2544" width="10.28515625" style="21" customWidth="1"/>
    <col min="2545" max="2545" width="14" style="21" customWidth="1"/>
    <col min="2546" max="2548" width="10.28515625" style="21" customWidth="1"/>
    <col min="2549" max="2549" width="12.7109375" style="21" customWidth="1"/>
    <col min="2550" max="2550" width="18.28515625" style="21" customWidth="1"/>
    <col min="2551" max="2557" width="7.7109375" style="21" customWidth="1"/>
    <col min="2558" max="2786" width="7.7109375" style="21"/>
    <col min="2787" max="2787" width="12.28515625" style="21" customWidth="1"/>
    <col min="2788" max="2788" width="16.28515625" style="21" customWidth="1"/>
    <col min="2789" max="2795" width="10.28515625" style="21" customWidth="1"/>
    <col min="2796" max="2796" width="13" style="21" customWidth="1"/>
    <col min="2797" max="2800" width="10.28515625" style="21" customWidth="1"/>
    <col min="2801" max="2801" width="14" style="21" customWidth="1"/>
    <col min="2802" max="2804" width="10.28515625" style="21" customWidth="1"/>
    <col min="2805" max="2805" width="12.7109375" style="21" customWidth="1"/>
    <col min="2806" max="2806" width="18.28515625" style="21" customWidth="1"/>
    <col min="2807" max="2813" width="7.7109375" style="21" customWidth="1"/>
    <col min="2814" max="3042" width="7.7109375" style="21"/>
    <col min="3043" max="3043" width="12.28515625" style="21" customWidth="1"/>
    <col min="3044" max="3044" width="16.28515625" style="21" customWidth="1"/>
    <col min="3045" max="3051" width="10.28515625" style="21" customWidth="1"/>
    <col min="3052" max="3052" width="13" style="21" customWidth="1"/>
    <col min="3053" max="3056" width="10.28515625" style="21" customWidth="1"/>
    <col min="3057" max="3057" width="14" style="21" customWidth="1"/>
    <col min="3058" max="3060" width="10.28515625" style="21" customWidth="1"/>
    <col min="3061" max="3061" width="12.7109375" style="21" customWidth="1"/>
    <col min="3062" max="3062" width="18.28515625" style="21" customWidth="1"/>
    <col min="3063" max="3069" width="7.7109375" style="21" customWidth="1"/>
    <col min="3070" max="3298" width="7.7109375" style="21"/>
    <col min="3299" max="3299" width="12.28515625" style="21" customWidth="1"/>
    <col min="3300" max="3300" width="16.28515625" style="21" customWidth="1"/>
    <col min="3301" max="3307" width="10.28515625" style="21" customWidth="1"/>
    <col min="3308" max="3308" width="13" style="21" customWidth="1"/>
    <col min="3309" max="3312" width="10.28515625" style="21" customWidth="1"/>
    <col min="3313" max="3313" width="14" style="21" customWidth="1"/>
    <col min="3314" max="3316" width="10.28515625" style="21" customWidth="1"/>
    <col min="3317" max="3317" width="12.7109375" style="21" customWidth="1"/>
    <col min="3318" max="3318" width="18.28515625" style="21" customWidth="1"/>
    <col min="3319" max="3325" width="7.7109375" style="21" customWidth="1"/>
    <col min="3326" max="3554" width="7.7109375" style="21"/>
    <col min="3555" max="3555" width="12.28515625" style="21" customWidth="1"/>
    <col min="3556" max="3556" width="16.28515625" style="21" customWidth="1"/>
    <col min="3557" max="3563" width="10.28515625" style="21" customWidth="1"/>
    <col min="3564" max="3564" width="13" style="21" customWidth="1"/>
    <col min="3565" max="3568" width="10.28515625" style="21" customWidth="1"/>
    <col min="3569" max="3569" width="14" style="21" customWidth="1"/>
    <col min="3570" max="3572" width="10.28515625" style="21" customWidth="1"/>
    <col min="3573" max="3573" width="12.7109375" style="21" customWidth="1"/>
    <col min="3574" max="3574" width="18.28515625" style="21" customWidth="1"/>
    <col min="3575" max="3581" width="7.7109375" style="21" customWidth="1"/>
    <col min="3582" max="3810" width="7.7109375" style="21"/>
    <col min="3811" max="3811" width="12.28515625" style="21" customWidth="1"/>
    <col min="3812" max="3812" width="16.28515625" style="21" customWidth="1"/>
    <col min="3813" max="3819" width="10.28515625" style="21" customWidth="1"/>
    <col min="3820" max="3820" width="13" style="21" customWidth="1"/>
    <col min="3821" max="3824" width="10.28515625" style="21" customWidth="1"/>
    <col min="3825" max="3825" width="14" style="21" customWidth="1"/>
    <col min="3826" max="3828" width="10.28515625" style="21" customWidth="1"/>
    <col min="3829" max="3829" width="12.7109375" style="21" customWidth="1"/>
    <col min="3830" max="3830" width="18.28515625" style="21" customWidth="1"/>
    <col min="3831" max="3837" width="7.7109375" style="21" customWidth="1"/>
    <col min="3838" max="4066" width="7.7109375" style="21"/>
    <col min="4067" max="4067" width="12.28515625" style="21" customWidth="1"/>
    <col min="4068" max="4068" width="16.28515625" style="21" customWidth="1"/>
    <col min="4069" max="4075" width="10.28515625" style="21" customWidth="1"/>
    <col min="4076" max="4076" width="13" style="21" customWidth="1"/>
    <col min="4077" max="4080" width="10.28515625" style="21" customWidth="1"/>
    <col min="4081" max="4081" width="14" style="21" customWidth="1"/>
    <col min="4082" max="4084" width="10.28515625" style="21" customWidth="1"/>
    <col min="4085" max="4085" width="12.7109375" style="21" customWidth="1"/>
    <col min="4086" max="4086" width="18.28515625" style="21" customWidth="1"/>
    <col min="4087" max="4093" width="7.7109375" style="21" customWidth="1"/>
    <col min="4094" max="4322" width="7.7109375" style="21"/>
    <col min="4323" max="4323" width="12.28515625" style="21" customWidth="1"/>
    <col min="4324" max="4324" width="16.28515625" style="21" customWidth="1"/>
    <col min="4325" max="4331" width="10.28515625" style="21" customWidth="1"/>
    <col min="4332" max="4332" width="13" style="21" customWidth="1"/>
    <col min="4333" max="4336" width="10.28515625" style="21" customWidth="1"/>
    <col min="4337" max="4337" width="14" style="21" customWidth="1"/>
    <col min="4338" max="4340" width="10.28515625" style="21" customWidth="1"/>
    <col min="4341" max="4341" width="12.7109375" style="21" customWidth="1"/>
    <col min="4342" max="4342" width="18.28515625" style="21" customWidth="1"/>
    <col min="4343" max="4349" width="7.7109375" style="21" customWidth="1"/>
    <col min="4350" max="4578" width="7.7109375" style="21"/>
    <col min="4579" max="4579" width="12.28515625" style="21" customWidth="1"/>
    <col min="4580" max="4580" width="16.28515625" style="21" customWidth="1"/>
    <col min="4581" max="4587" width="10.28515625" style="21" customWidth="1"/>
    <col min="4588" max="4588" width="13" style="21" customWidth="1"/>
    <col min="4589" max="4592" width="10.28515625" style="21" customWidth="1"/>
    <col min="4593" max="4593" width="14" style="21" customWidth="1"/>
    <col min="4594" max="4596" width="10.28515625" style="21" customWidth="1"/>
    <col min="4597" max="4597" width="12.7109375" style="21" customWidth="1"/>
    <col min="4598" max="4598" width="18.28515625" style="21" customWidth="1"/>
    <col min="4599" max="4605" width="7.7109375" style="21" customWidth="1"/>
    <col min="4606" max="4834" width="7.7109375" style="21"/>
    <col min="4835" max="4835" width="12.28515625" style="21" customWidth="1"/>
    <col min="4836" max="4836" width="16.28515625" style="21" customWidth="1"/>
    <col min="4837" max="4843" width="10.28515625" style="21" customWidth="1"/>
    <col min="4844" max="4844" width="13" style="21" customWidth="1"/>
    <col min="4845" max="4848" width="10.28515625" style="21" customWidth="1"/>
    <col min="4849" max="4849" width="14" style="21" customWidth="1"/>
    <col min="4850" max="4852" width="10.28515625" style="21" customWidth="1"/>
    <col min="4853" max="4853" width="12.7109375" style="21" customWidth="1"/>
    <col min="4854" max="4854" width="18.28515625" style="21" customWidth="1"/>
    <col min="4855" max="4861" width="7.7109375" style="21" customWidth="1"/>
    <col min="4862" max="5090" width="7.7109375" style="21"/>
    <col min="5091" max="5091" width="12.28515625" style="21" customWidth="1"/>
    <col min="5092" max="5092" width="16.28515625" style="21" customWidth="1"/>
    <col min="5093" max="5099" width="10.28515625" style="21" customWidth="1"/>
    <col min="5100" max="5100" width="13" style="21" customWidth="1"/>
    <col min="5101" max="5104" width="10.28515625" style="21" customWidth="1"/>
    <col min="5105" max="5105" width="14" style="21" customWidth="1"/>
    <col min="5106" max="5108" width="10.28515625" style="21" customWidth="1"/>
    <col min="5109" max="5109" width="12.7109375" style="21" customWidth="1"/>
    <col min="5110" max="5110" width="18.28515625" style="21" customWidth="1"/>
    <col min="5111" max="5117" width="7.7109375" style="21" customWidth="1"/>
    <col min="5118" max="5346" width="7.7109375" style="21"/>
    <col min="5347" max="5347" width="12.28515625" style="21" customWidth="1"/>
    <col min="5348" max="5348" width="16.28515625" style="21" customWidth="1"/>
    <col min="5349" max="5355" width="10.28515625" style="21" customWidth="1"/>
    <col min="5356" max="5356" width="13" style="21" customWidth="1"/>
    <col min="5357" max="5360" width="10.28515625" style="21" customWidth="1"/>
    <col min="5361" max="5361" width="14" style="21" customWidth="1"/>
    <col min="5362" max="5364" width="10.28515625" style="21" customWidth="1"/>
    <col min="5365" max="5365" width="12.7109375" style="21" customWidth="1"/>
    <col min="5366" max="5366" width="18.28515625" style="21" customWidth="1"/>
    <col min="5367" max="5373" width="7.7109375" style="21" customWidth="1"/>
    <col min="5374" max="5602" width="7.7109375" style="21"/>
    <col min="5603" max="5603" width="12.28515625" style="21" customWidth="1"/>
    <col min="5604" max="5604" width="16.28515625" style="21" customWidth="1"/>
    <col min="5605" max="5611" width="10.28515625" style="21" customWidth="1"/>
    <col min="5612" max="5612" width="13" style="21" customWidth="1"/>
    <col min="5613" max="5616" width="10.28515625" style="21" customWidth="1"/>
    <col min="5617" max="5617" width="14" style="21" customWidth="1"/>
    <col min="5618" max="5620" width="10.28515625" style="21" customWidth="1"/>
    <col min="5621" max="5621" width="12.7109375" style="21" customWidth="1"/>
    <col min="5622" max="5622" width="18.28515625" style="21" customWidth="1"/>
    <col min="5623" max="5629" width="7.7109375" style="21" customWidth="1"/>
    <col min="5630" max="5858" width="7.7109375" style="21"/>
    <col min="5859" max="5859" width="12.28515625" style="21" customWidth="1"/>
    <col min="5860" max="5860" width="16.28515625" style="21" customWidth="1"/>
    <col min="5861" max="5867" width="10.28515625" style="21" customWidth="1"/>
    <col min="5868" max="5868" width="13" style="21" customWidth="1"/>
    <col min="5869" max="5872" width="10.28515625" style="21" customWidth="1"/>
    <col min="5873" max="5873" width="14" style="21" customWidth="1"/>
    <col min="5874" max="5876" width="10.28515625" style="21" customWidth="1"/>
    <col min="5877" max="5877" width="12.7109375" style="21" customWidth="1"/>
    <col min="5878" max="5878" width="18.28515625" style="21" customWidth="1"/>
    <col min="5879" max="5885" width="7.7109375" style="21" customWidth="1"/>
    <col min="5886" max="6114" width="7.7109375" style="21"/>
    <col min="6115" max="6115" width="12.28515625" style="21" customWidth="1"/>
    <col min="6116" max="6116" width="16.28515625" style="21" customWidth="1"/>
    <col min="6117" max="6123" width="10.28515625" style="21" customWidth="1"/>
    <col min="6124" max="6124" width="13" style="21" customWidth="1"/>
    <col min="6125" max="6128" width="10.28515625" style="21" customWidth="1"/>
    <col min="6129" max="6129" width="14" style="21" customWidth="1"/>
    <col min="6130" max="6132" width="10.28515625" style="21" customWidth="1"/>
    <col min="6133" max="6133" width="12.7109375" style="21" customWidth="1"/>
    <col min="6134" max="6134" width="18.28515625" style="21" customWidth="1"/>
    <col min="6135" max="6141" width="7.7109375" style="21" customWidth="1"/>
    <col min="6142" max="6370" width="7.7109375" style="21"/>
    <col min="6371" max="6371" width="12.28515625" style="21" customWidth="1"/>
    <col min="6372" max="6372" width="16.28515625" style="21" customWidth="1"/>
    <col min="6373" max="6379" width="10.28515625" style="21" customWidth="1"/>
    <col min="6380" max="6380" width="13" style="21" customWidth="1"/>
    <col min="6381" max="6384" width="10.28515625" style="21" customWidth="1"/>
    <col min="6385" max="6385" width="14" style="21" customWidth="1"/>
    <col min="6386" max="6388" width="10.28515625" style="21" customWidth="1"/>
    <col min="6389" max="6389" width="12.7109375" style="21" customWidth="1"/>
    <col min="6390" max="6390" width="18.28515625" style="21" customWidth="1"/>
    <col min="6391" max="6397" width="7.7109375" style="21" customWidth="1"/>
    <col min="6398" max="6626" width="7.7109375" style="21"/>
    <col min="6627" max="6627" width="12.28515625" style="21" customWidth="1"/>
    <col min="6628" max="6628" width="16.28515625" style="21" customWidth="1"/>
    <col min="6629" max="6635" width="10.28515625" style="21" customWidth="1"/>
    <col min="6636" max="6636" width="13" style="21" customWidth="1"/>
    <col min="6637" max="6640" width="10.28515625" style="21" customWidth="1"/>
    <col min="6641" max="6641" width="14" style="21" customWidth="1"/>
    <col min="6642" max="6644" width="10.28515625" style="21" customWidth="1"/>
    <col min="6645" max="6645" width="12.7109375" style="21" customWidth="1"/>
    <col min="6646" max="6646" width="18.28515625" style="21" customWidth="1"/>
    <col min="6647" max="6653" width="7.7109375" style="21" customWidth="1"/>
    <col min="6654" max="6882" width="7.7109375" style="21"/>
    <col min="6883" max="6883" width="12.28515625" style="21" customWidth="1"/>
    <col min="6884" max="6884" width="16.28515625" style="21" customWidth="1"/>
    <col min="6885" max="6891" width="10.28515625" style="21" customWidth="1"/>
    <col min="6892" max="6892" width="13" style="21" customWidth="1"/>
    <col min="6893" max="6896" width="10.28515625" style="21" customWidth="1"/>
    <col min="6897" max="6897" width="14" style="21" customWidth="1"/>
    <col min="6898" max="6900" width="10.28515625" style="21" customWidth="1"/>
    <col min="6901" max="6901" width="12.7109375" style="21" customWidth="1"/>
    <col min="6902" max="6902" width="18.28515625" style="21" customWidth="1"/>
    <col min="6903" max="6909" width="7.7109375" style="21" customWidth="1"/>
    <col min="6910" max="7138" width="7.7109375" style="21"/>
    <col min="7139" max="7139" width="12.28515625" style="21" customWidth="1"/>
    <col min="7140" max="7140" width="16.28515625" style="21" customWidth="1"/>
    <col min="7141" max="7147" width="10.28515625" style="21" customWidth="1"/>
    <col min="7148" max="7148" width="13" style="21" customWidth="1"/>
    <col min="7149" max="7152" width="10.28515625" style="21" customWidth="1"/>
    <col min="7153" max="7153" width="14" style="21" customWidth="1"/>
    <col min="7154" max="7156" width="10.28515625" style="21" customWidth="1"/>
    <col min="7157" max="7157" width="12.7109375" style="21" customWidth="1"/>
    <col min="7158" max="7158" width="18.28515625" style="21" customWidth="1"/>
    <col min="7159" max="7165" width="7.7109375" style="21" customWidth="1"/>
    <col min="7166" max="7394" width="7.7109375" style="21"/>
    <col min="7395" max="7395" width="12.28515625" style="21" customWidth="1"/>
    <col min="7396" max="7396" width="16.28515625" style="21" customWidth="1"/>
    <col min="7397" max="7403" width="10.28515625" style="21" customWidth="1"/>
    <col min="7404" max="7404" width="13" style="21" customWidth="1"/>
    <col min="7405" max="7408" width="10.28515625" style="21" customWidth="1"/>
    <col min="7409" max="7409" width="14" style="21" customWidth="1"/>
    <col min="7410" max="7412" width="10.28515625" style="21" customWidth="1"/>
    <col min="7413" max="7413" width="12.7109375" style="21" customWidth="1"/>
    <col min="7414" max="7414" width="18.28515625" style="21" customWidth="1"/>
    <col min="7415" max="7421" width="7.7109375" style="21" customWidth="1"/>
    <col min="7422" max="7650" width="7.7109375" style="21"/>
    <col min="7651" max="7651" width="12.28515625" style="21" customWidth="1"/>
    <col min="7652" max="7652" width="16.28515625" style="21" customWidth="1"/>
    <col min="7653" max="7659" width="10.28515625" style="21" customWidth="1"/>
    <col min="7660" max="7660" width="13" style="21" customWidth="1"/>
    <col min="7661" max="7664" width="10.28515625" style="21" customWidth="1"/>
    <col min="7665" max="7665" width="14" style="21" customWidth="1"/>
    <col min="7666" max="7668" width="10.28515625" style="21" customWidth="1"/>
    <col min="7669" max="7669" width="12.7109375" style="21" customWidth="1"/>
    <col min="7670" max="7670" width="18.28515625" style="21" customWidth="1"/>
    <col min="7671" max="7677" width="7.7109375" style="21" customWidth="1"/>
    <col min="7678" max="7906" width="7.7109375" style="21"/>
    <col min="7907" max="7907" width="12.28515625" style="21" customWidth="1"/>
    <col min="7908" max="7908" width="16.28515625" style="21" customWidth="1"/>
    <col min="7909" max="7915" width="10.28515625" style="21" customWidth="1"/>
    <col min="7916" max="7916" width="13" style="21" customWidth="1"/>
    <col min="7917" max="7920" width="10.28515625" style="21" customWidth="1"/>
    <col min="7921" max="7921" width="14" style="21" customWidth="1"/>
    <col min="7922" max="7924" width="10.28515625" style="21" customWidth="1"/>
    <col min="7925" max="7925" width="12.7109375" style="21" customWidth="1"/>
    <col min="7926" max="7926" width="18.28515625" style="21" customWidth="1"/>
    <col min="7927" max="7933" width="7.7109375" style="21" customWidth="1"/>
    <col min="7934" max="8162" width="7.7109375" style="21"/>
    <col min="8163" max="8163" width="12.28515625" style="21" customWidth="1"/>
    <col min="8164" max="8164" width="16.28515625" style="21" customWidth="1"/>
    <col min="8165" max="8171" width="10.28515625" style="21" customWidth="1"/>
    <col min="8172" max="8172" width="13" style="21" customWidth="1"/>
    <col min="8173" max="8176" width="10.28515625" style="21" customWidth="1"/>
    <col min="8177" max="8177" width="14" style="21" customWidth="1"/>
    <col min="8178" max="8180" width="10.28515625" style="21" customWidth="1"/>
    <col min="8181" max="8181" width="12.7109375" style="21" customWidth="1"/>
    <col min="8182" max="8182" width="18.28515625" style="21" customWidth="1"/>
    <col min="8183" max="8189" width="7.7109375" style="21" customWidth="1"/>
    <col min="8190" max="8418" width="7.7109375" style="21"/>
    <col min="8419" max="8419" width="12.28515625" style="21" customWidth="1"/>
    <col min="8420" max="8420" width="16.28515625" style="21" customWidth="1"/>
    <col min="8421" max="8427" width="10.28515625" style="21" customWidth="1"/>
    <col min="8428" max="8428" width="13" style="21" customWidth="1"/>
    <col min="8429" max="8432" width="10.28515625" style="21" customWidth="1"/>
    <col min="8433" max="8433" width="14" style="21" customWidth="1"/>
    <col min="8434" max="8436" width="10.28515625" style="21" customWidth="1"/>
    <col min="8437" max="8437" width="12.7109375" style="21" customWidth="1"/>
    <col min="8438" max="8438" width="18.28515625" style="21" customWidth="1"/>
    <col min="8439" max="8445" width="7.7109375" style="21" customWidth="1"/>
    <col min="8446" max="8674" width="7.7109375" style="21"/>
    <col min="8675" max="8675" width="12.28515625" style="21" customWidth="1"/>
    <col min="8676" max="8676" width="16.28515625" style="21" customWidth="1"/>
    <col min="8677" max="8683" width="10.28515625" style="21" customWidth="1"/>
    <col min="8684" max="8684" width="13" style="21" customWidth="1"/>
    <col min="8685" max="8688" width="10.28515625" style="21" customWidth="1"/>
    <col min="8689" max="8689" width="14" style="21" customWidth="1"/>
    <col min="8690" max="8692" width="10.28515625" style="21" customWidth="1"/>
    <col min="8693" max="8693" width="12.7109375" style="21" customWidth="1"/>
    <col min="8694" max="8694" width="18.28515625" style="21" customWidth="1"/>
    <col min="8695" max="8701" width="7.7109375" style="21" customWidth="1"/>
    <col min="8702" max="8930" width="7.7109375" style="21"/>
    <col min="8931" max="8931" width="12.28515625" style="21" customWidth="1"/>
    <col min="8932" max="8932" width="16.28515625" style="21" customWidth="1"/>
    <col min="8933" max="8939" width="10.28515625" style="21" customWidth="1"/>
    <col min="8940" max="8940" width="13" style="21" customWidth="1"/>
    <col min="8941" max="8944" width="10.28515625" style="21" customWidth="1"/>
    <col min="8945" max="8945" width="14" style="21" customWidth="1"/>
    <col min="8946" max="8948" width="10.28515625" style="21" customWidth="1"/>
    <col min="8949" max="8949" width="12.7109375" style="21" customWidth="1"/>
    <col min="8950" max="8950" width="18.28515625" style="21" customWidth="1"/>
    <col min="8951" max="8957" width="7.7109375" style="21" customWidth="1"/>
    <col min="8958" max="9186" width="7.7109375" style="21"/>
    <col min="9187" max="9187" width="12.28515625" style="21" customWidth="1"/>
    <col min="9188" max="9188" width="16.28515625" style="21" customWidth="1"/>
    <col min="9189" max="9195" width="10.28515625" style="21" customWidth="1"/>
    <col min="9196" max="9196" width="13" style="21" customWidth="1"/>
    <col min="9197" max="9200" width="10.28515625" style="21" customWidth="1"/>
    <col min="9201" max="9201" width="14" style="21" customWidth="1"/>
    <col min="9202" max="9204" width="10.28515625" style="21" customWidth="1"/>
    <col min="9205" max="9205" width="12.7109375" style="21" customWidth="1"/>
    <col min="9206" max="9206" width="18.28515625" style="21" customWidth="1"/>
    <col min="9207" max="9213" width="7.7109375" style="21" customWidth="1"/>
    <col min="9214" max="9442" width="7.7109375" style="21"/>
    <col min="9443" max="9443" width="12.28515625" style="21" customWidth="1"/>
    <col min="9444" max="9444" width="16.28515625" style="21" customWidth="1"/>
    <col min="9445" max="9451" width="10.28515625" style="21" customWidth="1"/>
    <col min="9452" max="9452" width="13" style="21" customWidth="1"/>
    <col min="9453" max="9456" width="10.28515625" style="21" customWidth="1"/>
    <col min="9457" max="9457" width="14" style="21" customWidth="1"/>
    <col min="9458" max="9460" width="10.28515625" style="21" customWidth="1"/>
    <col min="9461" max="9461" width="12.7109375" style="21" customWidth="1"/>
    <col min="9462" max="9462" width="18.28515625" style="21" customWidth="1"/>
    <col min="9463" max="9469" width="7.7109375" style="21" customWidth="1"/>
    <col min="9470" max="9698" width="7.7109375" style="21"/>
    <col min="9699" max="9699" width="12.28515625" style="21" customWidth="1"/>
    <col min="9700" max="9700" width="16.28515625" style="21" customWidth="1"/>
    <col min="9701" max="9707" width="10.28515625" style="21" customWidth="1"/>
    <col min="9708" max="9708" width="13" style="21" customWidth="1"/>
    <col min="9709" max="9712" width="10.28515625" style="21" customWidth="1"/>
    <col min="9713" max="9713" width="14" style="21" customWidth="1"/>
    <col min="9714" max="9716" width="10.28515625" style="21" customWidth="1"/>
    <col min="9717" max="9717" width="12.7109375" style="21" customWidth="1"/>
    <col min="9718" max="9718" width="18.28515625" style="21" customWidth="1"/>
    <col min="9719" max="9725" width="7.7109375" style="21" customWidth="1"/>
    <col min="9726" max="9954" width="7.7109375" style="21"/>
    <col min="9955" max="9955" width="12.28515625" style="21" customWidth="1"/>
    <col min="9956" max="9956" width="16.28515625" style="21" customWidth="1"/>
    <col min="9957" max="9963" width="10.28515625" style="21" customWidth="1"/>
    <col min="9964" max="9964" width="13" style="21" customWidth="1"/>
    <col min="9965" max="9968" width="10.28515625" style="21" customWidth="1"/>
    <col min="9969" max="9969" width="14" style="21" customWidth="1"/>
    <col min="9970" max="9972" width="10.28515625" style="21" customWidth="1"/>
    <col min="9973" max="9973" width="12.7109375" style="21" customWidth="1"/>
    <col min="9974" max="9974" width="18.28515625" style="21" customWidth="1"/>
    <col min="9975" max="9981" width="7.7109375" style="21" customWidth="1"/>
    <col min="9982" max="10210" width="7.7109375" style="21"/>
    <col min="10211" max="10211" width="12.28515625" style="21" customWidth="1"/>
    <col min="10212" max="10212" width="16.28515625" style="21" customWidth="1"/>
    <col min="10213" max="10219" width="10.28515625" style="21" customWidth="1"/>
    <col min="10220" max="10220" width="13" style="21" customWidth="1"/>
    <col min="10221" max="10224" width="10.28515625" style="21" customWidth="1"/>
    <col min="10225" max="10225" width="14" style="21" customWidth="1"/>
    <col min="10226" max="10228" width="10.28515625" style="21" customWidth="1"/>
    <col min="10229" max="10229" width="12.7109375" style="21" customWidth="1"/>
    <col min="10230" max="10230" width="18.28515625" style="21" customWidth="1"/>
    <col min="10231" max="10237" width="7.7109375" style="21" customWidth="1"/>
    <col min="10238" max="10466" width="7.7109375" style="21"/>
    <col min="10467" max="10467" width="12.28515625" style="21" customWidth="1"/>
    <col min="10468" max="10468" width="16.28515625" style="21" customWidth="1"/>
    <col min="10469" max="10475" width="10.28515625" style="21" customWidth="1"/>
    <col min="10476" max="10476" width="13" style="21" customWidth="1"/>
    <col min="10477" max="10480" width="10.28515625" style="21" customWidth="1"/>
    <col min="10481" max="10481" width="14" style="21" customWidth="1"/>
    <col min="10482" max="10484" width="10.28515625" style="21" customWidth="1"/>
    <col min="10485" max="10485" width="12.7109375" style="21" customWidth="1"/>
    <col min="10486" max="10486" width="18.28515625" style="21" customWidth="1"/>
    <col min="10487" max="10493" width="7.7109375" style="21" customWidth="1"/>
    <col min="10494" max="10722" width="7.7109375" style="21"/>
    <col min="10723" max="10723" width="12.28515625" style="21" customWidth="1"/>
    <col min="10724" max="10724" width="16.28515625" style="21" customWidth="1"/>
    <col min="10725" max="10731" width="10.28515625" style="21" customWidth="1"/>
    <col min="10732" max="10732" width="13" style="21" customWidth="1"/>
    <col min="10733" max="10736" width="10.28515625" style="21" customWidth="1"/>
    <col min="10737" max="10737" width="14" style="21" customWidth="1"/>
    <col min="10738" max="10740" width="10.28515625" style="21" customWidth="1"/>
    <col min="10741" max="10741" width="12.7109375" style="21" customWidth="1"/>
    <col min="10742" max="10742" width="18.28515625" style="21" customWidth="1"/>
    <col min="10743" max="10749" width="7.7109375" style="21" customWidth="1"/>
    <col min="10750" max="10978" width="7.7109375" style="21"/>
    <col min="10979" max="10979" width="12.28515625" style="21" customWidth="1"/>
    <col min="10980" max="10980" width="16.28515625" style="21" customWidth="1"/>
    <col min="10981" max="10987" width="10.28515625" style="21" customWidth="1"/>
    <col min="10988" max="10988" width="13" style="21" customWidth="1"/>
    <col min="10989" max="10992" width="10.28515625" style="21" customWidth="1"/>
    <col min="10993" max="10993" width="14" style="21" customWidth="1"/>
    <col min="10994" max="10996" width="10.28515625" style="21" customWidth="1"/>
    <col min="10997" max="10997" width="12.7109375" style="21" customWidth="1"/>
    <col min="10998" max="10998" width="18.28515625" style="21" customWidth="1"/>
    <col min="10999" max="11005" width="7.7109375" style="21" customWidth="1"/>
    <col min="11006" max="11234" width="7.7109375" style="21"/>
    <col min="11235" max="11235" width="12.28515625" style="21" customWidth="1"/>
    <col min="11236" max="11236" width="16.28515625" style="21" customWidth="1"/>
    <col min="11237" max="11243" width="10.28515625" style="21" customWidth="1"/>
    <col min="11244" max="11244" width="13" style="21" customWidth="1"/>
    <col min="11245" max="11248" width="10.28515625" style="21" customWidth="1"/>
    <col min="11249" max="11249" width="14" style="21" customWidth="1"/>
    <col min="11250" max="11252" width="10.28515625" style="21" customWidth="1"/>
    <col min="11253" max="11253" width="12.7109375" style="21" customWidth="1"/>
    <col min="11254" max="11254" width="18.28515625" style="21" customWidth="1"/>
    <col min="11255" max="11261" width="7.7109375" style="21" customWidth="1"/>
    <col min="11262" max="11490" width="7.7109375" style="21"/>
    <col min="11491" max="11491" width="12.28515625" style="21" customWidth="1"/>
    <col min="11492" max="11492" width="16.28515625" style="21" customWidth="1"/>
    <col min="11493" max="11499" width="10.28515625" style="21" customWidth="1"/>
    <col min="11500" max="11500" width="13" style="21" customWidth="1"/>
    <col min="11501" max="11504" width="10.28515625" style="21" customWidth="1"/>
    <col min="11505" max="11505" width="14" style="21" customWidth="1"/>
    <col min="11506" max="11508" width="10.28515625" style="21" customWidth="1"/>
    <col min="11509" max="11509" width="12.7109375" style="21" customWidth="1"/>
    <col min="11510" max="11510" width="18.28515625" style="21" customWidth="1"/>
    <col min="11511" max="11517" width="7.7109375" style="21" customWidth="1"/>
    <col min="11518" max="11746" width="7.7109375" style="21"/>
    <col min="11747" max="11747" width="12.28515625" style="21" customWidth="1"/>
    <col min="11748" max="11748" width="16.28515625" style="21" customWidth="1"/>
    <col min="11749" max="11755" width="10.28515625" style="21" customWidth="1"/>
    <col min="11756" max="11756" width="13" style="21" customWidth="1"/>
    <col min="11757" max="11760" width="10.28515625" style="21" customWidth="1"/>
    <col min="11761" max="11761" width="14" style="21" customWidth="1"/>
    <col min="11762" max="11764" width="10.28515625" style="21" customWidth="1"/>
    <col min="11765" max="11765" width="12.7109375" style="21" customWidth="1"/>
    <col min="11766" max="11766" width="18.28515625" style="21" customWidth="1"/>
    <col min="11767" max="11773" width="7.7109375" style="21" customWidth="1"/>
    <col min="11774" max="12002" width="7.7109375" style="21"/>
    <col min="12003" max="12003" width="12.28515625" style="21" customWidth="1"/>
    <col min="12004" max="12004" width="16.28515625" style="21" customWidth="1"/>
    <col min="12005" max="12011" width="10.28515625" style="21" customWidth="1"/>
    <col min="12012" max="12012" width="13" style="21" customWidth="1"/>
    <col min="12013" max="12016" width="10.28515625" style="21" customWidth="1"/>
    <col min="12017" max="12017" width="14" style="21" customWidth="1"/>
    <col min="12018" max="12020" width="10.28515625" style="21" customWidth="1"/>
    <col min="12021" max="12021" width="12.7109375" style="21" customWidth="1"/>
    <col min="12022" max="12022" width="18.28515625" style="21" customWidth="1"/>
    <col min="12023" max="12029" width="7.7109375" style="21" customWidth="1"/>
    <col min="12030" max="12258" width="7.7109375" style="21"/>
    <col min="12259" max="12259" width="12.28515625" style="21" customWidth="1"/>
    <col min="12260" max="12260" width="16.28515625" style="21" customWidth="1"/>
    <col min="12261" max="12267" width="10.28515625" style="21" customWidth="1"/>
    <col min="12268" max="12268" width="13" style="21" customWidth="1"/>
    <col min="12269" max="12272" width="10.28515625" style="21" customWidth="1"/>
    <col min="12273" max="12273" width="14" style="21" customWidth="1"/>
    <col min="12274" max="12276" width="10.28515625" style="21" customWidth="1"/>
    <col min="12277" max="12277" width="12.7109375" style="21" customWidth="1"/>
    <col min="12278" max="12278" width="18.28515625" style="21" customWidth="1"/>
    <col min="12279" max="12285" width="7.7109375" style="21" customWidth="1"/>
    <col min="12286" max="12514" width="7.7109375" style="21"/>
    <col min="12515" max="12515" width="12.28515625" style="21" customWidth="1"/>
    <col min="12516" max="12516" width="16.28515625" style="21" customWidth="1"/>
    <col min="12517" max="12523" width="10.28515625" style="21" customWidth="1"/>
    <col min="12524" max="12524" width="13" style="21" customWidth="1"/>
    <col min="12525" max="12528" width="10.28515625" style="21" customWidth="1"/>
    <col min="12529" max="12529" width="14" style="21" customWidth="1"/>
    <col min="12530" max="12532" width="10.28515625" style="21" customWidth="1"/>
    <col min="12533" max="12533" width="12.7109375" style="21" customWidth="1"/>
    <col min="12534" max="12534" width="18.28515625" style="21" customWidth="1"/>
    <col min="12535" max="12541" width="7.7109375" style="21" customWidth="1"/>
    <col min="12542" max="12770" width="7.7109375" style="21"/>
    <col min="12771" max="12771" width="12.28515625" style="21" customWidth="1"/>
    <col min="12772" max="12772" width="16.28515625" style="21" customWidth="1"/>
    <col min="12773" max="12779" width="10.28515625" style="21" customWidth="1"/>
    <col min="12780" max="12780" width="13" style="21" customWidth="1"/>
    <col min="12781" max="12784" width="10.28515625" style="21" customWidth="1"/>
    <col min="12785" max="12785" width="14" style="21" customWidth="1"/>
    <col min="12786" max="12788" width="10.28515625" style="21" customWidth="1"/>
    <col min="12789" max="12789" width="12.7109375" style="21" customWidth="1"/>
    <col min="12790" max="12790" width="18.28515625" style="21" customWidth="1"/>
    <col min="12791" max="12797" width="7.7109375" style="21" customWidth="1"/>
    <col min="12798" max="13026" width="7.7109375" style="21"/>
    <col min="13027" max="13027" width="12.28515625" style="21" customWidth="1"/>
    <col min="13028" max="13028" width="16.28515625" style="21" customWidth="1"/>
    <col min="13029" max="13035" width="10.28515625" style="21" customWidth="1"/>
    <col min="13036" max="13036" width="13" style="21" customWidth="1"/>
    <col min="13037" max="13040" width="10.28515625" style="21" customWidth="1"/>
    <col min="13041" max="13041" width="14" style="21" customWidth="1"/>
    <col min="13042" max="13044" width="10.28515625" style="21" customWidth="1"/>
    <col min="13045" max="13045" width="12.7109375" style="21" customWidth="1"/>
    <col min="13046" max="13046" width="18.28515625" style="21" customWidth="1"/>
    <col min="13047" max="13053" width="7.7109375" style="21" customWidth="1"/>
    <col min="13054" max="13282" width="7.7109375" style="21"/>
    <col min="13283" max="13283" width="12.28515625" style="21" customWidth="1"/>
    <col min="13284" max="13284" width="16.28515625" style="21" customWidth="1"/>
    <col min="13285" max="13291" width="10.28515625" style="21" customWidth="1"/>
    <col min="13292" max="13292" width="13" style="21" customWidth="1"/>
    <col min="13293" max="13296" width="10.28515625" style="21" customWidth="1"/>
    <col min="13297" max="13297" width="14" style="21" customWidth="1"/>
    <col min="13298" max="13300" width="10.28515625" style="21" customWidth="1"/>
    <col min="13301" max="13301" width="12.7109375" style="21" customWidth="1"/>
    <col min="13302" max="13302" width="18.28515625" style="21" customWidth="1"/>
    <col min="13303" max="13309" width="7.7109375" style="21" customWidth="1"/>
    <col min="13310" max="13538" width="7.7109375" style="21"/>
    <col min="13539" max="13539" width="12.28515625" style="21" customWidth="1"/>
    <col min="13540" max="13540" width="16.28515625" style="21" customWidth="1"/>
    <col min="13541" max="13547" width="10.28515625" style="21" customWidth="1"/>
    <col min="13548" max="13548" width="13" style="21" customWidth="1"/>
    <col min="13549" max="13552" width="10.28515625" style="21" customWidth="1"/>
    <col min="13553" max="13553" width="14" style="21" customWidth="1"/>
    <col min="13554" max="13556" width="10.28515625" style="21" customWidth="1"/>
    <col min="13557" max="13557" width="12.7109375" style="21" customWidth="1"/>
    <col min="13558" max="13558" width="18.28515625" style="21" customWidth="1"/>
    <col min="13559" max="13565" width="7.7109375" style="21" customWidth="1"/>
    <col min="13566" max="13794" width="7.7109375" style="21"/>
    <col min="13795" max="13795" width="12.28515625" style="21" customWidth="1"/>
    <col min="13796" max="13796" width="16.28515625" style="21" customWidth="1"/>
    <col min="13797" max="13803" width="10.28515625" style="21" customWidth="1"/>
    <col min="13804" max="13804" width="13" style="21" customWidth="1"/>
    <col min="13805" max="13808" width="10.28515625" style="21" customWidth="1"/>
    <col min="13809" max="13809" width="14" style="21" customWidth="1"/>
    <col min="13810" max="13812" width="10.28515625" style="21" customWidth="1"/>
    <col min="13813" max="13813" width="12.7109375" style="21" customWidth="1"/>
    <col min="13814" max="13814" width="18.28515625" style="21" customWidth="1"/>
    <col min="13815" max="13821" width="7.7109375" style="21" customWidth="1"/>
    <col min="13822" max="14050" width="7.7109375" style="21"/>
    <col min="14051" max="14051" width="12.28515625" style="21" customWidth="1"/>
    <col min="14052" max="14052" width="16.28515625" style="21" customWidth="1"/>
    <col min="14053" max="14059" width="10.28515625" style="21" customWidth="1"/>
    <col min="14060" max="14060" width="13" style="21" customWidth="1"/>
    <col min="14061" max="14064" width="10.28515625" style="21" customWidth="1"/>
    <col min="14065" max="14065" width="14" style="21" customWidth="1"/>
    <col min="14066" max="14068" width="10.28515625" style="21" customWidth="1"/>
    <col min="14069" max="14069" width="12.7109375" style="21" customWidth="1"/>
    <col min="14070" max="14070" width="18.28515625" style="21" customWidth="1"/>
    <col min="14071" max="14077" width="7.7109375" style="21" customWidth="1"/>
    <col min="14078" max="14306" width="7.7109375" style="21"/>
    <col min="14307" max="14307" width="12.28515625" style="21" customWidth="1"/>
    <col min="14308" max="14308" width="16.28515625" style="21" customWidth="1"/>
    <col min="14309" max="14315" width="10.28515625" style="21" customWidth="1"/>
    <col min="14316" max="14316" width="13" style="21" customWidth="1"/>
    <col min="14317" max="14320" width="10.28515625" style="21" customWidth="1"/>
    <col min="14321" max="14321" width="14" style="21" customWidth="1"/>
    <col min="14322" max="14324" width="10.28515625" style="21" customWidth="1"/>
    <col min="14325" max="14325" width="12.7109375" style="21" customWidth="1"/>
    <col min="14326" max="14326" width="18.28515625" style="21" customWidth="1"/>
    <col min="14327" max="14333" width="7.7109375" style="21" customWidth="1"/>
    <col min="14334" max="14562" width="7.7109375" style="21"/>
    <col min="14563" max="14563" width="12.28515625" style="21" customWidth="1"/>
    <col min="14564" max="14564" width="16.28515625" style="21" customWidth="1"/>
    <col min="14565" max="14571" width="10.28515625" style="21" customWidth="1"/>
    <col min="14572" max="14572" width="13" style="21" customWidth="1"/>
    <col min="14573" max="14576" width="10.28515625" style="21" customWidth="1"/>
    <col min="14577" max="14577" width="14" style="21" customWidth="1"/>
    <col min="14578" max="14580" width="10.28515625" style="21" customWidth="1"/>
    <col min="14581" max="14581" width="12.7109375" style="21" customWidth="1"/>
    <col min="14582" max="14582" width="18.28515625" style="21" customWidth="1"/>
    <col min="14583" max="14589" width="7.7109375" style="21" customWidth="1"/>
    <col min="14590" max="14818" width="7.7109375" style="21"/>
    <col min="14819" max="14819" width="12.28515625" style="21" customWidth="1"/>
    <col min="14820" max="14820" width="16.28515625" style="21" customWidth="1"/>
    <col min="14821" max="14827" width="10.28515625" style="21" customWidth="1"/>
    <col min="14828" max="14828" width="13" style="21" customWidth="1"/>
    <col min="14829" max="14832" width="10.28515625" style="21" customWidth="1"/>
    <col min="14833" max="14833" width="14" style="21" customWidth="1"/>
    <col min="14834" max="14836" width="10.28515625" style="21" customWidth="1"/>
    <col min="14837" max="14837" width="12.7109375" style="21" customWidth="1"/>
    <col min="14838" max="14838" width="18.28515625" style="21" customWidth="1"/>
    <col min="14839" max="14845" width="7.7109375" style="21" customWidth="1"/>
    <col min="14846" max="15074" width="7.7109375" style="21"/>
    <col min="15075" max="15075" width="12.28515625" style="21" customWidth="1"/>
    <col min="15076" max="15076" width="16.28515625" style="21" customWidth="1"/>
    <col min="15077" max="15083" width="10.28515625" style="21" customWidth="1"/>
    <col min="15084" max="15084" width="13" style="21" customWidth="1"/>
    <col min="15085" max="15088" width="10.28515625" style="21" customWidth="1"/>
    <col min="15089" max="15089" width="14" style="21" customWidth="1"/>
    <col min="15090" max="15092" width="10.28515625" style="21" customWidth="1"/>
    <col min="15093" max="15093" width="12.7109375" style="21" customWidth="1"/>
    <col min="15094" max="15094" width="18.28515625" style="21" customWidth="1"/>
    <col min="15095" max="15101" width="7.7109375" style="21" customWidth="1"/>
    <col min="15102" max="15330" width="7.7109375" style="21"/>
    <col min="15331" max="15331" width="12.28515625" style="21" customWidth="1"/>
    <col min="15332" max="15332" width="16.28515625" style="21" customWidth="1"/>
    <col min="15333" max="15339" width="10.28515625" style="21" customWidth="1"/>
    <col min="15340" max="15340" width="13" style="21" customWidth="1"/>
    <col min="15341" max="15344" width="10.28515625" style="21" customWidth="1"/>
    <col min="15345" max="15345" width="14" style="21" customWidth="1"/>
    <col min="15346" max="15348" width="10.28515625" style="21" customWidth="1"/>
    <col min="15349" max="15349" width="12.7109375" style="21" customWidth="1"/>
    <col min="15350" max="15350" width="18.28515625" style="21" customWidth="1"/>
    <col min="15351" max="15357" width="7.7109375" style="21" customWidth="1"/>
    <col min="15358" max="15586" width="7.7109375" style="21"/>
    <col min="15587" max="15587" width="12.28515625" style="21" customWidth="1"/>
    <col min="15588" max="15588" width="16.28515625" style="21" customWidth="1"/>
    <col min="15589" max="15595" width="10.28515625" style="21" customWidth="1"/>
    <col min="15596" max="15596" width="13" style="21" customWidth="1"/>
    <col min="15597" max="15600" width="10.28515625" style="21" customWidth="1"/>
    <col min="15601" max="15601" width="14" style="21" customWidth="1"/>
    <col min="15602" max="15604" width="10.28515625" style="21" customWidth="1"/>
    <col min="15605" max="15605" width="12.7109375" style="21" customWidth="1"/>
    <col min="15606" max="15606" width="18.28515625" style="21" customWidth="1"/>
    <col min="15607" max="15613" width="7.7109375" style="21" customWidth="1"/>
    <col min="15614" max="15842" width="7.7109375" style="21"/>
    <col min="15843" max="15843" width="12.28515625" style="21" customWidth="1"/>
    <col min="15844" max="15844" width="16.28515625" style="21" customWidth="1"/>
    <col min="15845" max="15851" width="10.28515625" style="21" customWidth="1"/>
    <col min="15852" max="15852" width="13" style="21" customWidth="1"/>
    <col min="15853" max="15856" width="10.28515625" style="21" customWidth="1"/>
    <col min="15857" max="15857" width="14" style="21" customWidth="1"/>
    <col min="15858" max="15860" width="10.28515625" style="21" customWidth="1"/>
    <col min="15861" max="15861" width="12.7109375" style="21" customWidth="1"/>
    <col min="15862" max="15862" width="18.28515625" style="21" customWidth="1"/>
    <col min="15863" max="15869" width="7.7109375" style="21" customWidth="1"/>
    <col min="15870" max="16098" width="7.7109375" style="21"/>
    <col min="16099" max="16099" width="12.28515625" style="21" customWidth="1"/>
    <col min="16100" max="16100" width="16.28515625" style="21" customWidth="1"/>
    <col min="16101" max="16107" width="10.28515625" style="21" customWidth="1"/>
    <col min="16108" max="16108" width="13" style="21" customWidth="1"/>
    <col min="16109" max="16112" width="10.28515625" style="21" customWidth="1"/>
    <col min="16113" max="16113" width="14" style="21" customWidth="1"/>
    <col min="16114" max="16116" width="10.28515625" style="21" customWidth="1"/>
    <col min="16117" max="16117" width="12.7109375" style="21" customWidth="1"/>
    <col min="16118" max="16118" width="18.28515625" style="21" customWidth="1"/>
    <col min="16119" max="16125" width="7.7109375" style="21" customWidth="1"/>
    <col min="16126" max="16384" width="7.7109375" style="21"/>
  </cols>
  <sheetData>
    <row r="1" spans="1:41" ht="36" customHeight="1">
      <c r="A1" s="1130" t="s">
        <v>1217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36" customHeight="1">
      <c r="A2" s="957" t="s">
        <v>1218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24.75" customHeight="1">
      <c r="A3" s="1039" t="s">
        <v>1417</v>
      </c>
      <c r="B3" s="1039"/>
      <c r="C3" s="1039"/>
      <c r="D3" s="1039"/>
      <c r="E3" s="1039"/>
      <c r="F3" s="1039"/>
      <c r="G3" s="1039"/>
      <c r="H3" s="1039"/>
      <c r="I3" s="1039"/>
      <c r="J3" s="1040"/>
      <c r="K3" s="1041" t="s">
        <v>427</v>
      </c>
      <c r="L3" s="1041"/>
      <c r="M3" s="1041"/>
      <c r="N3" s="1041"/>
      <c r="O3" s="1041"/>
      <c r="P3" s="1041"/>
      <c r="Q3" s="1041"/>
      <c r="R3" s="1041"/>
      <c r="S3" s="1041"/>
      <c r="T3" s="1042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s="29" customFormat="1" ht="18.75" customHeight="1">
      <c r="A4" s="1043" t="s">
        <v>764</v>
      </c>
      <c r="B4" s="1128" t="s">
        <v>483</v>
      </c>
      <c r="C4" s="1128" t="s">
        <v>590</v>
      </c>
      <c r="D4" s="1128" t="s">
        <v>797</v>
      </c>
      <c r="E4" s="1128" t="s">
        <v>484</v>
      </c>
      <c r="F4" s="1128" t="s">
        <v>485</v>
      </c>
      <c r="G4" s="1128" t="s">
        <v>486</v>
      </c>
      <c r="H4" s="1128" t="s">
        <v>487</v>
      </c>
      <c r="I4" s="1128" t="s">
        <v>488</v>
      </c>
      <c r="J4" s="1128" t="s">
        <v>489</v>
      </c>
      <c r="K4" s="1128" t="s">
        <v>490</v>
      </c>
      <c r="L4" s="1128" t="s">
        <v>491</v>
      </c>
      <c r="M4" s="1128" t="s">
        <v>492</v>
      </c>
      <c r="N4" s="1128" t="s">
        <v>493</v>
      </c>
      <c r="O4" s="1128" t="s">
        <v>494</v>
      </c>
      <c r="P4" s="1128" t="s">
        <v>495</v>
      </c>
      <c r="Q4" s="1128" t="s">
        <v>496</v>
      </c>
      <c r="R4" s="1128" t="s">
        <v>497</v>
      </c>
      <c r="S4" s="1029" t="s">
        <v>82</v>
      </c>
      <c r="T4" s="1029" t="s">
        <v>768</v>
      </c>
    </row>
    <row r="5" spans="1:41" s="29" customFormat="1" ht="15" customHeight="1">
      <c r="A5" s="1043"/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1129"/>
      <c r="M5" s="1129"/>
      <c r="N5" s="1129"/>
      <c r="O5" s="1129"/>
      <c r="P5" s="1129"/>
      <c r="Q5" s="1129"/>
      <c r="R5" s="1129"/>
      <c r="S5" s="1079"/>
      <c r="T5" s="1079"/>
    </row>
    <row r="6" spans="1:41" s="29" customFormat="1" ht="17.25" customHeight="1">
      <c r="A6" s="1043"/>
      <c r="B6" s="1129"/>
      <c r="C6" s="1129"/>
      <c r="D6" s="1129"/>
      <c r="E6" s="1129"/>
      <c r="F6" s="1129"/>
      <c r="G6" s="1129"/>
      <c r="H6" s="1129"/>
      <c r="I6" s="1129"/>
      <c r="J6" s="1129"/>
      <c r="K6" s="1129"/>
      <c r="L6" s="1129"/>
      <c r="M6" s="1129"/>
      <c r="N6" s="1129"/>
      <c r="O6" s="1129"/>
      <c r="P6" s="1129"/>
      <c r="Q6" s="1129"/>
      <c r="R6" s="1129"/>
      <c r="S6" s="1079"/>
      <c r="T6" s="1079"/>
    </row>
    <row r="7" spans="1:41" s="29" customFormat="1" ht="91.5" customHeight="1">
      <c r="A7" s="1043"/>
      <c r="B7" s="1129"/>
      <c r="C7" s="1129"/>
      <c r="D7" s="1129"/>
      <c r="E7" s="1129"/>
      <c r="F7" s="1129"/>
      <c r="G7" s="1129"/>
      <c r="H7" s="1129"/>
      <c r="I7" s="1129"/>
      <c r="J7" s="1129"/>
      <c r="K7" s="1129"/>
      <c r="L7" s="1129"/>
      <c r="M7" s="1129"/>
      <c r="N7" s="1129"/>
      <c r="O7" s="1129"/>
      <c r="P7" s="1129"/>
      <c r="Q7" s="1129"/>
      <c r="R7" s="1129"/>
      <c r="S7" s="1079"/>
      <c r="T7" s="1079"/>
    </row>
    <row r="8" spans="1:41" ht="24.95" customHeight="1">
      <c r="A8" s="315" t="s">
        <v>101</v>
      </c>
      <c r="B8" s="650">
        <v>518976</v>
      </c>
      <c r="C8" s="650">
        <v>834533</v>
      </c>
      <c r="D8" s="650">
        <v>847376</v>
      </c>
      <c r="E8" s="650">
        <v>66179</v>
      </c>
      <c r="F8" s="650">
        <v>946835</v>
      </c>
      <c r="G8" s="650">
        <v>737815</v>
      </c>
      <c r="H8" s="650">
        <v>897153</v>
      </c>
      <c r="I8" s="650">
        <v>21046172</v>
      </c>
      <c r="J8" s="650">
        <v>142135</v>
      </c>
      <c r="K8" s="650">
        <v>230195</v>
      </c>
      <c r="L8" s="650">
        <v>8856</v>
      </c>
      <c r="M8" s="650">
        <v>335267</v>
      </c>
      <c r="N8" s="650">
        <v>5871388</v>
      </c>
      <c r="O8" s="650">
        <v>251418</v>
      </c>
      <c r="P8" s="650">
        <v>46381</v>
      </c>
      <c r="Q8" s="643">
        <v>2261206</v>
      </c>
      <c r="R8" s="650">
        <v>866987</v>
      </c>
      <c r="S8" s="335">
        <f>SUM(B8:R8)</f>
        <v>35908872</v>
      </c>
      <c r="T8" s="319" t="s">
        <v>2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s="49" customFormat="1" ht="24.95" customHeight="1">
      <c r="A9" s="315" t="s">
        <v>703</v>
      </c>
      <c r="B9" s="345">
        <v>65220</v>
      </c>
      <c r="C9" s="345">
        <v>350734</v>
      </c>
      <c r="D9" s="345">
        <v>288956</v>
      </c>
      <c r="E9" s="345">
        <v>42573</v>
      </c>
      <c r="F9" s="345">
        <v>64749</v>
      </c>
      <c r="G9" s="345">
        <v>222375</v>
      </c>
      <c r="H9" s="345">
        <v>732136</v>
      </c>
      <c r="I9" s="345">
        <v>7726907</v>
      </c>
      <c r="J9" s="345">
        <v>34784</v>
      </c>
      <c r="K9" s="345">
        <v>182933</v>
      </c>
      <c r="L9" s="345">
        <v>420</v>
      </c>
      <c r="M9" s="345">
        <v>71646</v>
      </c>
      <c r="N9" s="345">
        <v>2125468</v>
      </c>
      <c r="O9" s="345">
        <v>529032</v>
      </c>
      <c r="P9" s="345">
        <v>12303</v>
      </c>
      <c r="Q9" s="345">
        <v>462336</v>
      </c>
      <c r="R9" s="345">
        <v>585794</v>
      </c>
      <c r="S9" s="335">
        <f>SUM(B9:R9)</f>
        <v>13498366</v>
      </c>
      <c r="T9" s="319" t="s">
        <v>967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24.95" customHeight="1">
      <c r="A10" s="315" t="s">
        <v>102</v>
      </c>
      <c r="B10" s="650">
        <v>87636</v>
      </c>
      <c r="C10" s="650">
        <v>195840</v>
      </c>
      <c r="D10" s="650">
        <v>497461</v>
      </c>
      <c r="E10" s="650">
        <v>384602</v>
      </c>
      <c r="F10" s="650">
        <v>76903</v>
      </c>
      <c r="G10" s="650">
        <v>128057</v>
      </c>
      <c r="H10" s="650">
        <v>746162</v>
      </c>
      <c r="I10" s="650">
        <v>6781996</v>
      </c>
      <c r="J10" s="650">
        <v>25959</v>
      </c>
      <c r="K10" s="650">
        <v>471531</v>
      </c>
      <c r="L10" s="650">
        <v>3002</v>
      </c>
      <c r="M10" s="650">
        <v>82366</v>
      </c>
      <c r="N10" s="650">
        <v>4362706</v>
      </c>
      <c r="O10" s="650">
        <v>149495</v>
      </c>
      <c r="P10" s="650">
        <v>16432</v>
      </c>
      <c r="Q10" s="643">
        <v>346095</v>
      </c>
      <c r="R10" s="650">
        <v>1518399</v>
      </c>
      <c r="S10" s="335">
        <f>SUM(B10:R10)</f>
        <v>15874642</v>
      </c>
      <c r="T10" s="319" t="s">
        <v>5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24.95" customHeight="1">
      <c r="A11" s="315" t="s">
        <v>103</v>
      </c>
      <c r="B11" s="345">
        <v>9575</v>
      </c>
      <c r="C11" s="345">
        <v>555968</v>
      </c>
      <c r="D11" s="345">
        <v>89212</v>
      </c>
      <c r="E11" s="345">
        <v>15434</v>
      </c>
      <c r="F11" s="345">
        <v>274083</v>
      </c>
      <c r="G11" s="345">
        <v>98660</v>
      </c>
      <c r="H11" s="345">
        <v>221093</v>
      </c>
      <c r="I11" s="345">
        <v>4986267</v>
      </c>
      <c r="J11" s="345">
        <v>18335</v>
      </c>
      <c r="K11" s="345">
        <v>214334</v>
      </c>
      <c r="L11" s="345">
        <v>367</v>
      </c>
      <c r="M11" s="345">
        <v>16809</v>
      </c>
      <c r="N11" s="345">
        <v>3393492</v>
      </c>
      <c r="O11" s="345">
        <v>4769</v>
      </c>
      <c r="P11" s="345">
        <v>3160</v>
      </c>
      <c r="Q11" s="345">
        <v>99740</v>
      </c>
      <c r="R11" s="345">
        <v>166537</v>
      </c>
      <c r="S11" s="335">
        <f>SUM(B11:R11)</f>
        <v>10167835</v>
      </c>
      <c r="T11" s="319" t="s">
        <v>7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ht="24.95" customHeight="1">
      <c r="A12" s="315" t="s">
        <v>104</v>
      </c>
      <c r="B12" s="650">
        <v>181608</v>
      </c>
      <c r="C12" s="650">
        <v>129652</v>
      </c>
      <c r="D12" s="650">
        <v>9571</v>
      </c>
      <c r="E12" s="650">
        <v>169464</v>
      </c>
      <c r="F12" s="650">
        <v>107535</v>
      </c>
      <c r="G12" s="650">
        <v>174090</v>
      </c>
      <c r="H12" s="650">
        <v>1228763</v>
      </c>
      <c r="I12" s="650">
        <v>6992239</v>
      </c>
      <c r="J12" s="650">
        <v>5048</v>
      </c>
      <c r="K12" s="650">
        <v>440579</v>
      </c>
      <c r="L12" s="650">
        <v>0</v>
      </c>
      <c r="M12" s="650">
        <v>18296</v>
      </c>
      <c r="N12" s="650">
        <v>2870749</v>
      </c>
      <c r="O12" s="650">
        <v>232913</v>
      </c>
      <c r="P12" s="650">
        <v>6569</v>
      </c>
      <c r="Q12" s="643">
        <v>58585</v>
      </c>
      <c r="R12" s="650">
        <v>230084</v>
      </c>
      <c r="S12" s="335">
        <f>SUM(B12:R12)</f>
        <v>12855745</v>
      </c>
      <c r="T12" s="319" t="s">
        <v>8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24.95" customHeight="1">
      <c r="A13" s="315" t="s">
        <v>105</v>
      </c>
      <c r="B13" s="345">
        <v>37879</v>
      </c>
      <c r="C13" s="345">
        <v>180511</v>
      </c>
      <c r="D13" s="345">
        <v>373718</v>
      </c>
      <c r="E13" s="345">
        <v>179319</v>
      </c>
      <c r="F13" s="345">
        <v>757433</v>
      </c>
      <c r="G13" s="345">
        <v>509125</v>
      </c>
      <c r="H13" s="345">
        <v>1280132</v>
      </c>
      <c r="I13" s="345">
        <v>14033928</v>
      </c>
      <c r="J13" s="345">
        <v>9960</v>
      </c>
      <c r="K13" s="345">
        <v>383655</v>
      </c>
      <c r="L13" s="345">
        <v>2572</v>
      </c>
      <c r="M13" s="345">
        <v>469931</v>
      </c>
      <c r="N13" s="345">
        <v>7851893</v>
      </c>
      <c r="O13" s="345">
        <v>86386</v>
      </c>
      <c r="P13" s="345">
        <v>3973</v>
      </c>
      <c r="Q13" s="345">
        <v>319713</v>
      </c>
      <c r="R13" s="345">
        <v>269666</v>
      </c>
      <c r="S13" s="335">
        <f t="shared" ref="S13:S28" si="0">SUM(B13:R13)</f>
        <v>26749794</v>
      </c>
      <c r="T13" s="319" t="s">
        <v>10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ht="24.95" customHeight="1">
      <c r="A14" s="315" t="s">
        <v>39</v>
      </c>
      <c r="B14" s="650">
        <v>118931</v>
      </c>
      <c r="C14" s="650">
        <v>249125</v>
      </c>
      <c r="D14" s="650">
        <v>262657</v>
      </c>
      <c r="E14" s="650">
        <v>8034</v>
      </c>
      <c r="F14" s="650">
        <v>98285</v>
      </c>
      <c r="G14" s="650">
        <v>270066</v>
      </c>
      <c r="H14" s="650">
        <v>489596</v>
      </c>
      <c r="I14" s="650">
        <v>4534305</v>
      </c>
      <c r="J14" s="650">
        <v>19318</v>
      </c>
      <c r="K14" s="650">
        <v>64072</v>
      </c>
      <c r="L14" s="650">
        <v>3146</v>
      </c>
      <c r="M14" s="650">
        <v>41968</v>
      </c>
      <c r="N14" s="650">
        <v>1008139</v>
      </c>
      <c r="O14" s="650">
        <v>23327</v>
      </c>
      <c r="P14" s="650">
        <v>9755</v>
      </c>
      <c r="Q14" s="643">
        <v>512070</v>
      </c>
      <c r="R14" s="650">
        <v>93529</v>
      </c>
      <c r="S14" s="335">
        <f t="shared" si="0"/>
        <v>7806323</v>
      </c>
      <c r="T14" s="319" t="s">
        <v>11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</row>
    <row r="15" spans="1:41" s="612" customFormat="1" ht="24.95" customHeight="1">
      <c r="A15" s="315" t="s">
        <v>108</v>
      </c>
      <c r="B15" s="345">
        <v>49208</v>
      </c>
      <c r="C15" s="345">
        <v>136200</v>
      </c>
      <c r="D15" s="345">
        <v>159242</v>
      </c>
      <c r="E15" s="345">
        <v>6867</v>
      </c>
      <c r="F15" s="345">
        <v>206623</v>
      </c>
      <c r="G15" s="345">
        <v>82654</v>
      </c>
      <c r="H15" s="345">
        <v>493623</v>
      </c>
      <c r="I15" s="345">
        <v>6210494</v>
      </c>
      <c r="J15" s="345">
        <v>25862</v>
      </c>
      <c r="K15" s="345">
        <v>30383</v>
      </c>
      <c r="L15" s="345">
        <v>25</v>
      </c>
      <c r="M15" s="345">
        <v>30301</v>
      </c>
      <c r="N15" s="345">
        <v>1414657</v>
      </c>
      <c r="O15" s="345">
        <v>26816</v>
      </c>
      <c r="P15" s="345">
        <v>3688</v>
      </c>
      <c r="Q15" s="345">
        <v>227175</v>
      </c>
      <c r="R15" s="345">
        <v>13876</v>
      </c>
      <c r="S15" s="335">
        <f t="shared" si="0"/>
        <v>9117694</v>
      </c>
      <c r="T15" s="877" t="s">
        <v>13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913"/>
    </row>
    <row r="16" spans="1:41" ht="24.95" customHeight="1">
      <c r="A16" s="315" t="s">
        <v>121</v>
      </c>
      <c r="B16" s="650">
        <v>12721</v>
      </c>
      <c r="C16" s="650">
        <v>61861</v>
      </c>
      <c r="D16" s="650">
        <v>64603</v>
      </c>
      <c r="E16" s="650">
        <v>13361</v>
      </c>
      <c r="F16" s="650">
        <v>87638</v>
      </c>
      <c r="G16" s="650">
        <v>69860</v>
      </c>
      <c r="H16" s="650">
        <v>314895</v>
      </c>
      <c r="I16" s="650">
        <v>1821262</v>
      </c>
      <c r="J16" s="650">
        <v>8219</v>
      </c>
      <c r="K16" s="650">
        <v>38435</v>
      </c>
      <c r="L16" s="650">
        <v>4758</v>
      </c>
      <c r="M16" s="650">
        <v>10236</v>
      </c>
      <c r="N16" s="650">
        <v>961768</v>
      </c>
      <c r="O16" s="650">
        <v>3920</v>
      </c>
      <c r="P16" s="650">
        <v>1619</v>
      </c>
      <c r="Q16" s="643">
        <v>22212</v>
      </c>
      <c r="R16" s="650">
        <v>15496</v>
      </c>
      <c r="S16" s="335">
        <f t="shared" si="0"/>
        <v>3512864</v>
      </c>
      <c r="T16" s="319" t="s">
        <v>15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4.95" customHeight="1">
      <c r="A17" s="315" t="s">
        <v>109</v>
      </c>
      <c r="B17" s="345">
        <v>44503</v>
      </c>
      <c r="C17" s="345">
        <v>224154</v>
      </c>
      <c r="D17" s="345">
        <v>254901</v>
      </c>
      <c r="E17" s="345">
        <v>20789</v>
      </c>
      <c r="F17" s="345">
        <v>184568</v>
      </c>
      <c r="G17" s="345">
        <v>100370</v>
      </c>
      <c r="H17" s="345">
        <v>487326</v>
      </c>
      <c r="I17" s="345">
        <v>4806779</v>
      </c>
      <c r="J17" s="345">
        <v>23663</v>
      </c>
      <c r="K17" s="345">
        <v>136261</v>
      </c>
      <c r="L17" s="345">
        <v>4636</v>
      </c>
      <c r="M17" s="345">
        <v>31305</v>
      </c>
      <c r="N17" s="345">
        <v>2519720</v>
      </c>
      <c r="O17" s="345">
        <v>52967</v>
      </c>
      <c r="P17" s="345">
        <v>6482</v>
      </c>
      <c r="Q17" s="345">
        <v>111052</v>
      </c>
      <c r="R17" s="345">
        <v>18630</v>
      </c>
      <c r="S17" s="335">
        <f t="shared" si="0"/>
        <v>9028106</v>
      </c>
      <c r="T17" s="319" t="s">
        <v>17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24.95" customHeight="1">
      <c r="A18" s="315" t="s">
        <v>40</v>
      </c>
      <c r="B18" s="650">
        <v>4</v>
      </c>
      <c r="C18" s="650">
        <v>41320</v>
      </c>
      <c r="D18" s="650">
        <v>161</v>
      </c>
      <c r="E18" s="650">
        <v>11996</v>
      </c>
      <c r="F18" s="650">
        <v>57314</v>
      </c>
      <c r="G18" s="650">
        <v>39029</v>
      </c>
      <c r="H18" s="650">
        <v>132595</v>
      </c>
      <c r="I18" s="650">
        <v>739136</v>
      </c>
      <c r="J18" s="650">
        <v>495</v>
      </c>
      <c r="K18" s="650">
        <v>126209</v>
      </c>
      <c r="L18" s="650">
        <v>10</v>
      </c>
      <c r="M18" s="650">
        <v>5280</v>
      </c>
      <c r="N18" s="650">
        <v>305291</v>
      </c>
      <c r="O18" s="650">
        <v>145</v>
      </c>
      <c r="P18" s="650">
        <v>324</v>
      </c>
      <c r="Q18" s="643">
        <v>20595</v>
      </c>
      <c r="R18" s="650">
        <v>43225</v>
      </c>
      <c r="S18" s="335">
        <f t="shared" si="0"/>
        <v>1523129</v>
      </c>
      <c r="T18" s="319" t="s">
        <v>18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ht="24.95" customHeight="1">
      <c r="A19" s="315" t="s">
        <v>110</v>
      </c>
      <c r="B19" s="345">
        <v>12812</v>
      </c>
      <c r="C19" s="345">
        <v>63088</v>
      </c>
      <c r="D19" s="345">
        <v>72927</v>
      </c>
      <c r="E19" s="345">
        <v>32361</v>
      </c>
      <c r="F19" s="345">
        <v>40311</v>
      </c>
      <c r="G19" s="345">
        <v>34947</v>
      </c>
      <c r="H19" s="345">
        <v>153324</v>
      </c>
      <c r="I19" s="345">
        <v>2109514</v>
      </c>
      <c r="J19" s="345">
        <v>3956</v>
      </c>
      <c r="K19" s="345">
        <v>58044</v>
      </c>
      <c r="L19" s="345">
        <v>8310</v>
      </c>
      <c r="M19" s="345">
        <v>6385</v>
      </c>
      <c r="N19" s="345">
        <v>1133778</v>
      </c>
      <c r="O19" s="345">
        <v>13473</v>
      </c>
      <c r="P19" s="345">
        <v>1085</v>
      </c>
      <c r="Q19" s="345">
        <v>103481</v>
      </c>
      <c r="R19" s="345">
        <v>63122</v>
      </c>
      <c r="S19" s="335">
        <f t="shared" si="0"/>
        <v>3910918</v>
      </c>
      <c r="T19" s="319" t="s">
        <v>20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24.95" customHeight="1">
      <c r="A20" s="315" t="s">
        <v>21</v>
      </c>
      <c r="B20" s="650">
        <v>27031</v>
      </c>
      <c r="C20" s="650">
        <v>91493</v>
      </c>
      <c r="D20" s="650">
        <v>2243</v>
      </c>
      <c r="E20" s="650">
        <v>60787</v>
      </c>
      <c r="F20" s="650">
        <v>46103</v>
      </c>
      <c r="G20" s="650">
        <v>58773</v>
      </c>
      <c r="H20" s="650">
        <v>395049</v>
      </c>
      <c r="I20" s="650">
        <v>3123226</v>
      </c>
      <c r="J20" s="650">
        <v>5905</v>
      </c>
      <c r="K20" s="650">
        <v>65358</v>
      </c>
      <c r="L20" s="650">
        <v>198</v>
      </c>
      <c r="M20" s="650">
        <v>3524</v>
      </c>
      <c r="N20" s="650">
        <v>1146969</v>
      </c>
      <c r="O20" s="650">
        <v>13745</v>
      </c>
      <c r="P20" s="650">
        <v>1135</v>
      </c>
      <c r="Q20" s="643">
        <v>42670</v>
      </c>
      <c r="R20" s="650">
        <v>78318</v>
      </c>
      <c r="S20" s="335">
        <f t="shared" si="0"/>
        <v>5162527</v>
      </c>
      <c r="T20" s="319" t="s">
        <v>22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ht="24.95" customHeight="1">
      <c r="A21" s="315" t="s">
        <v>112</v>
      </c>
      <c r="B21" s="345">
        <v>8189</v>
      </c>
      <c r="C21" s="345">
        <v>39199</v>
      </c>
      <c r="D21" s="345">
        <v>77734</v>
      </c>
      <c r="E21" s="345">
        <v>11129</v>
      </c>
      <c r="F21" s="345">
        <v>24484</v>
      </c>
      <c r="G21" s="345">
        <v>23980</v>
      </c>
      <c r="H21" s="345">
        <v>348064</v>
      </c>
      <c r="I21" s="345">
        <v>2265991</v>
      </c>
      <c r="J21" s="345">
        <v>17833</v>
      </c>
      <c r="K21" s="345">
        <v>36415</v>
      </c>
      <c r="L21" s="345">
        <v>0</v>
      </c>
      <c r="M21" s="345">
        <v>6238</v>
      </c>
      <c r="N21" s="345">
        <v>288304</v>
      </c>
      <c r="O21" s="345">
        <v>31676</v>
      </c>
      <c r="P21" s="345">
        <v>185</v>
      </c>
      <c r="Q21" s="345">
        <v>55795</v>
      </c>
      <c r="R21" s="345">
        <v>6232</v>
      </c>
      <c r="S21" s="335">
        <f t="shared" si="0"/>
        <v>3241448</v>
      </c>
      <c r="T21" s="319" t="s">
        <v>23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ht="24.95" customHeight="1">
      <c r="A22" s="315" t="s">
        <v>24</v>
      </c>
      <c r="B22" s="650">
        <v>93226</v>
      </c>
      <c r="C22" s="650">
        <v>319600</v>
      </c>
      <c r="D22" s="650">
        <v>42897</v>
      </c>
      <c r="E22" s="650">
        <v>52393</v>
      </c>
      <c r="F22" s="650">
        <v>164679</v>
      </c>
      <c r="G22" s="650">
        <v>187847</v>
      </c>
      <c r="H22" s="650">
        <v>734294</v>
      </c>
      <c r="I22" s="650">
        <v>6667947</v>
      </c>
      <c r="J22" s="650">
        <v>25446</v>
      </c>
      <c r="K22" s="650">
        <v>65803</v>
      </c>
      <c r="L22" s="650">
        <v>6020</v>
      </c>
      <c r="M22" s="650">
        <v>98137</v>
      </c>
      <c r="N22" s="650">
        <v>2416511</v>
      </c>
      <c r="O22" s="650">
        <v>87233</v>
      </c>
      <c r="P22" s="650">
        <v>12789</v>
      </c>
      <c r="Q22" s="643">
        <v>354869</v>
      </c>
      <c r="R22" s="650">
        <v>200177</v>
      </c>
      <c r="S22" s="335">
        <f t="shared" si="0"/>
        <v>11529868</v>
      </c>
      <c r="T22" s="319" t="s">
        <v>25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ht="24.95" customHeight="1">
      <c r="A23" s="315" t="s">
        <v>113</v>
      </c>
      <c r="B23" s="345">
        <v>20254</v>
      </c>
      <c r="C23" s="345">
        <v>103332</v>
      </c>
      <c r="D23" s="345">
        <v>34497</v>
      </c>
      <c r="E23" s="345">
        <v>15108</v>
      </c>
      <c r="F23" s="345">
        <v>138998</v>
      </c>
      <c r="G23" s="345">
        <v>67733</v>
      </c>
      <c r="H23" s="345">
        <v>363760</v>
      </c>
      <c r="I23" s="345">
        <v>2464283</v>
      </c>
      <c r="J23" s="345">
        <v>34163</v>
      </c>
      <c r="K23" s="345">
        <v>82129</v>
      </c>
      <c r="L23" s="345">
        <v>20511</v>
      </c>
      <c r="M23" s="345">
        <v>18941</v>
      </c>
      <c r="N23" s="345">
        <v>872897</v>
      </c>
      <c r="O23" s="345">
        <v>31247</v>
      </c>
      <c r="P23" s="345">
        <v>13327</v>
      </c>
      <c r="Q23" s="345">
        <v>226242</v>
      </c>
      <c r="R23" s="345">
        <v>12842</v>
      </c>
      <c r="S23" s="335">
        <f t="shared" si="0"/>
        <v>4520264</v>
      </c>
      <c r="T23" s="319" t="s">
        <v>114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24.95" customHeight="1">
      <c r="A24" s="315" t="s">
        <v>115</v>
      </c>
      <c r="B24" s="650">
        <v>100819</v>
      </c>
      <c r="C24" s="650">
        <v>102058</v>
      </c>
      <c r="D24" s="650">
        <v>132054</v>
      </c>
      <c r="E24" s="650">
        <v>17151</v>
      </c>
      <c r="F24" s="650">
        <v>120086</v>
      </c>
      <c r="G24" s="650">
        <v>158610</v>
      </c>
      <c r="H24" s="650">
        <v>335508</v>
      </c>
      <c r="I24" s="650">
        <v>2947373</v>
      </c>
      <c r="J24" s="650">
        <v>3448</v>
      </c>
      <c r="K24" s="650">
        <v>186251</v>
      </c>
      <c r="L24" s="650">
        <v>1613</v>
      </c>
      <c r="M24" s="650">
        <v>9694</v>
      </c>
      <c r="N24" s="650">
        <v>1649182</v>
      </c>
      <c r="O24" s="650">
        <v>2160</v>
      </c>
      <c r="P24" s="650">
        <v>244</v>
      </c>
      <c r="Q24" s="643">
        <v>53433</v>
      </c>
      <c r="R24" s="650">
        <v>68797</v>
      </c>
      <c r="S24" s="335">
        <f t="shared" si="0"/>
        <v>5888481</v>
      </c>
      <c r="T24" s="319" t="s">
        <v>145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s="50" customFormat="1" ht="24.95" customHeight="1">
      <c r="A25" s="315" t="s">
        <v>29</v>
      </c>
      <c r="B25" s="345">
        <v>4498</v>
      </c>
      <c r="C25" s="345">
        <v>60162</v>
      </c>
      <c r="D25" s="345">
        <v>36154</v>
      </c>
      <c r="E25" s="345">
        <v>74095</v>
      </c>
      <c r="F25" s="345">
        <v>189705</v>
      </c>
      <c r="G25" s="345">
        <v>34080</v>
      </c>
      <c r="H25" s="345">
        <v>224086</v>
      </c>
      <c r="I25" s="345">
        <v>1743223</v>
      </c>
      <c r="J25" s="345">
        <v>3901</v>
      </c>
      <c r="K25" s="345">
        <v>33892</v>
      </c>
      <c r="L25" s="345">
        <v>2</v>
      </c>
      <c r="M25" s="345">
        <v>15788</v>
      </c>
      <c r="N25" s="345">
        <v>1095926</v>
      </c>
      <c r="O25" s="345">
        <v>75602</v>
      </c>
      <c r="P25" s="345">
        <v>53</v>
      </c>
      <c r="Q25" s="345">
        <v>27521</v>
      </c>
      <c r="R25" s="345">
        <v>22499</v>
      </c>
      <c r="S25" s="335">
        <f t="shared" si="0"/>
        <v>3641187</v>
      </c>
      <c r="T25" s="319" t="s">
        <v>30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41" ht="24.95" customHeight="1">
      <c r="A26" s="346" t="s">
        <v>31</v>
      </c>
      <c r="B26" s="650">
        <v>4889</v>
      </c>
      <c r="C26" s="650">
        <v>26541</v>
      </c>
      <c r="D26" s="650">
        <v>21234</v>
      </c>
      <c r="E26" s="650">
        <v>35393</v>
      </c>
      <c r="F26" s="650">
        <v>112341</v>
      </c>
      <c r="G26" s="650">
        <v>24354</v>
      </c>
      <c r="H26" s="650">
        <v>193034</v>
      </c>
      <c r="I26" s="650">
        <v>848574</v>
      </c>
      <c r="J26" s="650">
        <v>6547</v>
      </c>
      <c r="K26" s="650">
        <v>23156</v>
      </c>
      <c r="L26" s="650">
        <v>33814</v>
      </c>
      <c r="M26" s="650">
        <v>3027</v>
      </c>
      <c r="N26" s="650">
        <v>915435</v>
      </c>
      <c r="O26" s="650">
        <v>15695</v>
      </c>
      <c r="P26" s="650">
        <v>411</v>
      </c>
      <c r="Q26" s="643">
        <v>2610</v>
      </c>
      <c r="R26" s="650">
        <v>6994</v>
      </c>
      <c r="S26" s="335">
        <f t="shared" si="0"/>
        <v>2274049</v>
      </c>
      <c r="T26" s="348" t="s">
        <v>32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24.95" customHeight="1">
      <c r="A27" s="318" t="s">
        <v>33</v>
      </c>
      <c r="B27" s="345">
        <v>1687</v>
      </c>
      <c r="C27" s="345">
        <v>3510</v>
      </c>
      <c r="D27" s="345">
        <v>0</v>
      </c>
      <c r="E27" s="345">
        <v>2571</v>
      </c>
      <c r="F27" s="345">
        <v>11416</v>
      </c>
      <c r="G27" s="345">
        <v>14716</v>
      </c>
      <c r="H27" s="345">
        <v>75762</v>
      </c>
      <c r="I27" s="345">
        <v>1115072</v>
      </c>
      <c r="J27" s="345">
        <v>4</v>
      </c>
      <c r="K27" s="345">
        <v>51949</v>
      </c>
      <c r="L27" s="345">
        <v>0</v>
      </c>
      <c r="M27" s="345">
        <v>0</v>
      </c>
      <c r="N27" s="345">
        <v>510475</v>
      </c>
      <c r="O27" s="345">
        <v>1388</v>
      </c>
      <c r="P27" s="345">
        <v>0</v>
      </c>
      <c r="Q27" s="345">
        <v>10305</v>
      </c>
      <c r="R27" s="345">
        <v>10537</v>
      </c>
      <c r="S27" s="335">
        <f t="shared" si="0"/>
        <v>1809392</v>
      </c>
      <c r="T27" s="319" t="s">
        <v>34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24.95" customHeight="1">
      <c r="A28" s="347" t="s">
        <v>57</v>
      </c>
      <c r="B28" s="344">
        <f t="shared" ref="B28:R28" si="1">SUM(B8:B27)</f>
        <v>1399666</v>
      </c>
      <c r="C28" s="344">
        <f t="shared" si="1"/>
        <v>3768881</v>
      </c>
      <c r="D28" s="344">
        <f t="shared" si="1"/>
        <v>3267598</v>
      </c>
      <c r="E28" s="344">
        <f t="shared" si="1"/>
        <v>1219606</v>
      </c>
      <c r="F28" s="344">
        <f t="shared" si="1"/>
        <v>3710089</v>
      </c>
      <c r="G28" s="344">
        <f t="shared" si="1"/>
        <v>3037141</v>
      </c>
      <c r="H28" s="344">
        <f t="shared" si="1"/>
        <v>9846355</v>
      </c>
      <c r="I28" s="344">
        <f t="shared" si="1"/>
        <v>102964688</v>
      </c>
      <c r="J28" s="344">
        <f t="shared" si="1"/>
        <v>414981</v>
      </c>
      <c r="K28" s="344">
        <f t="shared" si="1"/>
        <v>2921584</v>
      </c>
      <c r="L28" s="344">
        <f t="shared" si="1"/>
        <v>98260</v>
      </c>
      <c r="M28" s="344">
        <f t="shared" si="1"/>
        <v>1275139</v>
      </c>
      <c r="N28" s="344">
        <f t="shared" si="1"/>
        <v>42714748</v>
      </c>
      <c r="O28" s="344">
        <f t="shared" si="1"/>
        <v>1633407</v>
      </c>
      <c r="P28" s="344">
        <f t="shared" si="1"/>
        <v>139915</v>
      </c>
      <c r="Q28" s="344">
        <f t="shared" si="1"/>
        <v>5317705</v>
      </c>
      <c r="R28" s="344">
        <f t="shared" si="1"/>
        <v>4291741</v>
      </c>
      <c r="S28" s="344">
        <f t="shared" si="0"/>
        <v>188021504</v>
      </c>
      <c r="T28" s="349" t="s">
        <v>36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1" ht="15.75">
      <c r="H30" s="41"/>
      <c r="L30" s="50"/>
      <c r="Q30" s="50"/>
      <c r="AC30" s="41"/>
      <c r="AG30" s="50"/>
      <c r="AL30" s="50"/>
    </row>
    <row r="31" spans="1:41" ht="15.75">
      <c r="H31" s="41"/>
      <c r="Q31" s="50"/>
    </row>
    <row r="32" spans="1:4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19" ht="15.75">
      <c r="H33" s="41"/>
      <c r="Q33" s="50"/>
    </row>
    <row r="34" spans="2:19" ht="15.75">
      <c r="H34" s="41"/>
      <c r="L34" s="50"/>
      <c r="Q34" s="50"/>
    </row>
    <row r="39" spans="2:19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8" spans="2:19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59" spans="2:14" ht="15.75">
      <c r="N59" s="50"/>
    </row>
    <row r="60" spans="2:14" ht="18.75">
      <c r="B60" s="29"/>
      <c r="C60" s="29"/>
      <c r="D60" s="29"/>
      <c r="F60" s="49"/>
    </row>
    <row r="61" spans="2:14" ht="15.75">
      <c r="B61" s="765"/>
      <c r="C61" s="49"/>
    </row>
    <row r="62" spans="2:14" ht="15.75">
      <c r="B62" s="765"/>
      <c r="C62" s="49"/>
    </row>
    <row r="63" spans="2:14" ht="15.75">
      <c r="B63" s="765"/>
      <c r="C63" s="49"/>
    </row>
    <row r="64" spans="2:14" ht="15.75">
      <c r="B64" s="765"/>
      <c r="C64" s="49"/>
    </row>
    <row r="65" spans="2:17" ht="15.75">
      <c r="B65" s="765"/>
      <c r="C65" s="49"/>
    </row>
    <row r="66" spans="2:17" ht="15.75">
      <c r="B66" s="766"/>
      <c r="C66" s="49"/>
    </row>
    <row r="67" spans="2:17" ht="15.75">
      <c r="B67" s="766"/>
      <c r="C67" s="49"/>
    </row>
    <row r="68" spans="2:17" ht="15.75">
      <c r="B68" s="766"/>
      <c r="C68" s="49"/>
    </row>
    <row r="69" spans="2:17" ht="15.75">
      <c r="B69" s="766"/>
      <c r="C69" s="49"/>
    </row>
    <row r="70" spans="2:17" ht="15.75">
      <c r="B70" s="766"/>
      <c r="C70" s="49"/>
    </row>
    <row r="71" spans="2:17" ht="15.75">
      <c r="B71" s="766"/>
      <c r="C71" s="49"/>
    </row>
    <row r="72" spans="2:17" ht="15.75">
      <c r="B72" s="766"/>
      <c r="C72" s="49"/>
    </row>
    <row r="73" spans="2:17" ht="15.75">
      <c r="B73" s="766"/>
      <c r="C73" s="49"/>
    </row>
    <row r="74" spans="2:17" ht="15.75">
      <c r="B74" s="766"/>
      <c r="C74" s="49"/>
    </row>
    <row r="75" spans="2:17" ht="15.75">
      <c r="B75" s="766"/>
      <c r="C75" s="49"/>
    </row>
    <row r="76" spans="2:17" ht="15.75">
      <c r="B76" s="766"/>
      <c r="C76" s="49"/>
    </row>
    <row r="77" spans="2:17" ht="15.75">
      <c r="B77" s="766"/>
      <c r="C77" s="49"/>
    </row>
    <row r="78" spans="2:17" ht="15.75">
      <c r="H78" s="41"/>
      <c r="L78" s="50"/>
      <c r="Q78" s="50"/>
    </row>
    <row r="79" spans="2:17" ht="15.75">
      <c r="H79" s="41"/>
      <c r="L79" s="50"/>
      <c r="Q79" s="50"/>
    </row>
    <row r="87" spans="2:22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V87" s="41"/>
    </row>
    <row r="88" spans="2:22">
      <c r="V88" s="41"/>
    </row>
    <row r="89" spans="2:22" ht="18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V89" s="41"/>
    </row>
    <row r="90" spans="2:22" ht="15.75">
      <c r="B90" s="765"/>
      <c r="C90" s="765"/>
      <c r="D90" s="765"/>
      <c r="E90" s="765"/>
      <c r="F90" s="765"/>
      <c r="G90" s="765"/>
      <c r="H90" s="765"/>
      <c r="I90" s="765"/>
      <c r="J90" s="765"/>
      <c r="K90" s="765"/>
      <c r="L90" s="765"/>
      <c r="M90" s="765"/>
      <c r="N90" s="765"/>
      <c r="O90" s="765"/>
      <c r="P90" s="765"/>
      <c r="Q90" s="765"/>
      <c r="R90" s="765"/>
      <c r="V90" s="41"/>
    </row>
    <row r="91" spans="2:22" ht="15.75">
      <c r="B91" s="767"/>
      <c r="C91" s="767"/>
      <c r="D91" s="767"/>
      <c r="E91" s="767"/>
      <c r="F91" s="767"/>
      <c r="G91" s="767"/>
      <c r="H91" s="767"/>
      <c r="I91" s="767"/>
      <c r="J91" s="767"/>
      <c r="K91" s="767"/>
      <c r="L91" s="767"/>
      <c r="M91" s="767"/>
      <c r="N91" s="767"/>
      <c r="O91" s="767"/>
      <c r="P91" s="767"/>
      <c r="Q91" s="767"/>
      <c r="R91" s="767"/>
      <c r="V91" s="41"/>
    </row>
    <row r="92" spans="2:22" ht="15.75">
      <c r="B92" s="765"/>
      <c r="C92" s="765"/>
      <c r="D92" s="765"/>
      <c r="E92" s="765"/>
      <c r="F92" s="765"/>
      <c r="G92" s="765"/>
      <c r="H92" s="765"/>
      <c r="I92" s="765"/>
      <c r="J92" s="765"/>
      <c r="K92" s="765"/>
      <c r="L92" s="765"/>
      <c r="M92" s="765"/>
      <c r="N92" s="765"/>
      <c r="O92" s="765"/>
      <c r="P92" s="765"/>
      <c r="Q92" s="765"/>
      <c r="R92" s="765"/>
      <c r="V92" s="41"/>
    </row>
    <row r="93" spans="2:22" ht="15.75">
      <c r="B93" s="765"/>
      <c r="C93" s="765"/>
      <c r="D93" s="765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V93" s="41"/>
    </row>
    <row r="94" spans="2:22" ht="15.75">
      <c r="B94" s="765"/>
      <c r="C94" s="765"/>
      <c r="D94" s="765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V94" s="41"/>
    </row>
    <row r="95" spans="2:22">
      <c r="B95" s="766"/>
      <c r="C95" s="766"/>
      <c r="D95" s="766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V95" s="41"/>
    </row>
    <row r="96" spans="2:22">
      <c r="B96" s="766"/>
      <c r="C96" s="766"/>
      <c r="D96" s="766"/>
      <c r="E96" s="766"/>
      <c r="F96" s="766"/>
      <c r="G96" s="766"/>
      <c r="H96" s="766"/>
      <c r="I96" s="766"/>
      <c r="J96" s="766"/>
      <c r="K96" s="766"/>
      <c r="L96" s="766"/>
      <c r="M96" s="766"/>
      <c r="N96" s="766"/>
      <c r="O96" s="766"/>
      <c r="P96" s="766"/>
      <c r="Q96" s="766"/>
      <c r="R96" s="766"/>
      <c r="V96" s="41"/>
    </row>
    <row r="97" spans="2:22">
      <c r="B97" s="766"/>
      <c r="C97" s="766"/>
      <c r="D97" s="766"/>
      <c r="E97" s="766"/>
      <c r="F97" s="766"/>
      <c r="G97" s="766"/>
      <c r="H97" s="766"/>
      <c r="I97" s="766"/>
      <c r="J97" s="766"/>
      <c r="K97" s="766"/>
      <c r="L97" s="766"/>
      <c r="M97" s="766"/>
      <c r="N97" s="766"/>
      <c r="O97" s="766"/>
      <c r="P97" s="766"/>
      <c r="Q97" s="766"/>
      <c r="R97" s="766"/>
      <c r="V97" s="41"/>
    </row>
    <row r="98" spans="2:22">
      <c r="B98" s="766"/>
      <c r="C98" s="766"/>
      <c r="D98" s="766"/>
      <c r="E98" s="766"/>
      <c r="F98" s="766"/>
      <c r="G98" s="766"/>
      <c r="H98" s="766"/>
      <c r="I98" s="766"/>
      <c r="J98" s="766"/>
      <c r="K98" s="766"/>
      <c r="L98" s="766"/>
      <c r="M98" s="766"/>
      <c r="N98" s="766"/>
      <c r="O98" s="766"/>
      <c r="P98" s="766"/>
      <c r="Q98" s="766"/>
      <c r="R98" s="766"/>
      <c r="V98" s="41"/>
    </row>
    <row r="99" spans="2:22">
      <c r="B99" s="766"/>
      <c r="C99" s="766"/>
      <c r="D99" s="766"/>
      <c r="E99" s="766"/>
      <c r="F99" s="766"/>
      <c r="G99" s="766"/>
      <c r="H99" s="766"/>
      <c r="I99" s="766"/>
      <c r="J99" s="766"/>
      <c r="K99" s="766"/>
      <c r="L99" s="766"/>
      <c r="M99" s="766"/>
      <c r="N99" s="766"/>
      <c r="O99" s="766"/>
      <c r="P99" s="766"/>
      <c r="Q99" s="766"/>
      <c r="R99" s="766"/>
      <c r="V99" s="41"/>
    </row>
    <row r="100" spans="2:22"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V100" s="41"/>
    </row>
    <row r="101" spans="2:22">
      <c r="B101" s="766"/>
      <c r="C101" s="766"/>
      <c r="D101" s="766"/>
      <c r="E101" s="766"/>
      <c r="F101" s="766"/>
      <c r="G101" s="766"/>
      <c r="H101" s="766"/>
      <c r="I101" s="766"/>
      <c r="J101" s="766"/>
      <c r="K101" s="766"/>
      <c r="L101" s="766"/>
      <c r="M101" s="766"/>
      <c r="N101" s="766"/>
      <c r="O101" s="766"/>
      <c r="P101" s="766"/>
      <c r="Q101" s="766"/>
      <c r="R101" s="766"/>
      <c r="V101" s="41"/>
    </row>
    <row r="102" spans="2:22">
      <c r="B102" s="766"/>
      <c r="C102" s="766"/>
      <c r="D102" s="766"/>
      <c r="E102" s="766"/>
      <c r="F102" s="766"/>
      <c r="G102" s="766"/>
      <c r="H102" s="766"/>
      <c r="I102" s="766"/>
      <c r="J102" s="766"/>
      <c r="K102" s="766"/>
      <c r="L102" s="766"/>
      <c r="M102" s="766"/>
      <c r="N102" s="766"/>
      <c r="O102" s="766"/>
      <c r="P102" s="766"/>
      <c r="Q102" s="766"/>
      <c r="R102" s="766"/>
      <c r="V102" s="41"/>
    </row>
    <row r="103" spans="2:22">
      <c r="B103" s="766"/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V103" s="41"/>
    </row>
    <row r="104" spans="2:22">
      <c r="B104" s="766"/>
      <c r="C104" s="766"/>
      <c r="D104" s="766"/>
      <c r="E104" s="766"/>
      <c r="F104" s="766"/>
      <c r="G104" s="766"/>
      <c r="H104" s="766"/>
      <c r="I104" s="766"/>
      <c r="J104" s="766"/>
      <c r="K104" s="766"/>
      <c r="L104" s="766"/>
      <c r="M104" s="766"/>
      <c r="N104" s="766"/>
      <c r="O104" s="766"/>
      <c r="P104" s="766"/>
      <c r="Q104" s="766"/>
      <c r="R104" s="766"/>
      <c r="V104" s="41"/>
    </row>
    <row r="105" spans="2:22">
      <c r="B105" s="766"/>
      <c r="C105" s="766"/>
      <c r="D105" s="766"/>
      <c r="E105" s="766"/>
      <c r="F105" s="766"/>
      <c r="G105" s="766"/>
      <c r="H105" s="766"/>
      <c r="I105" s="766"/>
      <c r="J105" s="766"/>
      <c r="K105" s="766"/>
      <c r="L105" s="766"/>
      <c r="M105" s="766"/>
      <c r="N105" s="766"/>
      <c r="O105" s="766"/>
      <c r="P105" s="766"/>
      <c r="Q105" s="766"/>
      <c r="R105" s="766"/>
      <c r="V105" s="41"/>
    </row>
    <row r="106" spans="2:22">
      <c r="B106" s="766"/>
      <c r="C106" s="766"/>
      <c r="D106" s="766"/>
      <c r="E106" s="766"/>
      <c r="F106" s="766"/>
      <c r="G106" s="766"/>
      <c r="H106" s="766"/>
      <c r="I106" s="766"/>
      <c r="J106" s="766"/>
      <c r="K106" s="766"/>
      <c r="L106" s="766"/>
      <c r="M106" s="766"/>
      <c r="N106" s="766"/>
      <c r="O106" s="766"/>
      <c r="P106" s="766"/>
      <c r="Q106" s="766"/>
      <c r="R106" s="766"/>
      <c r="V106" s="41"/>
    </row>
  </sheetData>
  <mergeCells count="24">
    <mergeCell ref="A1:T1"/>
    <mergeCell ref="A2:T2"/>
    <mergeCell ref="A3:J3"/>
    <mergeCell ref="K3:T3"/>
    <mergeCell ref="Q4:Q7"/>
    <mergeCell ref="R4:R7"/>
    <mergeCell ref="S4:S7"/>
    <mergeCell ref="M4:M7"/>
    <mergeCell ref="D4:D7"/>
    <mergeCell ref="E4:E7"/>
    <mergeCell ref="F4:F7"/>
    <mergeCell ref="G4:G7"/>
    <mergeCell ref="H4:H7"/>
    <mergeCell ref="I4:I7"/>
    <mergeCell ref="J4:J7"/>
    <mergeCell ref="K4:K7"/>
    <mergeCell ref="B4:B7"/>
    <mergeCell ref="C4:C7"/>
    <mergeCell ref="A4:A7"/>
    <mergeCell ref="L4:L7"/>
    <mergeCell ref="T4:T7"/>
    <mergeCell ref="N4:N7"/>
    <mergeCell ref="O4:O7"/>
    <mergeCell ref="P4:P7"/>
  </mergeCell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57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008657"/>
    <pageSetUpPr fitToPage="1"/>
  </sheetPr>
  <dimension ref="A1:L20"/>
  <sheetViews>
    <sheetView showGridLines="0" rightToLeft="1" zoomScaleNormal="100" workbookViewId="0">
      <selection sqref="A1:G1"/>
    </sheetView>
  </sheetViews>
  <sheetFormatPr defaultColWidth="7.7109375" defaultRowHeight="15.75"/>
  <cols>
    <col min="1" max="1" width="31.7109375" style="133" customWidth="1"/>
    <col min="2" max="6" width="19.7109375" style="133" customWidth="1"/>
    <col min="7" max="7" width="31.7109375" style="133" customWidth="1"/>
    <col min="8" max="8" width="11.28515625" style="133" bestFit="1" customWidth="1"/>
    <col min="9" max="9" width="31.42578125" style="133" customWidth="1"/>
    <col min="10" max="10" width="16" style="133" customWidth="1"/>
    <col min="11" max="11" width="9" style="133" bestFit="1" customWidth="1"/>
    <col min="12" max="254" width="7.7109375" style="133"/>
    <col min="255" max="255" width="13.28515625" style="133" customWidth="1"/>
    <col min="256" max="256" width="16.28515625" style="133" customWidth="1"/>
    <col min="257" max="257" width="18.85546875" style="133" customWidth="1"/>
    <col min="258" max="258" width="12.85546875" style="133" customWidth="1"/>
    <col min="259" max="259" width="13.85546875" style="133" customWidth="1"/>
    <col min="260" max="260" width="14.140625" style="133" customWidth="1"/>
    <col min="261" max="261" width="13.85546875" style="133" customWidth="1"/>
    <col min="262" max="262" width="14.140625" style="133" customWidth="1"/>
    <col min="263" max="264" width="7.7109375" style="133"/>
    <col min="265" max="265" width="31.42578125" style="133" customWidth="1"/>
    <col min="266" max="510" width="7.7109375" style="133"/>
    <col min="511" max="511" width="13.28515625" style="133" customWidth="1"/>
    <col min="512" max="512" width="16.28515625" style="133" customWidth="1"/>
    <col min="513" max="513" width="18.85546875" style="133" customWidth="1"/>
    <col min="514" max="514" width="12.85546875" style="133" customWidth="1"/>
    <col min="515" max="515" width="13.85546875" style="133" customWidth="1"/>
    <col min="516" max="516" width="14.140625" style="133" customWidth="1"/>
    <col min="517" max="517" width="13.85546875" style="133" customWidth="1"/>
    <col min="518" max="518" width="14.140625" style="133" customWidth="1"/>
    <col min="519" max="520" width="7.7109375" style="133"/>
    <col min="521" max="521" width="31.42578125" style="133" customWidth="1"/>
    <col min="522" max="766" width="7.7109375" style="133"/>
    <col min="767" max="767" width="13.28515625" style="133" customWidth="1"/>
    <col min="768" max="768" width="16.28515625" style="133" customWidth="1"/>
    <col min="769" max="769" width="18.85546875" style="133" customWidth="1"/>
    <col min="770" max="770" width="12.85546875" style="133" customWidth="1"/>
    <col min="771" max="771" width="13.85546875" style="133" customWidth="1"/>
    <col min="772" max="772" width="14.140625" style="133" customWidth="1"/>
    <col min="773" max="773" width="13.85546875" style="133" customWidth="1"/>
    <col min="774" max="774" width="14.140625" style="133" customWidth="1"/>
    <col min="775" max="776" width="7.7109375" style="133"/>
    <col min="777" max="777" width="31.42578125" style="133" customWidth="1"/>
    <col min="778" max="1022" width="7.7109375" style="133"/>
    <col min="1023" max="1023" width="13.28515625" style="133" customWidth="1"/>
    <col min="1024" max="1024" width="16.28515625" style="133" customWidth="1"/>
    <col min="1025" max="1025" width="18.85546875" style="133" customWidth="1"/>
    <col min="1026" max="1026" width="12.85546875" style="133" customWidth="1"/>
    <col min="1027" max="1027" width="13.85546875" style="133" customWidth="1"/>
    <col min="1028" max="1028" width="14.140625" style="133" customWidth="1"/>
    <col min="1029" max="1029" width="13.85546875" style="133" customWidth="1"/>
    <col min="1030" max="1030" width="14.140625" style="133" customWidth="1"/>
    <col min="1031" max="1032" width="7.7109375" style="133"/>
    <col min="1033" max="1033" width="31.42578125" style="133" customWidth="1"/>
    <col min="1034" max="1278" width="7.7109375" style="133"/>
    <col min="1279" max="1279" width="13.28515625" style="133" customWidth="1"/>
    <col min="1280" max="1280" width="16.28515625" style="133" customWidth="1"/>
    <col min="1281" max="1281" width="18.85546875" style="133" customWidth="1"/>
    <col min="1282" max="1282" width="12.85546875" style="133" customWidth="1"/>
    <col min="1283" max="1283" width="13.85546875" style="133" customWidth="1"/>
    <col min="1284" max="1284" width="14.140625" style="133" customWidth="1"/>
    <col min="1285" max="1285" width="13.85546875" style="133" customWidth="1"/>
    <col min="1286" max="1286" width="14.140625" style="133" customWidth="1"/>
    <col min="1287" max="1288" width="7.7109375" style="133"/>
    <col min="1289" max="1289" width="31.42578125" style="133" customWidth="1"/>
    <col min="1290" max="1534" width="7.7109375" style="133"/>
    <col min="1535" max="1535" width="13.28515625" style="133" customWidth="1"/>
    <col min="1536" max="1536" width="16.28515625" style="133" customWidth="1"/>
    <col min="1537" max="1537" width="18.85546875" style="133" customWidth="1"/>
    <col min="1538" max="1538" width="12.85546875" style="133" customWidth="1"/>
    <col min="1539" max="1539" width="13.85546875" style="133" customWidth="1"/>
    <col min="1540" max="1540" width="14.140625" style="133" customWidth="1"/>
    <col min="1541" max="1541" width="13.85546875" style="133" customWidth="1"/>
    <col min="1542" max="1542" width="14.140625" style="133" customWidth="1"/>
    <col min="1543" max="1544" width="7.7109375" style="133"/>
    <col min="1545" max="1545" width="31.42578125" style="133" customWidth="1"/>
    <col min="1546" max="1790" width="7.7109375" style="133"/>
    <col min="1791" max="1791" width="13.28515625" style="133" customWidth="1"/>
    <col min="1792" max="1792" width="16.28515625" style="133" customWidth="1"/>
    <col min="1793" max="1793" width="18.85546875" style="133" customWidth="1"/>
    <col min="1794" max="1794" width="12.85546875" style="133" customWidth="1"/>
    <col min="1795" max="1795" width="13.85546875" style="133" customWidth="1"/>
    <col min="1796" max="1796" width="14.140625" style="133" customWidth="1"/>
    <col min="1797" max="1797" width="13.85546875" style="133" customWidth="1"/>
    <col min="1798" max="1798" width="14.140625" style="133" customWidth="1"/>
    <col min="1799" max="1800" width="7.7109375" style="133"/>
    <col min="1801" max="1801" width="31.42578125" style="133" customWidth="1"/>
    <col min="1802" max="2046" width="7.7109375" style="133"/>
    <col min="2047" max="2047" width="13.28515625" style="133" customWidth="1"/>
    <col min="2048" max="2048" width="16.28515625" style="133" customWidth="1"/>
    <col min="2049" max="2049" width="18.85546875" style="133" customWidth="1"/>
    <col min="2050" max="2050" width="12.85546875" style="133" customWidth="1"/>
    <col min="2051" max="2051" width="13.85546875" style="133" customWidth="1"/>
    <col min="2052" max="2052" width="14.140625" style="133" customWidth="1"/>
    <col min="2053" max="2053" width="13.85546875" style="133" customWidth="1"/>
    <col min="2054" max="2054" width="14.140625" style="133" customWidth="1"/>
    <col min="2055" max="2056" width="7.7109375" style="133"/>
    <col min="2057" max="2057" width="31.42578125" style="133" customWidth="1"/>
    <col min="2058" max="2302" width="7.7109375" style="133"/>
    <col min="2303" max="2303" width="13.28515625" style="133" customWidth="1"/>
    <col min="2304" max="2304" width="16.28515625" style="133" customWidth="1"/>
    <col min="2305" max="2305" width="18.85546875" style="133" customWidth="1"/>
    <col min="2306" max="2306" width="12.85546875" style="133" customWidth="1"/>
    <col min="2307" max="2307" width="13.85546875" style="133" customWidth="1"/>
    <col min="2308" max="2308" width="14.140625" style="133" customWidth="1"/>
    <col min="2309" max="2309" width="13.85546875" style="133" customWidth="1"/>
    <col min="2310" max="2310" width="14.140625" style="133" customWidth="1"/>
    <col min="2311" max="2312" width="7.7109375" style="133"/>
    <col min="2313" max="2313" width="31.42578125" style="133" customWidth="1"/>
    <col min="2314" max="2558" width="7.7109375" style="133"/>
    <col min="2559" max="2559" width="13.28515625" style="133" customWidth="1"/>
    <col min="2560" max="2560" width="16.28515625" style="133" customWidth="1"/>
    <col min="2561" max="2561" width="18.85546875" style="133" customWidth="1"/>
    <col min="2562" max="2562" width="12.85546875" style="133" customWidth="1"/>
    <col min="2563" max="2563" width="13.85546875" style="133" customWidth="1"/>
    <col min="2564" max="2564" width="14.140625" style="133" customWidth="1"/>
    <col min="2565" max="2565" width="13.85546875" style="133" customWidth="1"/>
    <col min="2566" max="2566" width="14.140625" style="133" customWidth="1"/>
    <col min="2567" max="2568" width="7.7109375" style="133"/>
    <col min="2569" max="2569" width="31.42578125" style="133" customWidth="1"/>
    <col min="2570" max="2814" width="7.7109375" style="133"/>
    <col min="2815" max="2815" width="13.28515625" style="133" customWidth="1"/>
    <col min="2816" max="2816" width="16.28515625" style="133" customWidth="1"/>
    <col min="2817" max="2817" width="18.85546875" style="133" customWidth="1"/>
    <col min="2818" max="2818" width="12.85546875" style="133" customWidth="1"/>
    <col min="2819" max="2819" width="13.85546875" style="133" customWidth="1"/>
    <col min="2820" max="2820" width="14.140625" style="133" customWidth="1"/>
    <col min="2821" max="2821" width="13.85546875" style="133" customWidth="1"/>
    <col min="2822" max="2822" width="14.140625" style="133" customWidth="1"/>
    <col min="2823" max="2824" width="7.7109375" style="133"/>
    <col min="2825" max="2825" width="31.42578125" style="133" customWidth="1"/>
    <col min="2826" max="3070" width="7.7109375" style="133"/>
    <col min="3071" max="3071" width="13.28515625" style="133" customWidth="1"/>
    <col min="3072" max="3072" width="16.28515625" style="133" customWidth="1"/>
    <col min="3073" max="3073" width="18.85546875" style="133" customWidth="1"/>
    <col min="3074" max="3074" width="12.85546875" style="133" customWidth="1"/>
    <col min="3075" max="3075" width="13.85546875" style="133" customWidth="1"/>
    <col min="3076" max="3076" width="14.140625" style="133" customWidth="1"/>
    <col min="3077" max="3077" width="13.85546875" style="133" customWidth="1"/>
    <col min="3078" max="3078" width="14.140625" style="133" customWidth="1"/>
    <col min="3079" max="3080" width="7.7109375" style="133"/>
    <col min="3081" max="3081" width="31.42578125" style="133" customWidth="1"/>
    <col min="3082" max="3326" width="7.7109375" style="133"/>
    <col min="3327" max="3327" width="13.28515625" style="133" customWidth="1"/>
    <col min="3328" max="3328" width="16.28515625" style="133" customWidth="1"/>
    <col min="3329" max="3329" width="18.85546875" style="133" customWidth="1"/>
    <col min="3330" max="3330" width="12.85546875" style="133" customWidth="1"/>
    <col min="3331" max="3331" width="13.85546875" style="133" customWidth="1"/>
    <col min="3332" max="3332" width="14.140625" style="133" customWidth="1"/>
    <col min="3333" max="3333" width="13.85546875" style="133" customWidth="1"/>
    <col min="3334" max="3334" width="14.140625" style="133" customWidth="1"/>
    <col min="3335" max="3336" width="7.7109375" style="133"/>
    <col min="3337" max="3337" width="31.42578125" style="133" customWidth="1"/>
    <col min="3338" max="3582" width="7.7109375" style="133"/>
    <col min="3583" max="3583" width="13.28515625" style="133" customWidth="1"/>
    <col min="3584" max="3584" width="16.28515625" style="133" customWidth="1"/>
    <col min="3585" max="3585" width="18.85546875" style="133" customWidth="1"/>
    <col min="3586" max="3586" width="12.85546875" style="133" customWidth="1"/>
    <col min="3587" max="3587" width="13.85546875" style="133" customWidth="1"/>
    <col min="3588" max="3588" width="14.140625" style="133" customWidth="1"/>
    <col min="3589" max="3589" width="13.85546875" style="133" customWidth="1"/>
    <col min="3590" max="3590" width="14.140625" style="133" customWidth="1"/>
    <col min="3591" max="3592" width="7.7109375" style="133"/>
    <col min="3593" max="3593" width="31.42578125" style="133" customWidth="1"/>
    <col min="3594" max="3838" width="7.7109375" style="133"/>
    <col min="3839" max="3839" width="13.28515625" style="133" customWidth="1"/>
    <col min="3840" max="3840" width="16.28515625" style="133" customWidth="1"/>
    <col min="3841" max="3841" width="18.85546875" style="133" customWidth="1"/>
    <col min="3842" max="3842" width="12.85546875" style="133" customWidth="1"/>
    <col min="3843" max="3843" width="13.85546875" style="133" customWidth="1"/>
    <col min="3844" max="3844" width="14.140625" style="133" customWidth="1"/>
    <col min="3845" max="3845" width="13.85546875" style="133" customWidth="1"/>
    <col min="3846" max="3846" width="14.140625" style="133" customWidth="1"/>
    <col min="3847" max="3848" width="7.7109375" style="133"/>
    <col min="3849" max="3849" width="31.42578125" style="133" customWidth="1"/>
    <col min="3850" max="4094" width="7.7109375" style="133"/>
    <col min="4095" max="4095" width="13.28515625" style="133" customWidth="1"/>
    <col min="4096" max="4096" width="16.28515625" style="133" customWidth="1"/>
    <col min="4097" max="4097" width="18.85546875" style="133" customWidth="1"/>
    <col min="4098" max="4098" width="12.85546875" style="133" customWidth="1"/>
    <col min="4099" max="4099" width="13.85546875" style="133" customWidth="1"/>
    <col min="4100" max="4100" width="14.140625" style="133" customWidth="1"/>
    <col min="4101" max="4101" width="13.85546875" style="133" customWidth="1"/>
    <col min="4102" max="4102" width="14.140625" style="133" customWidth="1"/>
    <col min="4103" max="4104" width="7.7109375" style="133"/>
    <col min="4105" max="4105" width="31.42578125" style="133" customWidth="1"/>
    <col min="4106" max="4350" width="7.7109375" style="133"/>
    <col min="4351" max="4351" width="13.28515625" style="133" customWidth="1"/>
    <col min="4352" max="4352" width="16.28515625" style="133" customWidth="1"/>
    <col min="4353" max="4353" width="18.85546875" style="133" customWidth="1"/>
    <col min="4354" max="4354" width="12.85546875" style="133" customWidth="1"/>
    <col min="4355" max="4355" width="13.85546875" style="133" customWidth="1"/>
    <col min="4356" max="4356" width="14.140625" style="133" customWidth="1"/>
    <col min="4357" max="4357" width="13.85546875" style="133" customWidth="1"/>
    <col min="4358" max="4358" width="14.140625" style="133" customWidth="1"/>
    <col min="4359" max="4360" width="7.7109375" style="133"/>
    <col min="4361" max="4361" width="31.42578125" style="133" customWidth="1"/>
    <col min="4362" max="4606" width="7.7109375" style="133"/>
    <col min="4607" max="4607" width="13.28515625" style="133" customWidth="1"/>
    <col min="4608" max="4608" width="16.28515625" style="133" customWidth="1"/>
    <col min="4609" max="4609" width="18.85546875" style="133" customWidth="1"/>
    <col min="4610" max="4610" width="12.85546875" style="133" customWidth="1"/>
    <col min="4611" max="4611" width="13.85546875" style="133" customWidth="1"/>
    <col min="4612" max="4612" width="14.140625" style="133" customWidth="1"/>
    <col min="4613" max="4613" width="13.85546875" style="133" customWidth="1"/>
    <col min="4614" max="4614" width="14.140625" style="133" customWidth="1"/>
    <col min="4615" max="4616" width="7.7109375" style="133"/>
    <col min="4617" max="4617" width="31.42578125" style="133" customWidth="1"/>
    <col min="4618" max="4862" width="7.7109375" style="133"/>
    <col min="4863" max="4863" width="13.28515625" style="133" customWidth="1"/>
    <col min="4864" max="4864" width="16.28515625" style="133" customWidth="1"/>
    <col min="4865" max="4865" width="18.85546875" style="133" customWidth="1"/>
    <col min="4866" max="4866" width="12.85546875" style="133" customWidth="1"/>
    <col min="4867" max="4867" width="13.85546875" style="133" customWidth="1"/>
    <col min="4868" max="4868" width="14.140625" style="133" customWidth="1"/>
    <col min="4869" max="4869" width="13.85546875" style="133" customWidth="1"/>
    <col min="4870" max="4870" width="14.140625" style="133" customWidth="1"/>
    <col min="4871" max="4872" width="7.7109375" style="133"/>
    <col min="4873" max="4873" width="31.42578125" style="133" customWidth="1"/>
    <col min="4874" max="5118" width="7.7109375" style="133"/>
    <col min="5119" max="5119" width="13.28515625" style="133" customWidth="1"/>
    <col min="5120" max="5120" width="16.28515625" style="133" customWidth="1"/>
    <col min="5121" max="5121" width="18.85546875" style="133" customWidth="1"/>
    <col min="5122" max="5122" width="12.85546875" style="133" customWidth="1"/>
    <col min="5123" max="5123" width="13.85546875" style="133" customWidth="1"/>
    <col min="5124" max="5124" width="14.140625" style="133" customWidth="1"/>
    <col min="5125" max="5125" width="13.85546875" style="133" customWidth="1"/>
    <col min="5126" max="5126" width="14.140625" style="133" customWidth="1"/>
    <col min="5127" max="5128" width="7.7109375" style="133"/>
    <col min="5129" max="5129" width="31.42578125" style="133" customWidth="1"/>
    <col min="5130" max="5374" width="7.7109375" style="133"/>
    <col min="5375" max="5375" width="13.28515625" style="133" customWidth="1"/>
    <col min="5376" max="5376" width="16.28515625" style="133" customWidth="1"/>
    <col min="5377" max="5377" width="18.85546875" style="133" customWidth="1"/>
    <col min="5378" max="5378" width="12.85546875" style="133" customWidth="1"/>
    <col min="5379" max="5379" width="13.85546875" style="133" customWidth="1"/>
    <col min="5380" max="5380" width="14.140625" style="133" customWidth="1"/>
    <col min="5381" max="5381" width="13.85546875" style="133" customWidth="1"/>
    <col min="5382" max="5382" width="14.140625" style="133" customWidth="1"/>
    <col min="5383" max="5384" width="7.7109375" style="133"/>
    <col min="5385" max="5385" width="31.42578125" style="133" customWidth="1"/>
    <col min="5386" max="5630" width="7.7109375" style="133"/>
    <col min="5631" max="5631" width="13.28515625" style="133" customWidth="1"/>
    <col min="5632" max="5632" width="16.28515625" style="133" customWidth="1"/>
    <col min="5633" max="5633" width="18.85546875" style="133" customWidth="1"/>
    <col min="5634" max="5634" width="12.85546875" style="133" customWidth="1"/>
    <col min="5635" max="5635" width="13.85546875" style="133" customWidth="1"/>
    <col min="5636" max="5636" width="14.140625" style="133" customWidth="1"/>
    <col min="5637" max="5637" width="13.85546875" style="133" customWidth="1"/>
    <col min="5638" max="5638" width="14.140625" style="133" customWidth="1"/>
    <col min="5639" max="5640" width="7.7109375" style="133"/>
    <col min="5641" max="5641" width="31.42578125" style="133" customWidth="1"/>
    <col min="5642" max="5886" width="7.7109375" style="133"/>
    <col min="5887" max="5887" width="13.28515625" style="133" customWidth="1"/>
    <col min="5888" max="5888" width="16.28515625" style="133" customWidth="1"/>
    <col min="5889" max="5889" width="18.85546875" style="133" customWidth="1"/>
    <col min="5890" max="5890" width="12.85546875" style="133" customWidth="1"/>
    <col min="5891" max="5891" width="13.85546875" style="133" customWidth="1"/>
    <col min="5892" max="5892" width="14.140625" style="133" customWidth="1"/>
    <col min="5893" max="5893" width="13.85546875" style="133" customWidth="1"/>
    <col min="5894" max="5894" width="14.140625" style="133" customWidth="1"/>
    <col min="5895" max="5896" width="7.7109375" style="133"/>
    <col min="5897" max="5897" width="31.42578125" style="133" customWidth="1"/>
    <col min="5898" max="6142" width="7.7109375" style="133"/>
    <col min="6143" max="6143" width="13.28515625" style="133" customWidth="1"/>
    <col min="6144" max="6144" width="16.28515625" style="133" customWidth="1"/>
    <col min="6145" max="6145" width="18.85546875" style="133" customWidth="1"/>
    <col min="6146" max="6146" width="12.85546875" style="133" customWidth="1"/>
    <col min="6147" max="6147" width="13.85546875" style="133" customWidth="1"/>
    <col min="6148" max="6148" width="14.140625" style="133" customWidth="1"/>
    <col min="6149" max="6149" width="13.85546875" style="133" customWidth="1"/>
    <col min="6150" max="6150" width="14.140625" style="133" customWidth="1"/>
    <col min="6151" max="6152" width="7.7109375" style="133"/>
    <col min="6153" max="6153" width="31.42578125" style="133" customWidth="1"/>
    <col min="6154" max="6398" width="7.7109375" style="133"/>
    <col min="6399" max="6399" width="13.28515625" style="133" customWidth="1"/>
    <col min="6400" max="6400" width="16.28515625" style="133" customWidth="1"/>
    <col min="6401" max="6401" width="18.85546875" style="133" customWidth="1"/>
    <col min="6402" max="6402" width="12.85546875" style="133" customWidth="1"/>
    <col min="6403" max="6403" width="13.85546875" style="133" customWidth="1"/>
    <col min="6404" max="6404" width="14.140625" style="133" customWidth="1"/>
    <col min="6405" max="6405" width="13.85546875" style="133" customWidth="1"/>
    <col min="6406" max="6406" width="14.140625" style="133" customWidth="1"/>
    <col min="6407" max="6408" width="7.7109375" style="133"/>
    <col min="6409" max="6409" width="31.42578125" style="133" customWidth="1"/>
    <col min="6410" max="6654" width="7.7109375" style="133"/>
    <col min="6655" max="6655" width="13.28515625" style="133" customWidth="1"/>
    <col min="6656" max="6656" width="16.28515625" style="133" customWidth="1"/>
    <col min="6657" max="6657" width="18.85546875" style="133" customWidth="1"/>
    <col min="6658" max="6658" width="12.85546875" style="133" customWidth="1"/>
    <col min="6659" max="6659" width="13.85546875" style="133" customWidth="1"/>
    <col min="6660" max="6660" width="14.140625" style="133" customWidth="1"/>
    <col min="6661" max="6661" width="13.85546875" style="133" customWidth="1"/>
    <col min="6662" max="6662" width="14.140625" style="133" customWidth="1"/>
    <col min="6663" max="6664" width="7.7109375" style="133"/>
    <col min="6665" max="6665" width="31.42578125" style="133" customWidth="1"/>
    <col min="6666" max="6910" width="7.7109375" style="133"/>
    <col min="6911" max="6911" width="13.28515625" style="133" customWidth="1"/>
    <col min="6912" max="6912" width="16.28515625" style="133" customWidth="1"/>
    <col min="6913" max="6913" width="18.85546875" style="133" customWidth="1"/>
    <col min="6914" max="6914" width="12.85546875" style="133" customWidth="1"/>
    <col min="6915" max="6915" width="13.85546875" style="133" customWidth="1"/>
    <col min="6916" max="6916" width="14.140625" style="133" customWidth="1"/>
    <col min="6917" max="6917" width="13.85546875" style="133" customWidth="1"/>
    <col min="6918" max="6918" width="14.140625" style="133" customWidth="1"/>
    <col min="6919" max="6920" width="7.7109375" style="133"/>
    <col min="6921" max="6921" width="31.42578125" style="133" customWidth="1"/>
    <col min="6922" max="7166" width="7.7109375" style="133"/>
    <col min="7167" max="7167" width="13.28515625" style="133" customWidth="1"/>
    <col min="7168" max="7168" width="16.28515625" style="133" customWidth="1"/>
    <col min="7169" max="7169" width="18.85546875" style="133" customWidth="1"/>
    <col min="7170" max="7170" width="12.85546875" style="133" customWidth="1"/>
    <col min="7171" max="7171" width="13.85546875" style="133" customWidth="1"/>
    <col min="7172" max="7172" width="14.140625" style="133" customWidth="1"/>
    <col min="7173" max="7173" width="13.85546875" style="133" customWidth="1"/>
    <col min="7174" max="7174" width="14.140625" style="133" customWidth="1"/>
    <col min="7175" max="7176" width="7.7109375" style="133"/>
    <col min="7177" max="7177" width="31.42578125" style="133" customWidth="1"/>
    <col min="7178" max="7422" width="7.7109375" style="133"/>
    <col min="7423" max="7423" width="13.28515625" style="133" customWidth="1"/>
    <col min="7424" max="7424" width="16.28515625" style="133" customWidth="1"/>
    <col min="7425" max="7425" width="18.85546875" style="133" customWidth="1"/>
    <col min="7426" max="7426" width="12.85546875" style="133" customWidth="1"/>
    <col min="7427" max="7427" width="13.85546875" style="133" customWidth="1"/>
    <col min="7428" max="7428" width="14.140625" style="133" customWidth="1"/>
    <col min="7429" max="7429" width="13.85546875" style="133" customWidth="1"/>
    <col min="7430" max="7430" width="14.140625" style="133" customWidth="1"/>
    <col min="7431" max="7432" width="7.7109375" style="133"/>
    <col min="7433" max="7433" width="31.42578125" style="133" customWidth="1"/>
    <col min="7434" max="7678" width="7.7109375" style="133"/>
    <col min="7679" max="7679" width="13.28515625" style="133" customWidth="1"/>
    <col min="7680" max="7680" width="16.28515625" style="133" customWidth="1"/>
    <col min="7681" max="7681" width="18.85546875" style="133" customWidth="1"/>
    <col min="7682" max="7682" width="12.85546875" style="133" customWidth="1"/>
    <col min="7683" max="7683" width="13.85546875" style="133" customWidth="1"/>
    <col min="7684" max="7684" width="14.140625" style="133" customWidth="1"/>
    <col min="7685" max="7685" width="13.85546875" style="133" customWidth="1"/>
    <col min="7686" max="7686" width="14.140625" style="133" customWidth="1"/>
    <col min="7687" max="7688" width="7.7109375" style="133"/>
    <col min="7689" max="7689" width="31.42578125" style="133" customWidth="1"/>
    <col min="7690" max="7934" width="7.7109375" style="133"/>
    <col min="7935" max="7935" width="13.28515625" style="133" customWidth="1"/>
    <col min="7936" max="7936" width="16.28515625" style="133" customWidth="1"/>
    <col min="7937" max="7937" width="18.85546875" style="133" customWidth="1"/>
    <col min="7938" max="7938" width="12.85546875" style="133" customWidth="1"/>
    <col min="7939" max="7939" width="13.85546875" style="133" customWidth="1"/>
    <col min="7940" max="7940" width="14.140625" style="133" customWidth="1"/>
    <col min="7941" max="7941" width="13.85546875" style="133" customWidth="1"/>
    <col min="7942" max="7942" width="14.140625" style="133" customWidth="1"/>
    <col min="7943" max="7944" width="7.7109375" style="133"/>
    <col min="7945" max="7945" width="31.42578125" style="133" customWidth="1"/>
    <col min="7946" max="8190" width="7.7109375" style="133"/>
    <col min="8191" max="8191" width="13.28515625" style="133" customWidth="1"/>
    <col min="8192" max="8192" width="16.28515625" style="133" customWidth="1"/>
    <col min="8193" max="8193" width="18.85546875" style="133" customWidth="1"/>
    <col min="8194" max="8194" width="12.85546875" style="133" customWidth="1"/>
    <col min="8195" max="8195" width="13.85546875" style="133" customWidth="1"/>
    <col min="8196" max="8196" width="14.140625" style="133" customWidth="1"/>
    <col min="8197" max="8197" width="13.85546875" style="133" customWidth="1"/>
    <col min="8198" max="8198" width="14.140625" style="133" customWidth="1"/>
    <col min="8199" max="8200" width="7.7109375" style="133"/>
    <col min="8201" max="8201" width="31.42578125" style="133" customWidth="1"/>
    <col min="8202" max="8446" width="7.7109375" style="133"/>
    <col min="8447" max="8447" width="13.28515625" style="133" customWidth="1"/>
    <col min="8448" max="8448" width="16.28515625" style="133" customWidth="1"/>
    <col min="8449" max="8449" width="18.85546875" style="133" customWidth="1"/>
    <col min="8450" max="8450" width="12.85546875" style="133" customWidth="1"/>
    <col min="8451" max="8451" width="13.85546875" style="133" customWidth="1"/>
    <col min="8452" max="8452" width="14.140625" style="133" customWidth="1"/>
    <col min="8453" max="8453" width="13.85546875" style="133" customWidth="1"/>
    <col min="8454" max="8454" width="14.140625" style="133" customWidth="1"/>
    <col min="8455" max="8456" width="7.7109375" style="133"/>
    <col min="8457" max="8457" width="31.42578125" style="133" customWidth="1"/>
    <col min="8458" max="8702" width="7.7109375" style="133"/>
    <col min="8703" max="8703" width="13.28515625" style="133" customWidth="1"/>
    <col min="8704" max="8704" width="16.28515625" style="133" customWidth="1"/>
    <col min="8705" max="8705" width="18.85546875" style="133" customWidth="1"/>
    <col min="8706" max="8706" width="12.85546875" style="133" customWidth="1"/>
    <col min="8707" max="8707" width="13.85546875" style="133" customWidth="1"/>
    <col min="8708" max="8708" width="14.140625" style="133" customWidth="1"/>
    <col min="8709" max="8709" width="13.85546875" style="133" customWidth="1"/>
    <col min="8710" max="8710" width="14.140625" style="133" customWidth="1"/>
    <col min="8711" max="8712" width="7.7109375" style="133"/>
    <col min="8713" max="8713" width="31.42578125" style="133" customWidth="1"/>
    <col min="8714" max="8958" width="7.7109375" style="133"/>
    <col min="8959" max="8959" width="13.28515625" style="133" customWidth="1"/>
    <col min="8960" max="8960" width="16.28515625" style="133" customWidth="1"/>
    <col min="8961" max="8961" width="18.85546875" style="133" customWidth="1"/>
    <col min="8962" max="8962" width="12.85546875" style="133" customWidth="1"/>
    <col min="8963" max="8963" width="13.85546875" style="133" customWidth="1"/>
    <col min="8964" max="8964" width="14.140625" style="133" customWidth="1"/>
    <col min="8965" max="8965" width="13.85546875" style="133" customWidth="1"/>
    <col min="8966" max="8966" width="14.140625" style="133" customWidth="1"/>
    <col min="8967" max="8968" width="7.7109375" style="133"/>
    <col min="8969" max="8969" width="31.42578125" style="133" customWidth="1"/>
    <col min="8970" max="9214" width="7.7109375" style="133"/>
    <col min="9215" max="9215" width="13.28515625" style="133" customWidth="1"/>
    <col min="9216" max="9216" width="16.28515625" style="133" customWidth="1"/>
    <col min="9217" max="9217" width="18.85546875" style="133" customWidth="1"/>
    <col min="9218" max="9218" width="12.85546875" style="133" customWidth="1"/>
    <col min="9219" max="9219" width="13.85546875" style="133" customWidth="1"/>
    <col min="9220" max="9220" width="14.140625" style="133" customWidth="1"/>
    <col min="9221" max="9221" width="13.85546875" style="133" customWidth="1"/>
    <col min="9222" max="9222" width="14.140625" style="133" customWidth="1"/>
    <col min="9223" max="9224" width="7.7109375" style="133"/>
    <col min="9225" max="9225" width="31.42578125" style="133" customWidth="1"/>
    <col min="9226" max="9470" width="7.7109375" style="133"/>
    <col min="9471" max="9471" width="13.28515625" style="133" customWidth="1"/>
    <col min="9472" max="9472" width="16.28515625" style="133" customWidth="1"/>
    <col min="9473" max="9473" width="18.85546875" style="133" customWidth="1"/>
    <col min="9474" max="9474" width="12.85546875" style="133" customWidth="1"/>
    <col min="9475" max="9475" width="13.85546875" style="133" customWidth="1"/>
    <col min="9476" max="9476" width="14.140625" style="133" customWidth="1"/>
    <col min="9477" max="9477" width="13.85546875" style="133" customWidth="1"/>
    <col min="9478" max="9478" width="14.140625" style="133" customWidth="1"/>
    <col min="9479" max="9480" width="7.7109375" style="133"/>
    <col min="9481" max="9481" width="31.42578125" style="133" customWidth="1"/>
    <col min="9482" max="9726" width="7.7109375" style="133"/>
    <col min="9727" max="9727" width="13.28515625" style="133" customWidth="1"/>
    <col min="9728" max="9728" width="16.28515625" style="133" customWidth="1"/>
    <col min="9729" max="9729" width="18.85546875" style="133" customWidth="1"/>
    <col min="9730" max="9730" width="12.85546875" style="133" customWidth="1"/>
    <col min="9731" max="9731" width="13.85546875" style="133" customWidth="1"/>
    <col min="9732" max="9732" width="14.140625" style="133" customWidth="1"/>
    <col min="9733" max="9733" width="13.85546875" style="133" customWidth="1"/>
    <col min="9734" max="9734" width="14.140625" style="133" customWidth="1"/>
    <col min="9735" max="9736" width="7.7109375" style="133"/>
    <col min="9737" max="9737" width="31.42578125" style="133" customWidth="1"/>
    <col min="9738" max="9982" width="7.7109375" style="133"/>
    <col min="9983" max="9983" width="13.28515625" style="133" customWidth="1"/>
    <col min="9984" max="9984" width="16.28515625" style="133" customWidth="1"/>
    <col min="9985" max="9985" width="18.85546875" style="133" customWidth="1"/>
    <col min="9986" max="9986" width="12.85546875" style="133" customWidth="1"/>
    <col min="9987" max="9987" width="13.85546875" style="133" customWidth="1"/>
    <col min="9988" max="9988" width="14.140625" style="133" customWidth="1"/>
    <col min="9989" max="9989" width="13.85546875" style="133" customWidth="1"/>
    <col min="9990" max="9990" width="14.140625" style="133" customWidth="1"/>
    <col min="9991" max="9992" width="7.7109375" style="133"/>
    <col min="9993" max="9993" width="31.42578125" style="133" customWidth="1"/>
    <col min="9994" max="10238" width="7.7109375" style="133"/>
    <col min="10239" max="10239" width="13.28515625" style="133" customWidth="1"/>
    <col min="10240" max="10240" width="16.28515625" style="133" customWidth="1"/>
    <col min="10241" max="10241" width="18.85546875" style="133" customWidth="1"/>
    <col min="10242" max="10242" width="12.85546875" style="133" customWidth="1"/>
    <col min="10243" max="10243" width="13.85546875" style="133" customWidth="1"/>
    <col min="10244" max="10244" width="14.140625" style="133" customWidth="1"/>
    <col min="10245" max="10245" width="13.85546875" style="133" customWidth="1"/>
    <col min="10246" max="10246" width="14.140625" style="133" customWidth="1"/>
    <col min="10247" max="10248" width="7.7109375" style="133"/>
    <col min="10249" max="10249" width="31.42578125" style="133" customWidth="1"/>
    <col min="10250" max="10494" width="7.7109375" style="133"/>
    <col min="10495" max="10495" width="13.28515625" style="133" customWidth="1"/>
    <col min="10496" max="10496" width="16.28515625" style="133" customWidth="1"/>
    <col min="10497" max="10497" width="18.85546875" style="133" customWidth="1"/>
    <col min="10498" max="10498" width="12.85546875" style="133" customWidth="1"/>
    <col min="10499" max="10499" width="13.85546875" style="133" customWidth="1"/>
    <col min="10500" max="10500" width="14.140625" style="133" customWidth="1"/>
    <col min="10501" max="10501" width="13.85546875" style="133" customWidth="1"/>
    <col min="10502" max="10502" width="14.140625" style="133" customWidth="1"/>
    <col min="10503" max="10504" width="7.7109375" style="133"/>
    <col min="10505" max="10505" width="31.42578125" style="133" customWidth="1"/>
    <col min="10506" max="10750" width="7.7109375" style="133"/>
    <col min="10751" max="10751" width="13.28515625" style="133" customWidth="1"/>
    <col min="10752" max="10752" width="16.28515625" style="133" customWidth="1"/>
    <col min="10753" max="10753" width="18.85546875" style="133" customWidth="1"/>
    <col min="10754" max="10754" width="12.85546875" style="133" customWidth="1"/>
    <col min="10755" max="10755" width="13.85546875" style="133" customWidth="1"/>
    <col min="10756" max="10756" width="14.140625" style="133" customWidth="1"/>
    <col min="10757" max="10757" width="13.85546875" style="133" customWidth="1"/>
    <col min="10758" max="10758" width="14.140625" style="133" customWidth="1"/>
    <col min="10759" max="10760" width="7.7109375" style="133"/>
    <col min="10761" max="10761" width="31.42578125" style="133" customWidth="1"/>
    <col min="10762" max="11006" width="7.7109375" style="133"/>
    <col min="11007" max="11007" width="13.28515625" style="133" customWidth="1"/>
    <col min="11008" max="11008" width="16.28515625" style="133" customWidth="1"/>
    <col min="11009" max="11009" width="18.85546875" style="133" customWidth="1"/>
    <col min="11010" max="11010" width="12.85546875" style="133" customWidth="1"/>
    <col min="11011" max="11011" width="13.85546875" style="133" customWidth="1"/>
    <col min="11012" max="11012" width="14.140625" style="133" customWidth="1"/>
    <col min="11013" max="11013" width="13.85546875" style="133" customWidth="1"/>
    <col min="11014" max="11014" width="14.140625" style="133" customWidth="1"/>
    <col min="11015" max="11016" width="7.7109375" style="133"/>
    <col min="11017" max="11017" width="31.42578125" style="133" customWidth="1"/>
    <col min="11018" max="11262" width="7.7109375" style="133"/>
    <col min="11263" max="11263" width="13.28515625" style="133" customWidth="1"/>
    <col min="11264" max="11264" width="16.28515625" style="133" customWidth="1"/>
    <col min="11265" max="11265" width="18.85546875" style="133" customWidth="1"/>
    <col min="11266" max="11266" width="12.85546875" style="133" customWidth="1"/>
    <col min="11267" max="11267" width="13.85546875" style="133" customWidth="1"/>
    <col min="11268" max="11268" width="14.140625" style="133" customWidth="1"/>
    <col min="11269" max="11269" width="13.85546875" style="133" customWidth="1"/>
    <col min="11270" max="11270" width="14.140625" style="133" customWidth="1"/>
    <col min="11271" max="11272" width="7.7109375" style="133"/>
    <col min="11273" max="11273" width="31.42578125" style="133" customWidth="1"/>
    <col min="11274" max="11518" width="7.7109375" style="133"/>
    <col min="11519" max="11519" width="13.28515625" style="133" customWidth="1"/>
    <col min="11520" max="11520" width="16.28515625" style="133" customWidth="1"/>
    <col min="11521" max="11521" width="18.85546875" style="133" customWidth="1"/>
    <col min="11522" max="11522" width="12.85546875" style="133" customWidth="1"/>
    <col min="11523" max="11523" width="13.85546875" style="133" customWidth="1"/>
    <col min="11524" max="11524" width="14.140625" style="133" customWidth="1"/>
    <col min="11525" max="11525" width="13.85546875" style="133" customWidth="1"/>
    <col min="11526" max="11526" width="14.140625" style="133" customWidth="1"/>
    <col min="11527" max="11528" width="7.7109375" style="133"/>
    <col min="11529" max="11529" width="31.42578125" style="133" customWidth="1"/>
    <col min="11530" max="11774" width="7.7109375" style="133"/>
    <col min="11775" max="11775" width="13.28515625" style="133" customWidth="1"/>
    <col min="11776" max="11776" width="16.28515625" style="133" customWidth="1"/>
    <col min="11777" max="11777" width="18.85546875" style="133" customWidth="1"/>
    <col min="11778" max="11778" width="12.85546875" style="133" customWidth="1"/>
    <col min="11779" max="11779" width="13.85546875" style="133" customWidth="1"/>
    <col min="11780" max="11780" width="14.140625" style="133" customWidth="1"/>
    <col min="11781" max="11781" width="13.85546875" style="133" customWidth="1"/>
    <col min="11782" max="11782" width="14.140625" style="133" customWidth="1"/>
    <col min="11783" max="11784" width="7.7109375" style="133"/>
    <col min="11785" max="11785" width="31.42578125" style="133" customWidth="1"/>
    <col min="11786" max="12030" width="7.7109375" style="133"/>
    <col min="12031" max="12031" width="13.28515625" style="133" customWidth="1"/>
    <col min="12032" max="12032" width="16.28515625" style="133" customWidth="1"/>
    <col min="12033" max="12033" width="18.85546875" style="133" customWidth="1"/>
    <col min="12034" max="12034" width="12.85546875" style="133" customWidth="1"/>
    <col min="12035" max="12035" width="13.85546875" style="133" customWidth="1"/>
    <col min="12036" max="12036" width="14.140625" style="133" customWidth="1"/>
    <col min="12037" max="12037" width="13.85546875" style="133" customWidth="1"/>
    <col min="12038" max="12038" width="14.140625" style="133" customWidth="1"/>
    <col min="12039" max="12040" width="7.7109375" style="133"/>
    <col min="12041" max="12041" width="31.42578125" style="133" customWidth="1"/>
    <col min="12042" max="12286" width="7.7109375" style="133"/>
    <col min="12287" max="12287" width="13.28515625" style="133" customWidth="1"/>
    <col min="12288" max="12288" width="16.28515625" style="133" customWidth="1"/>
    <col min="12289" max="12289" width="18.85546875" style="133" customWidth="1"/>
    <col min="12290" max="12290" width="12.85546875" style="133" customWidth="1"/>
    <col min="12291" max="12291" width="13.85546875" style="133" customWidth="1"/>
    <col min="12292" max="12292" width="14.140625" style="133" customWidth="1"/>
    <col min="12293" max="12293" width="13.85546875" style="133" customWidth="1"/>
    <col min="12294" max="12294" width="14.140625" style="133" customWidth="1"/>
    <col min="12295" max="12296" width="7.7109375" style="133"/>
    <col min="12297" max="12297" width="31.42578125" style="133" customWidth="1"/>
    <col min="12298" max="12542" width="7.7109375" style="133"/>
    <col min="12543" max="12543" width="13.28515625" style="133" customWidth="1"/>
    <col min="12544" max="12544" width="16.28515625" style="133" customWidth="1"/>
    <col min="12545" max="12545" width="18.85546875" style="133" customWidth="1"/>
    <col min="12546" max="12546" width="12.85546875" style="133" customWidth="1"/>
    <col min="12547" max="12547" width="13.85546875" style="133" customWidth="1"/>
    <col min="12548" max="12548" width="14.140625" style="133" customWidth="1"/>
    <col min="12549" max="12549" width="13.85546875" style="133" customWidth="1"/>
    <col min="12550" max="12550" width="14.140625" style="133" customWidth="1"/>
    <col min="12551" max="12552" width="7.7109375" style="133"/>
    <col min="12553" max="12553" width="31.42578125" style="133" customWidth="1"/>
    <col min="12554" max="12798" width="7.7109375" style="133"/>
    <col min="12799" max="12799" width="13.28515625" style="133" customWidth="1"/>
    <col min="12800" max="12800" width="16.28515625" style="133" customWidth="1"/>
    <col min="12801" max="12801" width="18.85546875" style="133" customWidth="1"/>
    <col min="12802" max="12802" width="12.85546875" style="133" customWidth="1"/>
    <col min="12803" max="12803" width="13.85546875" style="133" customWidth="1"/>
    <col min="12804" max="12804" width="14.140625" style="133" customWidth="1"/>
    <col min="12805" max="12805" width="13.85546875" style="133" customWidth="1"/>
    <col min="12806" max="12806" width="14.140625" style="133" customWidth="1"/>
    <col min="12807" max="12808" width="7.7109375" style="133"/>
    <col min="12809" max="12809" width="31.42578125" style="133" customWidth="1"/>
    <col min="12810" max="13054" width="7.7109375" style="133"/>
    <col min="13055" max="13055" width="13.28515625" style="133" customWidth="1"/>
    <col min="13056" max="13056" width="16.28515625" style="133" customWidth="1"/>
    <col min="13057" max="13057" width="18.85546875" style="133" customWidth="1"/>
    <col min="13058" max="13058" width="12.85546875" style="133" customWidth="1"/>
    <col min="13059" max="13059" width="13.85546875" style="133" customWidth="1"/>
    <col min="13060" max="13060" width="14.140625" style="133" customWidth="1"/>
    <col min="13061" max="13061" width="13.85546875" style="133" customWidth="1"/>
    <col min="13062" max="13062" width="14.140625" style="133" customWidth="1"/>
    <col min="13063" max="13064" width="7.7109375" style="133"/>
    <col min="13065" max="13065" width="31.42578125" style="133" customWidth="1"/>
    <col min="13066" max="13310" width="7.7109375" style="133"/>
    <col min="13311" max="13311" width="13.28515625" style="133" customWidth="1"/>
    <col min="13312" max="13312" width="16.28515625" style="133" customWidth="1"/>
    <col min="13313" max="13313" width="18.85546875" style="133" customWidth="1"/>
    <col min="13314" max="13314" width="12.85546875" style="133" customWidth="1"/>
    <col min="13315" max="13315" width="13.85546875" style="133" customWidth="1"/>
    <col min="13316" max="13316" width="14.140625" style="133" customWidth="1"/>
    <col min="13317" max="13317" width="13.85546875" style="133" customWidth="1"/>
    <col min="13318" max="13318" width="14.140625" style="133" customWidth="1"/>
    <col min="13319" max="13320" width="7.7109375" style="133"/>
    <col min="13321" max="13321" width="31.42578125" style="133" customWidth="1"/>
    <col min="13322" max="13566" width="7.7109375" style="133"/>
    <col min="13567" max="13567" width="13.28515625" style="133" customWidth="1"/>
    <col min="13568" max="13568" width="16.28515625" style="133" customWidth="1"/>
    <col min="13569" max="13569" width="18.85546875" style="133" customWidth="1"/>
    <col min="13570" max="13570" width="12.85546875" style="133" customWidth="1"/>
    <col min="13571" max="13571" width="13.85546875" style="133" customWidth="1"/>
    <col min="13572" max="13572" width="14.140625" style="133" customWidth="1"/>
    <col min="13573" max="13573" width="13.85546875" style="133" customWidth="1"/>
    <col min="13574" max="13574" width="14.140625" style="133" customWidth="1"/>
    <col min="13575" max="13576" width="7.7109375" style="133"/>
    <col min="13577" max="13577" width="31.42578125" style="133" customWidth="1"/>
    <col min="13578" max="13822" width="7.7109375" style="133"/>
    <col min="13823" max="13823" width="13.28515625" style="133" customWidth="1"/>
    <col min="13824" max="13824" width="16.28515625" style="133" customWidth="1"/>
    <col min="13825" max="13825" width="18.85546875" style="133" customWidth="1"/>
    <col min="13826" max="13826" width="12.85546875" style="133" customWidth="1"/>
    <col min="13827" max="13827" width="13.85546875" style="133" customWidth="1"/>
    <col min="13828" max="13828" width="14.140625" style="133" customWidth="1"/>
    <col min="13829" max="13829" width="13.85546875" style="133" customWidth="1"/>
    <col min="13830" max="13830" width="14.140625" style="133" customWidth="1"/>
    <col min="13831" max="13832" width="7.7109375" style="133"/>
    <col min="13833" max="13833" width="31.42578125" style="133" customWidth="1"/>
    <col min="13834" max="14078" width="7.7109375" style="133"/>
    <col min="14079" max="14079" width="13.28515625" style="133" customWidth="1"/>
    <col min="14080" max="14080" width="16.28515625" style="133" customWidth="1"/>
    <col min="14081" max="14081" width="18.85546875" style="133" customWidth="1"/>
    <col min="14082" max="14082" width="12.85546875" style="133" customWidth="1"/>
    <col min="14083" max="14083" width="13.85546875" style="133" customWidth="1"/>
    <col min="14084" max="14084" width="14.140625" style="133" customWidth="1"/>
    <col min="14085" max="14085" width="13.85546875" style="133" customWidth="1"/>
    <col min="14086" max="14086" width="14.140625" style="133" customWidth="1"/>
    <col min="14087" max="14088" width="7.7109375" style="133"/>
    <col min="14089" max="14089" width="31.42578125" style="133" customWidth="1"/>
    <col min="14090" max="14334" width="7.7109375" style="133"/>
    <col min="14335" max="14335" width="13.28515625" style="133" customWidth="1"/>
    <col min="14336" max="14336" width="16.28515625" style="133" customWidth="1"/>
    <col min="14337" max="14337" width="18.85546875" style="133" customWidth="1"/>
    <col min="14338" max="14338" width="12.85546875" style="133" customWidth="1"/>
    <col min="14339" max="14339" width="13.85546875" style="133" customWidth="1"/>
    <col min="14340" max="14340" width="14.140625" style="133" customWidth="1"/>
    <col min="14341" max="14341" width="13.85546875" style="133" customWidth="1"/>
    <col min="14342" max="14342" width="14.140625" style="133" customWidth="1"/>
    <col min="14343" max="14344" width="7.7109375" style="133"/>
    <col min="14345" max="14345" width="31.42578125" style="133" customWidth="1"/>
    <col min="14346" max="14590" width="7.7109375" style="133"/>
    <col min="14591" max="14591" width="13.28515625" style="133" customWidth="1"/>
    <col min="14592" max="14592" width="16.28515625" style="133" customWidth="1"/>
    <col min="14593" max="14593" width="18.85546875" style="133" customWidth="1"/>
    <col min="14594" max="14594" width="12.85546875" style="133" customWidth="1"/>
    <col min="14595" max="14595" width="13.85546875" style="133" customWidth="1"/>
    <col min="14596" max="14596" width="14.140625" style="133" customWidth="1"/>
    <col min="14597" max="14597" width="13.85546875" style="133" customWidth="1"/>
    <col min="14598" max="14598" width="14.140625" style="133" customWidth="1"/>
    <col min="14599" max="14600" width="7.7109375" style="133"/>
    <col min="14601" max="14601" width="31.42578125" style="133" customWidth="1"/>
    <col min="14602" max="14846" width="7.7109375" style="133"/>
    <col min="14847" max="14847" width="13.28515625" style="133" customWidth="1"/>
    <col min="14848" max="14848" width="16.28515625" style="133" customWidth="1"/>
    <col min="14849" max="14849" width="18.85546875" style="133" customWidth="1"/>
    <col min="14850" max="14850" width="12.85546875" style="133" customWidth="1"/>
    <col min="14851" max="14851" width="13.85546875" style="133" customWidth="1"/>
    <col min="14852" max="14852" width="14.140625" style="133" customWidth="1"/>
    <col min="14853" max="14853" width="13.85546875" style="133" customWidth="1"/>
    <col min="14854" max="14854" width="14.140625" style="133" customWidth="1"/>
    <col min="14855" max="14856" width="7.7109375" style="133"/>
    <col min="14857" max="14857" width="31.42578125" style="133" customWidth="1"/>
    <col min="14858" max="15102" width="7.7109375" style="133"/>
    <col min="15103" max="15103" width="13.28515625" style="133" customWidth="1"/>
    <col min="15104" max="15104" width="16.28515625" style="133" customWidth="1"/>
    <col min="15105" max="15105" width="18.85546875" style="133" customWidth="1"/>
    <col min="15106" max="15106" width="12.85546875" style="133" customWidth="1"/>
    <col min="15107" max="15107" width="13.85546875" style="133" customWidth="1"/>
    <col min="15108" max="15108" width="14.140625" style="133" customWidth="1"/>
    <col min="15109" max="15109" width="13.85546875" style="133" customWidth="1"/>
    <col min="15110" max="15110" width="14.140625" style="133" customWidth="1"/>
    <col min="15111" max="15112" width="7.7109375" style="133"/>
    <col min="15113" max="15113" width="31.42578125" style="133" customWidth="1"/>
    <col min="15114" max="15358" width="7.7109375" style="133"/>
    <col min="15359" max="15359" width="13.28515625" style="133" customWidth="1"/>
    <col min="15360" max="15360" width="16.28515625" style="133" customWidth="1"/>
    <col min="15361" max="15361" width="18.85546875" style="133" customWidth="1"/>
    <col min="15362" max="15362" width="12.85546875" style="133" customWidth="1"/>
    <col min="15363" max="15363" width="13.85546875" style="133" customWidth="1"/>
    <col min="15364" max="15364" width="14.140625" style="133" customWidth="1"/>
    <col min="15365" max="15365" width="13.85546875" style="133" customWidth="1"/>
    <col min="15366" max="15366" width="14.140625" style="133" customWidth="1"/>
    <col min="15367" max="15368" width="7.7109375" style="133"/>
    <col min="15369" max="15369" width="31.42578125" style="133" customWidth="1"/>
    <col min="15370" max="15614" width="7.7109375" style="133"/>
    <col min="15615" max="15615" width="13.28515625" style="133" customWidth="1"/>
    <col min="15616" max="15616" width="16.28515625" style="133" customWidth="1"/>
    <col min="15617" max="15617" width="18.85546875" style="133" customWidth="1"/>
    <col min="15618" max="15618" width="12.85546875" style="133" customWidth="1"/>
    <col min="15619" max="15619" width="13.85546875" style="133" customWidth="1"/>
    <col min="15620" max="15620" width="14.140625" style="133" customWidth="1"/>
    <col min="15621" max="15621" width="13.85546875" style="133" customWidth="1"/>
    <col min="15622" max="15622" width="14.140625" style="133" customWidth="1"/>
    <col min="15623" max="15624" width="7.7109375" style="133"/>
    <col min="15625" max="15625" width="31.42578125" style="133" customWidth="1"/>
    <col min="15626" max="15870" width="7.7109375" style="133"/>
    <col min="15871" max="15871" width="13.28515625" style="133" customWidth="1"/>
    <col min="15872" max="15872" width="16.28515625" style="133" customWidth="1"/>
    <col min="15873" max="15873" width="18.85546875" style="133" customWidth="1"/>
    <col min="15874" max="15874" width="12.85546875" style="133" customWidth="1"/>
    <col min="15875" max="15875" width="13.85546875" style="133" customWidth="1"/>
    <col min="15876" max="15876" width="14.140625" style="133" customWidth="1"/>
    <col min="15877" max="15877" width="13.85546875" style="133" customWidth="1"/>
    <col min="15878" max="15878" width="14.140625" style="133" customWidth="1"/>
    <col min="15879" max="15880" width="7.7109375" style="133"/>
    <col min="15881" max="15881" width="31.42578125" style="133" customWidth="1"/>
    <col min="15882" max="16126" width="7.7109375" style="133"/>
    <col min="16127" max="16127" width="13.28515625" style="133" customWidth="1"/>
    <col min="16128" max="16128" width="16.28515625" style="133" customWidth="1"/>
    <col min="16129" max="16129" width="18.85546875" style="133" customWidth="1"/>
    <col min="16130" max="16130" width="12.85546875" style="133" customWidth="1"/>
    <col min="16131" max="16131" width="13.85546875" style="133" customWidth="1"/>
    <col min="16132" max="16132" width="14.140625" style="133" customWidth="1"/>
    <col min="16133" max="16133" width="13.85546875" style="133" customWidth="1"/>
    <col min="16134" max="16134" width="14.140625" style="133" customWidth="1"/>
    <col min="16135" max="16136" width="7.7109375" style="133"/>
    <col min="16137" max="16137" width="31.42578125" style="133" customWidth="1"/>
    <col min="16138" max="16384" width="7.7109375" style="133"/>
  </cols>
  <sheetData>
    <row r="1" spans="1:12" ht="27.75" customHeight="1">
      <c r="A1" s="1018" t="s">
        <v>624</v>
      </c>
      <c r="B1" s="1019"/>
      <c r="C1" s="1019"/>
      <c r="D1" s="1019"/>
      <c r="E1" s="1019"/>
      <c r="F1" s="1019"/>
      <c r="G1" s="1019"/>
    </row>
    <row r="2" spans="1:12" ht="53.25" customHeight="1">
      <c r="A2" s="1083" t="s">
        <v>1153</v>
      </c>
      <c r="B2" s="1083"/>
      <c r="C2" s="1083"/>
      <c r="D2" s="1083"/>
      <c r="E2" s="1083"/>
      <c r="F2" s="1083"/>
      <c r="G2" s="1083"/>
    </row>
    <row r="3" spans="1:12" ht="18.75">
      <c r="A3" s="1039" t="s">
        <v>1107</v>
      </c>
      <c r="B3" s="1039"/>
      <c r="C3" s="1040"/>
      <c r="D3" s="1041" t="s">
        <v>1418</v>
      </c>
      <c r="E3" s="1041"/>
      <c r="F3" s="1041"/>
      <c r="G3" s="1042"/>
    </row>
    <row r="4" spans="1:12" ht="54.95" customHeight="1">
      <c r="A4" s="316" t="s">
        <v>128</v>
      </c>
      <c r="B4" s="927" t="s">
        <v>660</v>
      </c>
      <c r="C4" s="927" t="s">
        <v>661</v>
      </c>
      <c r="D4" s="927" t="s">
        <v>662</v>
      </c>
      <c r="E4" s="927" t="s">
        <v>908</v>
      </c>
      <c r="F4" s="927" t="s">
        <v>1216</v>
      </c>
      <c r="G4" s="316" t="s">
        <v>500</v>
      </c>
    </row>
    <row r="5" spans="1:12" ht="54.95" customHeight="1">
      <c r="A5" s="294" t="s">
        <v>751</v>
      </c>
      <c r="B5" s="945">
        <v>171955903</v>
      </c>
      <c r="C5" s="945">
        <v>178613513</v>
      </c>
      <c r="D5" s="945">
        <v>169418188</v>
      </c>
      <c r="E5" s="945">
        <v>186386454</v>
      </c>
      <c r="F5" s="945">
        <v>188021504</v>
      </c>
      <c r="G5" s="294" t="s">
        <v>752</v>
      </c>
      <c r="I5" s="138"/>
      <c r="J5" s="138"/>
      <c r="K5" s="138"/>
      <c r="L5" s="138"/>
    </row>
    <row r="6" spans="1:12" ht="54.95" customHeight="1">
      <c r="A6" s="294" t="s">
        <v>798</v>
      </c>
      <c r="B6" s="946">
        <v>7774283</v>
      </c>
      <c r="C6" s="946">
        <v>8141097</v>
      </c>
      <c r="D6" s="947">
        <v>6461305</v>
      </c>
      <c r="E6" s="947">
        <v>8055497</v>
      </c>
      <c r="F6" s="947">
        <v>8179282</v>
      </c>
      <c r="G6" s="294" t="s">
        <v>755</v>
      </c>
      <c r="I6" s="139"/>
    </row>
    <row r="7" spans="1:12" ht="54.95" customHeight="1">
      <c r="A7" s="294" t="s">
        <v>754</v>
      </c>
      <c r="B7" s="945">
        <v>1584863</v>
      </c>
      <c r="C7" s="945">
        <v>1688597</v>
      </c>
      <c r="D7" s="945">
        <v>973684</v>
      </c>
      <c r="E7" s="945">
        <v>1525453</v>
      </c>
      <c r="F7" s="945">
        <v>1729972</v>
      </c>
      <c r="G7" s="294" t="s">
        <v>753</v>
      </c>
    </row>
    <row r="8" spans="1:12">
      <c r="A8" s="1132"/>
      <c r="B8" s="1133"/>
    </row>
    <row r="9" spans="1:12">
      <c r="A9" s="140"/>
      <c r="B9" s="139"/>
      <c r="C9" s="139"/>
      <c r="D9" s="139"/>
    </row>
    <row r="11" spans="1:12">
      <c r="B11" s="141"/>
      <c r="C11" s="141"/>
      <c r="D11" s="141"/>
      <c r="E11" s="141"/>
      <c r="F11" s="141"/>
    </row>
    <row r="12" spans="1:12">
      <c r="B12" s="141"/>
      <c r="C12" s="141"/>
      <c r="D12" s="141"/>
      <c r="E12" s="141"/>
      <c r="F12" s="141"/>
      <c r="H12" s="229"/>
    </row>
    <row r="13" spans="1:12">
      <c r="B13" s="141"/>
      <c r="C13" s="141"/>
      <c r="D13" s="141"/>
      <c r="E13" s="142"/>
      <c r="F13" s="142"/>
    </row>
    <row r="14" spans="1:12">
      <c r="B14" s="141"/>
      <c r="C14" s="141"/>
      <c r="D14" s="141"/>
      <c r="E14" s="141"/>
      <c r="F14" s="141"/>
    </row>
    <row r="15" spans="1:12">
      <c r="B15" s="141"/>
      <c r="C15" s="141"/>
      <c r="D15" s="141"/>
      <c r="E15" s="141"/>
      <c r="F15" s="141"/>
    </row>
    <row r="16" spans="1:12">
      <c r="B16" s="141"/>
      <c r="C16" s="141"/>
      <c r="D16" s="141"/>
      <c r="E16" s="141"/>
      <c r="F16" s="141"/>
    </row>
    <row r="17" spans="2:6">
      <c r="B17" s="141"/>
      <c r="C17" s="141"/>
      <c r="D17" s="141"/>
      <c r="E17" s="141"/>
      <c r="F17" s="141"/>
    </row>
    <row r="18" spans="2:6">
      <c r="B18" s="141"/>
      <c r="C18" s="141"/>
      <c r="D18" s="141"/>
      <c r="E18" s="141"/>
      <c r="F18" s="141"/>
    </row>
    <row r="19" spans="2:6">
      <c r="B19" s="141"/>
      <c r="C19" s="141"/>
      <c r="D19" s="141"/>
      <c r="E19" s="141"/>
      <c r="F19" s="141"/>
    </row>
    <row r="20" spans="2:6">
      <c r="B20" s="141"/>
      <c r="C20" s="141"/>
      <c r="D20" s="141"/>
      <c r="E20" s="141"/>
      <c r="F20" s="141"/>
    </row>
  </sheetData>
  <mergeCells count="5">
    <mergeCell ref="A8:B8"/>
    <mergeCell ref="A1:G1"/>
    <mergeCell ref="A2:G2"/>
    <mergeCell ref="A3:C3"/>
    <mergeCell ref="D3:G3"/>
  </mergeCells>
  <printOptions horizontalCentered="1" verticalCentered="1"/>
  <pageMargins left="0.7" right="0.7" top="1" bottom="1" header="0.5" footer="0.5"/>
  <pageSetup paperSize="9" scale="8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tabColor rgb="FF008657"/>
    <pageSetUpPr fitToPage="1"/>
  </sheetPr>
  <dimension ref="A1:J15"/>
  <sheetViews>
    <sheetView showGridLines="0" rightToLeft="1" zoomScale="120" zoomScaleNormal="120" zoomScaleSheetLayoutView="80" workbookViewId="0">
      <selection sqref="A1:D1"/>
    </sheetView>
  </sheetViews>
  <sheetFormatPr defaultColWidth="8.85546875" defaultRowHeight="15.75"/>
  <cols>
    <col min="1" max="1" width="44" style="59" customWidth="1"/>
    <col min="2" max="3" width="29.7109375" style="59" customWidth="1"/>
    <col min="4" max="4" width="47" style="59" bestFit="1" customWidth="1"/>
    <col min="5" max="5" width="17.85546875" style="59" customWidth="1"/>
    <col min="6" max="8" width="8.85546875" style="59"/>
    <col min="9" max="9" width="25.85546875" style="59" customWidth="1"/>
    <col min="10" max="13" width="8.85546875" style="59"/>
    <col min="14" max="14" width="26.28515625" style="59" customWidth="1"/>
    <col min="15" max="255" width="8.85546875" style="59"/>
    <col min="256" max="256" width="38.28515625" style="59" customWidth="1"/>
    <col min="257" max="257" width="19.7109375" style="59" customWidth="1"/>
    <col min="258" max="258" width="21.28515625" style="59" customWidth="1"/>
    <col min="259" max="269" width="8.85546875" style="59"/>
    <col min="270" max="270" width="26.28515625" style="59" customWidth="1"/>
    <col min="271" max="511" width="8.85546875" style="59"/>
    <col min="512" max="512" width="38.28515625" style="59" customWidth="1"/>
    <col min="513" max="513" width="19.7109375" style="59" customWidth="1"/>
    <col min="514" max="514" width="21.28515625" style="59" customWidth="1"/>
    <col min="515" max="525" width="8.85546875" style="59"/>
    <col min="526" max="526" width="26.28515625" style="59" customWidth="1"/>
    <col min="527" max="767" width="8.85546875" style="59"/>
    <col min="768" max="768" width="38.28515625" style="59" customWidth="1"/>
    <col min="769" max="769" width="19.7109375" style="59" customWidth="1"/>
    <col min="770" max="770" width="21.28515625" style="59" customWidth="1"/>
    <col min="771" max="781" width="8.85546875" style="59"/>
    <col min="782" max="782" width="26.28515625" style="59" customWidth="1"/>
    <col min="783" max="1023" width="8.85546875" style="59"/>
    <col min="1024" max="1024" width="38.28515625" style="59" customWidth="1"/>
    <col min="1025" max="1025" width="19.7109375" style="59" customWidth="1"/>
    <col min="1026" max="1026" width="21.28515625" style="59" customWidth="1"/>
    <col min="1027" max="1037" width="8.85546875" style="59"/>
    <col min="1038" max="1038" width="26.28515625" style="59" customWidth="1"/>
    <col min="1039" max="1279" width="8.85546875" style="59"/>
    <col min="1280" max="1280" width="38.28515625" style="59" customWidth="1"/>
    <col min="1281" max="1281" width="19.7109375" style="59" customWidth="1"/>
    <col min="1282" max="1282" width="21.28515625" style="59" customWidth="1"/>
    <col min="1283" max="1293" width="8.85546875" style="59"/>
    <col min="1294" max="1294" width="26.28515625" style="59" customWidth="1"/>
    <col min="1295" max="1535" width="8.85546875" style="59"/>
    <col min="1536" max="1536" width="38.28515625" style="59" customWidth="1"/>
    <col min="1537" max="1537" width="19.7109375" style="59" customWidth="1"/>
    <col min="1538" max="1538" width="21.28515625" style="59" customWidth="1"/>
    <col min="1539" max="1549" width="8.85546875" style="59"/>
    <col min="1550" max="1550" width="26.28515625" style="59" customWidth="1"/>
    <col min="1551" max="1791" width="8.85546875" style="59"/>
    <col min="1792" max="1792" width="38.28515625" style="59" customWidth="1"/>
    <col min="1793" max="1793" width="19.7109375" style="59" customWidth="1"/>
    <col min="1794" max="1794" width="21.28515625" style="59" customWidth="1"/>
    <col min="1795" max="1805" width="8.85546875" style="59"/>
    <col min="1806" max="1806" width="26.28515625" style="59" customWidth="1"/>
    <col min="1807" max="2047" width="8.85546875" style="59"/>
    <col min="2048" max="2048" width="38.28515625" style="59" customWidth="1"/>
    <col min="2049" max="2049" width="19.7109375" style="59" customWidth="1"/>
    <col min="2050" max="2050" width="21.28515625" style="59" customWidth="1"/>
    <col min="2051" max="2061" width="8.85546875" style="59"/>
    <col min="2062" max="2062" width="26.28515625" style="59" customWidth="1"/>
    <col min="2063" max="2303" width="8.85546875" style="59"/>
    <col min="2304" max="2304" width="38.28515625" style="59" customWidth="1"/>
    <col min="2305" max="2305" width="19.7109375" style="59" customWidth="1"/>
    <col min="2306" max="2306" width="21.28515625" style="59" customWidth="1"/>
    <col min="2307" max="2317" width="8.85546875" style="59"/>
    <col min="2318" max="2318" width="26.28515625" style="59" customWidth="1"/>
    <col min="2319" max="2559" width="8.85546875" style="59"/>
    <col min="2560" max="2560" width="38.28515625" style="59" customWidth="1"/>
    <col min="2561" max="2561" width="19.7109375" style="59" customWidth="1"/>
    <col min="2562" max="2562" width="21.28515625" style="59" customWidth="1"/>
    <col min="2563" max="2573" width="8.85546875" style="59"/>
    <col min="2574" max="2574" width="26.28515625" style="59" customWidth="1"/>
    <col min="2575" max="2815" width="8.85546875" style="59"/>
    <col min="2816" max="2816" width="38.28515625" style="59" customWidth="1"/>
    <col min="2817" max="2817" width="19.7109375" style="59" customWidth="1"/>
    <col min="2818" max="2818" width="21.28515625" style="59" customWidth="1"/>
    <col min="2819" max="2829" width="8.85546875" style="59"/>
    <col min="2830" max="2830" width="26.28515625" style="59" customWidth="1"/>
    <col min="2831" max="3071" width="8.85546875" style="59"/>
    <col min="3072" max="3072" width="38.28515625" style="59" customWidth="1"/>
    <col min="3073" max="3073" width="19.7109375" style="59" customWidth="1"/>
    <col min="3074" max="3074" width="21.28515625" style="59" customWidth="1"/>
    <col min="3075" max="3085" width="8.85546875" style="59"/>
    <col min="3086" max="3086" width="26.28515625" style="59" customWidth="1"/>
    <col min="3087" max="3327" width="8.85546875" style="59"/>
    <col min="3328" max="3328" width="38.28515625" style="59" customWidth="1"/>
    <col min="3329" max="3329" width="19.7109375" style="59" customWidth="1"/>
    <col min="3330" max="3330" width="21.28515625" style="59" customWidth="1"/>
    <col min="3331" max="3341" width="8.85546875" style="59"/>
    <col min="3342" max="3342" width="26.28515625" style="59" customWidth="1"/>
    <col min="3343" max="3583" width="8.85546875" style="59"/>
    <col min="3584" max="3584" width="38.28515625" style="59" customWidth="1"/>
    <col min="3585" max="3585" width="19.7109375" style="59" customWidth="1"/>
    <col min="3586" max="3586" width="21.28515625" style="59" customWidth="1"/>
    <col min="3587" max="3597" width="8.85546875" style="59"/>
    <col min="3598" max="3598" width="26.28515625" style="59" customWidth="1"/>
    <col min="3599" max="3839" width="8.85546875" style="59"/>
    <col min="3840" max="3840" width="38.28515625" style="59" customWidth="1"/>
    <col min="3841" max="3841" width="19.7109375" style="59" customWidth="1"/>
    <col min="3842" max="3842" width="21.28515625" style="59" customWidth="1"/>
    <col min="3843" max="3853" width="8.85546875" style="59"/>
    <col min="3854" max="3854" width="26.28515625" style="59" customWidth="1"/>
    <col min="3855" max="4095" width="8.85546875" style="59"/>
    <col min="4096" max="4096" width="38.28515625" style="59" customWidth="1"/>
    <col min="4097" max="4097" width="19.7109375" style="59" customWidth="1"/>
    <col min="4098" max="4098" width="21.28515625" style="59" customWidth="1"/>
    <col min="4099" max="4109" width="8.85546875" style="59"/>
    <col min="4110" max="4110" width="26.28515625" style="59" customWidth="1"/>
    <col min="4111" max="4351" width="8.85546875" style="59"/>
    <col min="4352" max="4352" width="38.28515625" style="59" customWidth="1"/>
    <col min="4353" max="4353" width="19.7109375" style="59" customWidth="1"/>
    <col min="4354" max="4354" width="21.28515625" style="59" customWidth="1"/>
    <col min="4355" max="4365" width="8.85546875" style="59"/>
    <col min="4366" max="4366" width="26.28515625" style="59" customWidth="1"/>
    <col min="4367" max="4607" width="8.85546875" style="59"/>
    <col min="4608" max="4608" width="38.28515625" style="59" customWidth="1"/>
    <col min="4609" max="4609" width="19.7109375" style="59" customWidth="1"/>
    <col min="4610" max="4610" width="21.28515625" style="59" customWidth="1"/>
    <col min="4611" max="4621" width="8.85546875" style="59"/>
    <col min="4622" max="4622" width="26.28515625" style="59" customWidth="1"/>
    <col min="4623" max="4863" width="8.85546875" style="59"/>
    <col min="4864" max="4864" width="38.28515625" style="59" customWidth="1"/>
    <col min="4865" max="4865" width="19.7109375" style="59" customWidth="1"/>
    <col min="4866" max="4866" width="21.28515625" style="59" customWidth="1"/>
    <col min="4867" max="4877" width="8.85546875" style="59"/>
    <col min="4878" max="4878" width="26.28515625" style="59" customWidth="1"/>
    <col min="4879" max="5119" width="8.85546875" style="59"/>
    <col min="5120" max="5120" width="38.28515625" style="59" customWidth="1"/>
    <col min="5121" max="5121" width="19.7109375" style="59" customWidth="1"/>
    <col min="5122" max="5122" width="21.28515625" style="59" customWidth="1"/>
    <col min="5123" max="5133" width="8.85546875" style="59"/>
    <col min="5134" max="5134" width="26.28515625" style="59" customWidth="1"/>
    <col min="5135" max="5375" width="8.85546875" style="59"/>
    <col min="5376" max="5376" width="38.28515625" style="59" customWidth="1"/>
    <col min="5377" max="5377" width="19.7109375" style="59" customWidth="1"/>
    <col min="5378" max="5378" width="21.28515625" style="59" customWidth="1"/>
    <col min="5379" max="5389" width="8.85546875" style="59"/>
    <col min="5390" max="5390" width="26.28515625" style="59" customWidth="1"/>
    <col min="5391" max="5631" width="8.85546875" style="59"/>
    <col min="5632" max="5632" width="38.28515625" style="59" customWidth="1"/>
    <col min="5633" max="5633" width="19.7109375" style="59" customWidth="1"/>
    <col min="5634" max="5634" width="21.28515625" style="59" customWidth="1"/>
    <col min="5635" max="5645" width="8.85546875" style="59"/>
    <col min="5646" max="5646" width="26.28515625" style="59" customWidth="1"/>
    <col min="5647" max="5887" width="8.85546875" style="59"/>
    <col min="5888" max="5888" width="38.28515625" style="59" customWidth="1"/>
    <col min="5889" max="5889" width="19.7109375" style="59" customWidth="1"/>
    <col min="5890" max="5890" width="21.28515625" style="59" customWidth="1"/>
    <col min="5891" max="5901" width="8.85546875" style="59"/>
    <col min="5902" max="5902" width="26.28515625" style="59" customWidth="1"/>
    <col min="5903" max="6143" width="8.85546875" style="59"/>
    <col min="6144" max="6144" width="38.28515625" style="59" customWidth="1"/>
    <col min="6145" max="6145" width="19.7109375" style="59" customWidth="1"/>
    <col min="6146" max="6146" width="21.28515625" style="59" customWidth="1"/>
    <col min="6147" max="6157" width="8.85546875" style="59"/>
    <col min="6158" max="6158" width="26.28515625" style="59" customWidth="1"/>
    <col min="6159" max="6399" width="8.85546875" style="59"/>
    <col min="6400" max="6400" width="38.28515625" style="59" customWidth="1"/>
    <col min="6401" max="6401" width="19.7109375" style="59" customWidth="1"/>
    <col min="6402" max="6402" width="21.28515625" style="59" customWidth="1"/>
    <col min="6403" max="6413" width="8.85546875" style="59"/>
    <col min="6414" max="6414" width="26.28515625" style="59" customWidth="1"/>
    <col min="6415" max="6655" width="8.85546875" style="59"/>
    <col min="6656" max="6656" width="38.28515625" style="59" customWidth="1"/>
    <col min="6657" max="6657" width="19.7109375" style="59" customWidth="1"/>
    <col min="6658" max="6658" width="21.28515625" style="59" customWidth="1"/>
    <col min="6659" max="6669" width="8.85546875" style="59"/>
    <col min="6670" max="6670" width="26.28515625" style="59" customWidth="1"/>
    <col min="6671" max="6911" width="8.85546875" style="59"/>
    <col min="6912" max="6912" width="38.28515625" style="59" customWidth="1"/>
    <col min="6913" max="6913" width="19.7109375" style="59" customWidth="1"/>
    <col min="6914" max="6914" width="21.28515625" style="59" customWidth="1"/>
    <col min="6915" max="6925" width="8.85546875" style="59"/>
    <col min="6926" max="6926" width="26.28515625" style="59" customWidth="1"/>
    <col min="6927" max="7167" width="8.85546875" style="59"/>
    <col min="7168" max="7168" width="38.28515625" style="59" customWidth="1"/>
    <col min="7169" max="7169" width="19.7109375" style="59" customWidth="1"/>
    <col min="7170" max="7170" width="21.28515625" style="59" customWidth="1"/>
    <col min="7171" max="7181" width="8.85546875" style="59"/>
    <col min="7182" max="7182" width="26.28515625" style="59" customWidth="1"/>
    <col min="7183" max="7423" width="8.85546875" style="59"/>
    <col min="7424" max="7424" width="38.28515625" style="59" customWidth="1"/>
    <col min="7425" max="7425" width="19.7109375" style="59" customWidth="1"/>
    <col min="7426" max="7426" width="21.28515625" style="59" customWidth="1"/>
    <col min="7427" max="7437" width="8.85546875" style="59"/>
    <col min="7438" max="7438" width="26.28515625" style="59" customWidth="1"/>
    <col min="7439" max="7679" width="8.85546875" style="59"/>
    <col min="7680" max="7680" width="38.28515625" style="59" customWidth="1"/>
    <col min="7681" max="7681" width="19.7109375" style="59" customWidth="1"/>
    <col min="7682" max="7682" width="21.28515625" style="59" customWidth="1"/>
    <col min="7683" max="7693" width="8.85546875" style="59"/>
    <col min="7694" max="7694" width="26.28515625" style="59" customWidth="1"/>
    <col min="7695" max="7935" width="8.85546875" style="59"/>
    <col min="7936" max="7936" width="38.28515625" style="59" customWidth="1"/>
    <col min="7937" max="7937" width="19.7109375" style="59" customWidth="1"/>
    <col min="7938" max="7938" width="21.28515625" style="59" customWidth="1"/>
    <col min="7939" max="7949" width="8.85546875" style="59"/>
    <col min="7950" max="7950" width="26.28515625" style="59" customWidth="1"/>
    <col min="7951" max="8191" width="8.85546875" style="59"/>
    <col min="8192" max="8192" width="38.28515625" style="59" customWidth="1"/>
    <col min="8193" max="8193" width="19.7109375" style="59" customWidth="1"/>
    <col min="8194" max="8194" width="21.28515625" style="59" customWidth="1"/>
    <col min="8195" max="8205" width="8.85546875" style="59"/>
    <col min="8206" max="8206" width="26.28515625" style="59" customWidth="1"/>
    <col min="8207" max="8447" width="8.85546875" style="59"/>
    <col min="8448" max="8448" width="38.28515625" style="59" customWidth="1"/>
    <col min="8449" max="8449" width="19.7109375" style="59" customWidth="1"/>
    <col min="8450" max="8450" width="21.28515625" style="59" customWidth="1"/>
    <col min="8451" max="8461" width="8.85546875" style="59"/>
    <col min="8462" max="8462" width="26.28515625" style="59" customWidth="1"/>
    <col min="8463" max="8703" width="8.85546875" style="59"/>
    <col min="8704" max="8704" width="38.28515625" style="59" customWidth="1"/>
    <col min="8705" max="8705" width="19.7109375" style="59" customWidth="1"/>
    <col min="8706" max="8706" width="21.28515625" style="59" customWidth="1"/>
    <col min="8707" max="8717" width="8.85546875" style="59"/>
    <col min="8718" max="8718" width="26.28515625" style="59" customWidth="1"/>
    <col min="8719" max="8959" width="8.85546875" style="59"/>
    <col min="8960" max="8960" width="38.28515625" style="59" customWidth="1"/>
    <col min="8961" max="8961" width="19.7109375" style="59" customWidth="1"/>
    <col min="8962" max="8962" width="21.28515625" style="59" customWidth="1"/>
    <col min="8963" max="8973" width="8.85546875" style="59"/>
    <col min="8974" max="8974" width="26.28515625" style="59" customWidth="1"/>
    <col min="8975" max="9215" width="8.85546875" style="59"/>
    <col min="9216" max="9216" width="38.28515625" style="59" customWidth="1"/>
    <col min="9217" max="9217" width="19.7109375" style="59" customWidth="1"/>
    <col min="9218" max="9218" width="21.28515625" style="59" customWidth="1"/>
    <col min="9219" max="9229" width="8.85546875" style="59"/>
    <col min="9230" max="9230" width="26.28515625" style="59" customWidth="1"/>
    <col min="9231" max="9471" width="8.85546875" style="59"/>
    <col min="9472" max="9472" width="38.28515625" style="59" customWidth="1"/>
    <col min="9473" max="9473" width="19.7109375" style="59" customWidth="1"/>
    <col min="9474" max="9474" width="21.28515625" style="59" customWidth="1"/>
    <col min="9475" max="9485" width="8.85546875" style="59"/>
    <col min="9486" max="9486" width="26.28515625" style="59" customWidth="1"/>
    <col min="9487" max="9727" width="8.85546875" style="59"/>
    <col min="9728" max="9728" width="38.28515625" style="59" customWidth="1"/>
    <col min="9729" max="9729" width="19.7109375" style="59" customWidth="1"/>
    <col min="9730" max="9730" width="21.28515625" style="59" customWidth="1"/>
    <col min="9731" max="9741" width="8.85546875" style="59"/>
    <col min="9742" max="9742" width="26.28515625" style="59" customWidth="1"/>
    <col min="9743" max="9983" width="8.85546875" style="59"/>
    <col min="9984" max="9984" width="38.28515625" style="59" customWidth="1"/>
    <col min="9985" max="9985" width="19.7109375" style="59" customWidth="1"/>
    <col min="9986" max="9986" width="21.28515625" style="59" customWidth="1"/>
    <col min="9987" max="9997" width="8.85546875" style="59"/>
    <col min="9998" max="9998" width="26.28515625" style="59" customWidth="1"/>
    <col min="9999" max="10239" width="8.85546875" style="59"/>
    <col min="10240" max="10240" width="38.28515625" style="59" customWidth="1"/>
    <col min="10241" max="10241" width="19.7109375" style="59" customWidth="1"/>
    <col min="10242" max="10242" width="21.28515625" style="59" customWidth="1"/>
    <col min="10243" max="10253" width="8.85546875" style="59"/>
    <col min="10254" max="10254" width="26.28515625" style="59" customWidth="1"/>
    <col min="10255" max="10495" width="8.85546875" style="59"/>
    <col min="10496" max="10496" width="38.28515625" style="59" customWidth="1"/>
    <col min="10497" max="10497" width="19.7109375" style="59" customWidth="1"/>
    <col min="10498" max="10498" width="21.28515625" style="59" customWidth="1"/>
    <col min="10499" max="10509" width="8.85546875" style="59"/>
    <col min="10510" max="10510" width="26.28515625" style="59" customWidth="1"/>
    <col min="10511" max="10751" width="8.85546875" style="59"/>
    <col min="10752" max="10752" width="38.28515625" style="59" customWidth="1"/>
    <col min="10753" max="10753" width="19.7109375" style="59" customWidth="1"/>
    <col min="10754" max="10754" width="21.28515625" style="59" customWidth="1"/>
    <col min="10755" max="10765" width="8.85546875" style="59"/>
    <col min="10766" max="10766" width="26.28515625" style="59" customWidth="1"/>
    <col min="10767" max="11007" width="8.85546875" style="59"/>
    <col min="11008" max="11008" width="38.28515625" style="59" customWidth="1"/>
    <col min="11009" max="11009" width="19.7109375" style="59" customWidth="1"/>
    <col min="11010" max="11010" width="21.28515625" style="59" customWidth="1"/>
    <col min="11011" max="11021" width="8.85546875" style="59"/>
    <col min="11022" max="11022" width="26.28515625" style="59" customWidth="1"/>
    <col min="11023" max="11263" width="8.85546875" style="59"/>
    <col min="11264" max="11264" width="38.28515625" style="59" customWidth="1"/>
    <col min="11265" max="11265" width="19.7109375" style="59" customWidth="1"/>
    <col min="11266" max="11266" width="21.28515625" style="59" customWidth="1"/>
    <col min="11267" max="11277" width="8.85546875" style="59"/>
    <col min="11278" max="11278" width="26.28515625" style="59" customWidth="1"/>
    <col min="11279" max="11519" width="8.85546875" style="59"/>
    <col min="11520" max="11520" width="38.28515625" style="59" customWidth="1"/>
    <col min="11521" max="11521" width="19.7109375" style="59" customWidth="1"/>
    <col min="11522" max="11522" width="21.28515625" style="59" customWidth="1"/>
    <col min="11523" max="11533" width="8.85546875" style="59"/>
    <col min="11534" max="11534" width="26.28515625" style="59" customWidth="1"/>
    <col min="11535" max="11775" width="8.85546875" style="59"/>
    <col min="11776" max="11776" width="38.28515625" style="59" customWidth="1"/>
    <col min="11777" max="11777" width="19.7109375" style="59" customWidth="1"/>
    <col min="11778" max="11778" width="21.28515625" style="59" customWidth="1"/>
    <col min="11779" max="11789" width="8.85546875" style="59"/>
    <col min="11790" max="11790" width="26.28515625" style="59" customWidth="1"/>
    <col min="11791" max="12031" width="8.85546875" style="59"/>
    <col min="12032" max="12032" width="38.28515625" style="59" customWidth="1"/>
    <col min="12033" max="12033" width="19.7109375" style="59" customWidth="1"/>
    <col min="12034" max="12034" width="21.28515625" style="59" customWidth="1"/>
    <col min="12035" max="12045" width="8.85546875" style="59"/>
    <col min="12046" max="12046" width="26.28515625" style="59" customWidth="1"/>
    <col min="12047" max="12287" width="8.85546875" style="59"/>
    <col min="12288" max="12288" width="38.28515625" style="59" customWidth="1"/>
    <col min="12289" max="12289" width="19.7109375" style="59" customWidth="1"/>
    <col min="12290" max="12290" width="21.28515625" style="59" customWidth="1"/>
    <col min="12291" max="12301" width="8.85546875" style="59"/>
    <col min="12302" max="12302" width="26.28515625" style="59" customWidth="1"/>
    <col min="12303" max="12543" width="8.85546875" style="59"/>
    <col min="12544" max="12544" width="38.28515625" style="59" customWidth="1"/>
    <col min="12545" max="12545" width="19.7109375" style="59" customWidth="1"/>
    <col min="12546" max="12546" width="21.28515625" style="59" customWidth="1"/>
    <col min="12547" max="12557" width="8.85546875" style="59"/>
    <col min="12558" max="12558" width="26.28515625" style="59" customWidth="1"/>
    <col min="12559" max="12799" width="8.85546875" style="59"/>
    <col min="12800" max="12800" width="38.28515625" style="59" customWidth="1"/>
    <col min="12801" max="12801" width="19.7109375" style="59" customWidth="1"/>
    <col min="12802" max="12802" width="21.28515625" style="59" customWidth="1"/>
    <col min="12803" max="12813" width="8.85546875" style="59"/>
    <col min="12814" max="12814" width="26.28515625" style="59" customWidth="1"/>
    <col min="12815" max="13055" width="8.85546875" style="59"/>
    <col min="13056" max="13056" width="38.28515625" style="59" customWidth="1"/>
    <col min="13057" max="13057" width="19.7109375" style="59" customWidth="1"/>
    <col min="13058" max="13058" width="21.28515625" style="59" customWidth="1"/>
    <col min="13059" max="13069" width="8.85546875" style="59"/>
    <col min="13070" max="13070" width="26.28515625" style="59" customWidth="1"/>
    <col min="13071" max="13311" width="8.85546875" style="59"/>
    <col min="13312" max="13312" width="38.28515625" style="59" customWidth="1"/>
    <col min="13313" max="13313" width="19.7109375" style="59" customWidth="1"/>
    <col min="13314" max="13314" width="21.28515625" style="59" customWidth="1"/>
    <col min="13315" max="13325" width="8.85546875" style="59"/>
    <col min="13326" max="13326" width="26.28515625" style="59" customWidth="1"/>
    <col min="13327" max="13567" width="8.85546875" style="59"/>
    <col min="13568" max="13568" width="38.28515625" style="59" customWidth="1"/>
    <col min="13569" max="13569" width="19.7109375" style="59" customWidth="1"/>
    <col min="13570" max="13570" width="21.28515625" style="59" customWidth="1"/>
    <col min="13571" max="13581" width="8.85546875" style="59"/>
    <col min="13582" max="13582" width="26.28515625" style="59" customWidth="1"/>
    <col min="13583" max="13823" width="8.85546875" style="59"/>
    <col min="13824" max="13824" width="38.28515625" style="59" customWidth="1"/>
    <col min="13825" max="13825" width="19.7109375" style="59" customWidth="1"/>
    <col min="13826" max="13826" width="21.28515625" style="59" customWidth="1"/>
    <col min="13827" max="13837" width="8.85546875" style="59"/>
    <col min="13838" max="13838" width="26.28515625" style="59" customWidth="1"/>
    <col min="13839" max="14079" width="8.85546875" style="59"/>
    <col min="14080" max="14080" width="38.28515625" style="59" customWidth="1"/>
    <col min="14081" max="14081" width="19.7109375" style="59" customWidth="1"/>
    <col min="14082" max="14082" width="21.28515625" style="59" customWidth="1"/>
    <col min="14083" max="14093" width="8.85546875" style="59"/>
    <col min="14094" max="14094" width="26.28515625" style="59" customWidth="1"/>
    <col min="14095" max="14335" width="8.85546875" style="59"/>
    <col min="14336" max="14336" width="38.28515625" style="59" customWidth="1"/>
    <col min="14337" max="14337" width="19.7109375" style="59" customWidth="1"/>
    <col min="14338" max="14338" width="21.28515625" style="59" customWidth="1"/>
    <col min="14339" max="14349" width="8.85546875" style="59"/>
    <col min="14350" max="14350" width="26.28515625" style="59" customWidth="1"/>
    <col min="14351" max="14591" width="8.85546875" style="59"/>
    <col min="14592" max="14592" width="38.28515625" style="59" customWidth="1"/>
    <col min="14593" max="14593" width="19.7109375" style="59" customWidth="1"/>
    <col min="14594" max="14594" width="21.28515625" style="59" customWidth="1"/>
    <col min="14595" max="14605" width="8.85546875" style="59"/>
    <col min="14606" max="14606" width="26.28515625" style="59" customWidth="1"/>
    <col min="14607" max="14847" width="8.85546875" style="59"/>
    <col min="14848" max="14848" width="38.28515625" style="59" customWidth="1"/>
    <col min="14849" max="14849" width="19.7109375" style="59" customWidth="1"/>
    <col min="14850" max="14850" width="21.28515625" style="59" customWidth="1"/>
    <col min="14851" max="14861" width="8.85546875" style="59"/>
    <col min="14862" max="14862" width="26.28515625" style="59" customWidth="1"/>
    <col min="14863" max="15103" width="8.85546875" style="59"/>
    <col min="15104" max="15104" width="38.28515625" style="59" customWidth="1"/>
    <col min="15105" max="15105" width="19.7109375" style="59" customWidth="1"/>
    <col min="15106" max="15106" width="21.28515625" style="59" customWidth="1"/>
    <col min="15107" max="15117" width="8.85546875" style="59"/>
    <col min="15118" max="15118" width="26.28515625" style="59" customWidth="1"/>
    <col min="15119" max="15359" width="8.85546875" style="59"/>
    <col min="15360" max="15360" width="38.28515625" style="59" customWidth="1"/>
    <col min="15361" max="15361" width="19.7109375" style="59" customWidth="1"/>
    <col min="15362" max="15362" width="21.28515625" style="59" customWidth="1"/>
    <col min="15363" max="15373" width="8.85546875" style="59"/>
    <col min="15374" max="15374" width="26.28515625" style="59" customWidth="1"/>
    <col min="15375" max="15615" width="8.85546875" style="59"/>
    <col min="15616" max="15616" width="38.28515625" style="59" customWidth="1"/>
    <col min="15617" max="15617" width="19.7109375" style="59" customWidth="1"/>
    <col min="15618" max="15618" width="21.28515625" style="59" customWidth="1"/>
    <col min="15619" max="15629" width="8.85546875" style="59"/>
    <col min="15630" max="15630" width="26.28515625" style="59" customWidth="1"/>
    <col min="15631" max="15871" width="8.85546875" style="59"/>
    <col min="15872" max="15872" width="38.28515625" style="59" customWidth="1"/>
    <col min="15873" max="15873" width="19.7109375" style="59" customWidth="1"/>
    <col min="15874" max="15874" width="21.28515625" style="59" customWidth="1"/>
    <col min="15875" max="15885" width="8.85546875" style="59"/>
    <col min="15886" max="15886" width="26.28515625" style="59" customWidth="1"/>
    <col min="15887" max="16127" width="8.85546875" style="59"/>
    <col min="16128" max="16128" width="38.28515625" style="59" customWidth="1"/>
    <col min="16129" max="16129" width="19.7109375" style="59" customWidth="1"/>
    <col min="16130" max="16130" width="21.28515625" style="59" customWidth="1"/>
    <col min="16131" max="16141" width="8.85546875" style="59"/>
    <col min="16142" max="16142" width="26.28515625" style="59" customWidth="1"/>
    <col min="16143" max="16384" width="8.85546875" style="59"/>
  </cols>
  <sheetData>
    <row r="1" spans="1:10" s="25" customFormat="1" ht="33" customHeight="1">
      <c r="A1" s="970" t="s">
        <v>1147</v>
      </c>
      <c r="B1" s="971"/>
      <c r="C1" s="971"/>
      <c r="D1" s="971"/>
      <c r="E1" s="55"/>
      <c r="F1" s="55"/>
      <c r="G1" s="55"/>
      <c r="H1" s="55"/>
      <c r="I1" s="55"/>
      <c r="J1" s="55"/>
    </row>
    <row r="2" spans="1:10" s="25" customFormat="1" ht="33" customHeight="1">
      <c r="A2" s="1083" t="s">
        <v>1148</v>
      </c>
      <c r="B2" s="1083"/>
      <c r="C2" s="1083"/>
      <c r="D2" s="1083"/>
      <c r="E2" s="55"/>
      <c r="F2" s="55"/>
      <c r="G2" s="55"/>
      <c r="H2" s="55"/>
      <c r="I2" s="55"/>
      <c r="J2" s="55"/>
    </row>
    <row r="3" spans="1:10" s="55" customFormat="1" ht="17.100000000000001" customHeight="1">
      <c r="A3" s="1039" t="s">
        <v>1075</v>
      </c>
      <c r="B3" s="1040"/>
      <c r="C3" s="1041" t="s">
        <v>640</v>
      </c>
      <c r="D3" s="1042"/>
    </row>
    <row r="4" spans="1:10" s="55" customFormat="1" ht="33" customHeight="1">
      <c r="A4" s="1043" t="s">
        <v>51</v>
      </c>
      <c r="B4" s="316" t="s">
        <v>695</v>
      </c>
      <c r="C4" s="316" t="s">
        <v>692</v>
      </c>
      <c r="D4" s="1043" t="s">
        <v>55</v>
      </c>
    </row>
    <row r="5" spans="1:10" s="55" customFormat="1" ht="33" customHeight="1">
      <c r="A5" s="1043"/>
      <c r="B5" s="316" t="s">
        <v>694</v>
      </c>
      <c r="C5" s="316" t="s">
        <v>693</v>
      </c>
      <c r="D5" s="1043"/>
    </row>
    <row r="6" spans="1:10" s="55" customFormat="1" ht="24.95" customHeight="1">
      <c r="A6" s="675" t="s">
        <v>1431</v>
      </c>
      <c r="B6" s="650">
        <v>43213290</v>
      </c>
      <c r="C6" s="650">
        <v>3686092</v>
      </c>
      <c r="D6" s="675" t="s">
        <v>774</v>
      </c>
    </row>
    <row r="7" spans="1:10" s="55" customFormat="1" ht="24.95" customHeight="1">
      <c r="A7" s="675" t="s">
        <v>98</v>
      </c>
      <c r="B7" s="332">
        <v>43495504</v>
      </c>
      <c r="C7" s="332">
        <v>851940</v>
      </c>
      <c r="D7" s="675" t="s">
        <v>775</v>
      </c>
    </row>
    <row r="8" spans="1:10" s="55" customFormat="1" ht="24.95" customHeight="1">
      <c r="A8" s="675" t="s">
        <v>670</v>
      </c>
      <c r="B8" s="650">
        <v>4665276</v>
      </c>
      <c r="C8" s="650">
        <v>327108</v>
      </c>
      <c r="D8" s="675" t="s">
        <v>776</v>
      </c>
    </row>
    <row r="9" spans="1:10" s="55" customFormat="1" ht="24.95" customHeight="1">
      <c r="A9" s="675" t="s">
        <v>669</v>
      </c>
      <c r="B9" s="332">
        <v>36896530</v>
      </c>
      <c r="C9" s="332">
        <v>410204</v>
      </c>
      <c r="D9" s="675" t="s">
        <v>777</v>
      </c>
    </row>
    <row r="10" spans="1:10" s="55" customFormat="1" ht="24.95" customHeight="1">
      <c r="A10" s="675" t="s">
        <v>97</v>
      </c>
      <c r="B10" s="650">
        <v>2108338</v>
      </c>
      <c r="C10" s="650">
        <v>102100</v>
      </c>
      <c r="D10" s="675" t="s">
        <v>779</v>
      </c>
    </row>
    <row r="11" spans="1:10" s="55" customFormat="1" ht="24.95" customHeight="1">
      <c r="A11" s="675" t="s">
        <v>200</v>
      </c>
      <c r="B11" s="332">
        <v>3365565</v>
      </c>
      <c r="C11" s="332">
        <v>158195</v>
      </c>
      <c r="D11" s="675" t="s">
        <v>780</v>
      </c>
    </row>
    <row r="12" spans="1:10" s="55" customFormat="1" ht="24.95" customHeight="1">
      <c r="A12" s="675" t="s">
        <v>607</v>
      </c>
      <c r="B12" s="650">
        <v>18957484</v>
      </c>
      <c r="C12" s="650">
        <v>498214</v>
      </c>
      <c r="D12" s="675" t="s">
        <v>783</v>
      </c>
    </row>
    <row r="13" spans="1:10" s="55" customFormat="1" ht="24.95" customHeight="1">
      <c r="A13" s="675" t="s">
        <v>201</v>
      </c>
      <c r="B13" s="332">
        <v>380051</v>
      </c>
      <c r="C13" s="332">
        <v>76659</v>
      </c>
      <c r="D13" s="675" t="s">
        <v>785</v>
      </c>
      <c r="F13" s="23"/>
    </row>
    <row r="14" spans="1:10" s="55" customFormat="1" ht="24.95" customHeight="1">
      <c r="A14" s="675" t="s">
        <v>786</v>
      </c>
      <c r="B14" s="650">
        <v>32219</v>
      </c>
      <c r="C14" s="650">
        <v>1679</v>
      </c>
      <c r="D14" s="675" t="s">
        <v>787</v>
      </c>
    </row>
    <row r="15" spans="1:10" s="58" customFormat="1" ht="33" customHeight="1">
      <c r="A15" s="295" t="s">
        <v>691</v>
      </c>
      <c r="B15" s="739">
        <f>SUM(B6:B14)</f>
        <v>153114257</v>
      </c>
      <c r="C15" s="739">
        <f>SUM(C6:C14)</f>
        <v>6112191</v>
      </c>
      <c r="D15" s="295" t="s">
        <v>36</v>
      </c>
    </row>
  </sheetData>
  <mergeCells count="6">
    <mergeCell ref="D4:D5"/>
    <mergeCell ref="A4:A5"/>
    <mergeCell ref="A1:D1"/>
    <mergeCell ref="A2:D2"/>
    <mergeCell ref="A3:B3"/>
    <mergeCell ref="C3:D3"/>
  </mergeCells>
  <printOptions horizontalCentered="1" verticalCentered="1"/>
  <pageMargins left="0.70866141732283472" right="0.70866141732283472" top="0.39370078740157483" bottom="0.39370078740157483" header="0.51181102362204722" footer="0.51181102362204722"/>
  <pageSetup paperSize="9" scale="57" orientation="portrait" horizontalDpi="4294967295" vertic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8657"/>
    <pageSetUpPr fitToPage="1"/>
  </sheetPr>
  <dimension ref="A1:M54"/>
  <sheetViews>
    <sheetView rightToLeft="1" zoomScale="110" zoomScaleNormal="110" workbookViewId="0">
      <selection sqref="A1:G1"/>
    </sheetView>
  </sheetViews>
  <sheetFormatPr defaultColWidth="13.42578125" defaultRowHeight="15"/>
  <cols>
    <col min="1" max="7" width="25.7109375" style="239" customWidth="1"/>
    <col min="8" max="9" width="13.42578125" style="239" customWidth="1"/>
    <col min="10" max="230" width="13.42578125" style="239"/>
    <col min="231" max="237" width="17.42578125" style="239" customWidth="1"/>
    <col min="238" max="238" width="13.42578125" style="239" customWidth="1"/>
    <col min="239" max="486" width="13.42578125" style="239"/>
    <col min="487" max="493" width="17.42578125" style="239" customWidth="1"/>
    <col min="494" max="494" width="13.42578125" style="239" customWidth="1"/>
    <col min="495" max="742" width="13.42578125" style="239"/>
    <col min="743" max="749" width="17.42578125" style="239" customWidth="1"/>
    <col min="750" max="750" width="13.42578125" style="239" customWidth="1"/>
    <col min="751" max="998" width="13.42578125" style="239"/>
    <col min="999" max="1005" width="17.42578125" style="239" customWidth="1"/>
    <col min="1006" max="1006" width="13.42578125" style="239" customWidth="1"/>
    <col min="1007" max="1254" width="13.42578125" style="239"/>
    <col min="1255" max="1261" width="17.42578125" style="239" customWidth="1"/>
    <col min="1262" max="1262" width="13.42578125" style="239" customWidth="1"/>
    <col min="1263" max="1510" width="13.42578125" style="239"/>
    <col min="1511" max="1517" width="17.42578125" style="239" customWidth="1"/>
    <col min="1518" max="1518" width="13.42578125" style="239" customWidth="1"/>
    <col min="1519" max="1766" width="13.42578125" style="239"/>
    <col min="1767" max="1773" width="17.42578125" style="239" customWidth="1"/>
    <col min="1774" max="1774" width="13.42578125" style="239" customWidth="1"/>
    <col min="1775" max="2022" width="13.42578125" style="239"/>
    <col min="2023" max="2029" width="17.42578125" style="239" customWidth="1"/>
    <col min="2030" max="2030" width="13.42578125" style="239" customWidth="1"/>
    <col min="2031" max="2278" width="13.42578125" style="239"/>
    <col min="2279" max="2285" width="17.42578125" style="239" customWidth="1"/>
    <col min="2286" max="2286" width="13.42578125" style="239" customWidth="1"/>
    <col min="2287" max="2534" width="13.42578125" style="239"/>
    <col min="2535" max="2541" width="17.42578125" style="239" customWidth="1"/>
    <col min="2542" max="2542" width="13.42578125" style="239" customWidth="1"/>
    <col min="2543" max="2790" width="13.42578125" style="239"/>
    <col min="2791" max="2797" width="17.42578125" style="239" customWidth="1"/>
    <col min="2798" max="2798" width="13.42578125" style="239" customWidth="1"/>
    <col min="2799" max="3046" width="13.42578125" style="239"/>
    <col min="3047" max="3053" width="17.42578125" style="239" customWidth="1"/>
    <col min="3054" max="3054" width="13.42578125" style="239" customWidth="1"/>
    <col min="3055" max="3302" width="13.42578125" style="239"/>
    <col min="3303" max="3309" width="17.42578125" style="239" customWidth="1"/>
    <col min="3310" max="3310" width="13.42578125" style="239" customWidth="1"/>
    <col min="3311" max="3558" width="13.42578125" style="239"/>
    <col min="3559" max="3565" width="17.42578125" style="239" customWidth="1"/>
    <col min="3566" max="3566" width="13.42578125" style="239" customWidth="1"/>
    <col min="3567" max="3814" width="13.42578125" style="239"/>
    <col min="3815" max="3821" width="17.42578125" style="239" customWidth="1"/>
    <col min="3822" max="3822" width="13.42578125" style="239" customWidth="1"/>
    <col min="3823" max="4070" width="13.42578125" style="239"/>
    <col min="4071" max="4077" width="17.42578125" style="239" customWidth="1"/>
    <col min="4078" max="4078" width="13.42578125" style="239" customWidth="1"/>
    <col min="4079" max="4326" width="13.42578125" style="239"/>
    <col min="4327" max="4333" width="17.42578125" style="239" customWidth="1"/>
    <col min="4334" max="4334" width="13.42578125" style="239" customWidth="1"/>
    <col min="4335" max="4582" width="13.42578125" style="239"/>
    <col min="4583" max="4589" width="17.42578125" style="239" customWidth="1"/>
    <col min="4590" max="4590" width="13.42578125" style="239" customWidth="1"/>
    <col min="4591" max="4838" width="13.42578125" style="239"/>
    <col min="4839" max="4845" width="17.42578125" style="239" customWidth="1"/>
    <col min="4846" max="4846" width="13.42578125" style="239" customWidth="1"/>
    <col min="4847" max="5094" width="13.42578125" style="239"/>
    <col min="5095" max="5101" width="17.42578125" style="239" customWidth="1"/>
    <col min="5102" max="5102" width="13.42578125" style="239" customWidth="1"/>
    <col min="5103" max="5350" width="13.42578125" style="239"/>
    <col min="5351" max="5357" width="17.42578125" style="239" customWidth="1"/>
    <col min="5358" max="5358" width="13.42578125" style="239" customWidth="1"/>
    <col min="5359" max="5606" width="13.42578125" style="239"/>
    <col min="5607" max="5613" width="17.42578125" style="239" customWidth="1"/>
    <col min="5614" max="5614" width="13.42578125" style="239" customWidth="1"/>
    <col min="5615" max="5862" width="13.42578125" style="239"/>
    <col min="5863" max="5869" width="17.42578125" style="239" customWidth="1"/>
    <col min="5870" max="5870" width="13.42578125" style="239" customWidth="1"/>
    <col min="5871" max="6118" width="13.42578125" style="239"/>
    <col min="6119" max="6125" width="17.42578125" style="239" customWidth="1"/>
    <col min="6126" max="6126" width="13.42578125" style="239" customWidth="1"/>
    <col min="6127" max="6374" width="13.42578125" style="239"/>
    <col min="6375" max="6381" width="17.42578125" style="239" customWidth="1"/>
    <col min="6382" max="6382" width="13.42578125" style="239" customWidth="1"/>
    <col min="6383" max="6630" width="13.42578125" style="239"/>
    <col min="6631" max="6637" width="17.42578125" style="239" customWidth="1"/>
    <col min="6638" max="6638" width="13.42578125" style="239" customWidth="1"/>
    <col min="6639" max="6886" width="13.42578125" style="239"/>
    <col min="6887" max="6893" width="17.42578125" style="239" customWidth="1"/>
    <col min="6894" max="6894" width="13.42578125" style="239" customWidth="1"/>
    <col min="6895" max="7142" width="13.42578125" style="239"/>
    <col min="7143" max="7149" width="17.42578125" style="239" customWidth="1"/>
    <col min="7150" max="7150" width="13.42578125" style="239" customWidth="1"/>
    <col min="7151" max="7398" width="13.42578125" style="239"/>
    <col min="7399" max="7405" width="17.42578125" style="239" customWidth="1"/>
    <col min="7406" max="7406" width="13.42578125" style="239" customWidth="1"/>
    <col min="7407" max="7654" width="13.42578125" style="239"/>
    <col min="7655" max="7661" width="17.42578125" style="239" customWidth="1"/>
    <col min="7662" max="7662" width="13.42578125" style="239" customWidth="1"/>
    <col min="7663" max="7910" width="13.42578125" style="239"/>
    <col min="7911" max="7917" width="17.42578125" style="239" customWidth="1"/>
    <col min="7918" max="7918" width="13.42578125" style="239" customWidth="1"/>
    <col min="7919" max="8166" width="13.42578125" style="239"/>
    <col min="8167" max="8173" width="17.42578125" style="239" customWidth="1"/>
    <col min="8174" max="8174" width="13.42578125" style="239" customWidth="1"/>
    <col min="8175" max="8422" width="13.42578125" style="239"/>
    <col min="8423" max="8429" width="17.42578125" style="239" customWidth="1"/>
    <col min="8430" max="8430" width="13.42578125" style="239" customWidth="1"/>
    <col min="8431" max="8678" width="13.42578125" style="239"/>
    <col min="8679" max="8685" width="17.42578125" style="239" customWidth="1"/>
    <col min="8686" max="8686" width="13.42578125" style="239" customWidth="1"/>
    <col min="8687" max="8934" width="13.42578125" style="239"/>
    <col min="8935" max="8941" width="17.42578125" style="239" customWidth="1"/>
    <col min="8942" max="8942" width="13.42578125" style="239" customWidth="1"/>
    <col min="8943" max="9190" width="13.42578125" style="239"/>
    <col min="9191" max="9197" width="17.42578125" style="239" customWidth="1"/>
    <col min="9198" max="9198" width="13.42578125" style="239" customWidth="1"/>
    <col min="9199" max="9446" width="13.42578125" style="239"/>
    <col min="9447" max="9453" width="17.42578125" style="239" customWidth="1"/>
    <col min="9454" max="9454" width="13.42578125" style="239" customWidth="1"/>
    <col min="9455" max="9702" width="13.42578125" style="239"/>
    <col min="9703" max="9709" width="17.42578125" style="239" customWidth="1"/>
    <col min="9710" max="9710" width="13.42578125" style="239" customWidth="1"/>
    <col min="9711" max="9958" width="13.42578125" style="239"/>
    <col min="9959" max="9965" width="17.42578125" style="239" customWidth="1"/>
    <col min="9966" max="9966" width="13.42578125" style="239" customWidth="1"/>
    <col min="9967" max="10214" width="13.42578125" style="239"/>
    <col min="10215" max="10221" width="17.42578125" style="239" customWidth="1"/>
    <col min="10222" max="10222" width="13.42578125" style="239" customWidth="1"/>
    <col min="10223" max="10470" width="13.42578125" style="239"/>
    <col min="10471" max="10477" width="17.42578125" style="239" customWidth="1"/>
    <col min="10478" max="10478" width="13.42578125" style="239" customWidth="1"/>
    <col min="10479" max="10726" width="13.42578125" style="239"/>
    <col min="10727" max="10733" width="17.42578125" style="239" customWidth="1"/>
    <col min="10734" max="10734" width="13.42578125" style="239" customWidth="1"/>
    <col min="10735" max="10982" width="13.42578125" style="239"/>
    <col min="10983" max="10989" width="17.42578125" style="239" customWidth="1"/>
    <col min="10990" max="10990" width="13.42578125" style="239" customWidth="1"/>
    <col min="10991" max="11238" width="13.42578125" style="239"/>
    <col min="11239" max="11245" width="17.42578125" style="239" customWidth="1"/>
    <col min="11246" max="11246" width="13.42578125" style="239" customWidth="1"/>
    <col min="11247" max="11494" width="13.42578125" style="239"/>
    <col min="11495" max="11501" width="17.42578125" style="239" customWidth="1"/>
    <col min="11502" max="11502" width="13.42578125" style="239" customWidth="1"/>
    <col min="11503" max="11750" width="13.42578125" style="239"/>
    <col min="11751" max="11757" width="17.42578125" style="239" customWidth="1"/>
    <col min="11758" max="11758" width="13.42578125" style="239" customWidth="1"/>
    <col min="11759" max="12006" width="13.42578125" style="239"/>
    <col min="12007" max="12013" width="17.42578125" style="239" customWidth="1"/>
    <col min="12014" max="12014" width="13.42578125" style="239" customWidth="1"/>
    <col min="12015" max="12262" width="13.42578125" style="239"/>
    <col min="12263" max="12269" width="17.42578125" style="239" customWidth="1"/>
    <col min="12270" max="12270" width="13.42578125" style="239" customWidth="1"/>
    <col min="12271" max="12518" width="13.42578125" style="239"/>
    <col min="12519" max="12525" width="17.42578125" style="239" customWidth="1"/>
    <col min="12526" max="12526" width="13.42578125" style="239" customWidth="1"/>
    <col min="12527" max="12774" width="13.42578125" style="239"/>
    <col min="12775" max="12781" width="17.42578125" style="239" customWidth="1"/>
    <col min="12782" max="12782" width="13.42578125" style="239" customWidth="1"/>
    <col min="12783" max="13030" width="13.42578125" style="239"/>
    <col min="13031" max="13037" width="17.42578125" style="239" customWidth="1"/>
    <col min="13038" max="13038" width="13.42578125" style="239" customWidth="1"/>
    <col min="13039" max="13286" width="13.42578125" style="239"/>
    <col min="13287" max="13293" width="17.42578125" style="239" customWidth="1"/>
    <col min="13294" max="13294" width="13.42578125" style="239" customWidth="1"/>
    <col min="13295" max="13542" width="13.42578125" style="239"/>
    <col min="13543" max="13549" width="17.42578125" style="239" customWidth="1"/>
    <col min="13550" max="13550" width="13.42578125" style="239" customWidth="1"/>
    <col min="13551" max="13798" width="13.42578125" style="239"/>
    <col min="13799" max="13805" width="17.42578125" style="239" customWidth="1"/>
    <col min="13806" max="13806" width="13.42578125" style="239" customWidth="1"/>
    <col min="13807" max="14054" width="13.42578125" style="239"/>
    <col min="14055" max="14061" width="17.42578125" style="239" customWidth="1"/>
    <col min="14062" max="14062" width="13.42578125" style="239" customWidth="1"/>
    <col min="14063" max="14310" width="13.42578125" style="239"/>
    <col min="14311" max="14317" width="17.42578125" style="239" customWidth="1"/>
    <col min="14318" max="14318" width="13.42578125" style="239" customWidth="1"/>
    <col min="14319" max="14566" width="13.42578125" style="239"/>
    <col min="14567" max="14573" width="17.42578125" style="239" customWidth="1"/>
    <col min="14574" max="14574" width="13.42578125" style="239" customWidth="1"/>
    <col min="14575" max="14822" width="13.42578125" style="239"/>
    <col min="14823" max="14829" width="17.42578125" style="239" customWidth="1"/>
    <col min="14830" max="14830" width="13.42578125" style="239" customWidth="1"/>
    <col min="14831" max="15078" width="13.42578125" style="239"/>
    <col min="15079" max="15085" width="17.42578125" style="239" customWidth="1"/>
    <col min="15086" max="15086" width="13.42578125" style="239" customWidth="1"/>
    <col min="15087" max="15334" width="13.42578125" style="239"/>
    <col min="15335" max="15341" width="17.42578125" style="239" customWidth="1"/>
    <col min="15342" max="15342" width="13.42578125" style="239" customWidth="1"/>
    <col min="15343" max="15590" width="13.42578125" style="239"/>
    <col min="15591" max="15597" width="17.42578125" style="239" customWidth="1"/>
    <col min="15598" max="15598" width="13.42578125" style="239" customWidth="1"/>
    <col min="15599" max="15846" width="13.42578125" style="239"/>
    <col min="15847" max="15853" width="17.42578125" style="239" customWidth="1"/>
    <col min="15854" max="15854" width="13.42578125" style="239" customWidth="1"/>
    <col min="15855" max="16102" width="13.42578125" style="239"/>
    <col min="16103" max="16109" width="17.42578125" style="239" customWidth="1"/>
    <col min="16110" max="16110" width="13.42578125" style="239" customWidth="1"/>
    <col min="16111" max="16384" width="13.42578125" style="239"/>
  </cols>
  <sheetData>
    <row r="1" spans="1:13" s="238" customFormat="1" ht="33" customHeight="1">
      <c r="A1" s="964" t="s">
        <v>1226</v>
      </c>
      <c r="B1" s="964"/>
      <c r="C1" s="964"/>
      <c r="D1" s="964"/>
      <c r="E1" s="964"/>
      <c r="F1" s="964"/>
      <c r="G1" s="964"/>
      <c r="H1" s="385"/>
    </row>
    <row r="2" spans="1:13" s="238" customFormat="1" ht="33" customHeight="1">
      <c r="A2" s="962" t="s">
        <v>1227</v>
      </c>
      <c r="B2" s="962"/>
      <c r="C2" s="962"/>
      <c r="D2" s="962"/>
      <c r="E2" s="962"/>
      <c r="F2" s="962"/>
      <c r="G2" s="962"/>
      <c r="H2" s="385"/>
    </row>
    <row r="3" spans="1:13" s="238" customFormat="1" ht="21.75" customHeight="1">
      <c r="A3" s="963" t="s">
        <v>138</v>
      </c>
      <c r="B3" s="963"/>
      <c r="C3" s="958"/>
      <c r="D3" s="960" t="s">
        <v>139</v>
      </c>
      <c r="E3" s="960"/>
      <c r="F3" s="960"/>
      <c r="G3" s="961"/>
      <c r="H3" s="385"/>
    </row>
    <row r="4" spans="1:13" s="238" customFormat="1" ht="44.25" customHeight="1">
      <c r="A4" s="954" t="s">
        <v>764</v>
      </c>
      <c r="B4" s="954" t="s">
        <v>80</v>
      </c>
      <c r="C4" s="954"/>
      <c r="D4" s="954" t="s">
        <v>81</v>
      </c>
      <c r="E4" s="954"/>
      <c r="F4" s="180" t="s">
        <v>52</v>
      </c>
      <c r="G4" s="954" t="s">
        <v>767</v>
      </c>
      <c r="H4" s="385"/>
    </row>
    <row r="5" spans="1:13" s="238" customFormat="1" ht="42" customHeight="1">
      <c r="A5" s="954" t="s">
        <v>37</v>
      </c>
      <c r="B5" s="180" t="s">
        <v>83</v>
      </c>
      <c r="C5" s="180" t="s">
        <v>84</v>
      </c>
      <c r="D5" s="180" t="s">
        <v>83</v>
      </c>
      <c r="E5" s="180" t="s">
        <v>84</v>
      </c>
      <c r="F5" s="180" t="s">
        <v>36</v>
      </c>
      <c r="G5" s="954"/>
      <c r="H5" s="385"/>
    </row>
    <row r="6" spans="1:13" s="238" customFormat="1" ht="24.95" customHeight="1">
      <c r="A6" s="710" t="s">
        <v>1</v>
      </c>
      <c r="B6" s="636">
        <v>984942</v>
      </c>
      <c r="C6" s="636">
        <v>1170042</v>
      </c>
      <c r="D6" s="636">
        <v>115681</v>
      </c>
      <c r="E6" s="636">
        <v>89041</v>
      </c>
      <c r="F6" s="882">
        <f>SUM(B6:E6)</f>
        <v>2359706</v>
      </c>
      <c r="G6" s="710" t="s">
        <v>2</v>
      </c>
      <c r="H6" s="409"/>
      <c r="J6" s="596"/>
    </row>
    <row r="7" spans="1:13" ht="24.95" customHeight="1">
      <c r="A7" s="710" t="s">
        <v>703</v>
      </c>
      <c r="B7" s="64">
        <v>327770</v>
      </c>
      <c r="C7" s="64">
        <v>446635</v>
      </c>
      <c r="D7" s="64">
        <v>49032</v>
      </c>
      <c r="E7" s="64">
        <v>41783</v>
      </c>
      <c r="F7" s="665">
        <f t="shared" ref="F7:F26" si="0">SUM(B7:E7)</f>
        <v>865220</v>
      </c>
      <c r="G7" s="710" t="s">
        <v>967</v>
      </c>
      <c r="H7" s="409"/>
    </row>
    <row r="8" spans="1:13" s="238" customFormat="1" ht="24.95" customHeight="1">
      <c r="A8" s="710" t="s">
        <v>102</v>
      </c>
      <c r="B8" s="636">
        <v>416704</v>
      </c>
      <c r="C8" s="636">
        <v>466459</v>
      </c>
      <c r="D8" s="636">
        <v>55368</v>
      </c>
      <c r="E8" s="636">
        <v>45490</v>
      </c>
      <c r="F8" s="665">
        <f t="shared" si="0"/>
        <v>984021</v>
      </c>
      <c r="G8" s="710" t="s">
        <v>5</v>
      </c>
      <c r="H8" s="409"/>
    </row>
    <row r="9" spans="1:13" s="238" customFormat="1" ht="24.95" customHeight="1">
      <c r="A9" s="710" t="s">
        <v>103</v>
      </c>
      <c r="B9" s="64">
        <v>218512</v>
      </c>
      <c r="C9" s="64">
        <v>235742</v>
      </c>
      <c r="D9" s="64">
        <v>17420</v>
      </c>
      <c r="E9" s="64">
        <v>12443</v>
      </c>
      <c r="F9" s="665">
        <f t="shared" si="0"/>
        <v>484117</v>
      </c>
      <c r="G9" s="710" t="s">
        <v>7</v>
      </c>
      <c r="H9" s="385"/>
    </row>
    <row r="10" spans="1:13" s="238" customFormat="1" ht="24.95" customHeight="1">
      <c r="A10" s="710" t="s">
        <v>104</v>
      </c>
      <c r="B10" s="636">
        <v>381158</v>
      </c>
      <c r="C10" s="636">
        <v>469198</v>
      </c>
      <c r="D10" s="636">
        <v>40785</v>
      </c>
      <c r="E10" s="636">
        <v>32667</v>
      </c>
      <c r="F10" s="665">
        <f t="shared" si="0"/>
        <v>923808</v>
      </c>
      <c r="G10" s="710" t="s">
        <v>8</v>
      </c>
      <c r="H10" s="385"/>
    </row>
    <row r="11" spans="1:13" s="238" customFormat="1" ht="24.95" customHeight="1">
      <c r="A11" s="710" t="s">
        <v>105</v>
      </c>
      <c r="B11" s="64">
        <v>452136</v>
      </c>
      <c r="C11" s="64">
        <v>617672</v>
      </c>
      <c r="D11" s="64">
        <v>38421</v>
      </c>
      <c r="E11" s="64">
        <v>36314</v>
      </c>
      <c r="F11" s="665">
        <f t="shared" si="0"/>
        <v>1144543</v>
      </c>
      <c r="G11" s="710" t="s">
        <v>106</v>
      </c>
      <c r="H11" s="385"/>
    </row>
    <row r="12" spans="1:13" s="238" customFormat="1" ht="24.95" customHeight="1">
      <c r="A12" s="710" t="s">
        <v>107</v>
      </c>
      <c r="B12" s="636">
        <v>536992</v>
      </c>
      <c r="C12" s="636">
        <v>577660</v>
      </c>
      <c r="D12" s="636">
        <v>58100</v>
      </c>
      <c r="E12" s="636">
        <v>49472</v>
      </c>
      <c r="F12" s="665">
        <f t="shared" si="0"/>
        <v>1222224</v>
      </c>
      <c r="G12" s="710" t="s">
        <v>11</v>
      </c>
      <c r="H12" s="385"/>
      <c r="M12" s="883"/>
    </row>
    <row r="13" spans="1:13" s="885" customFormat="1" ht="24.95" customHeight="1">
      <c r="A13" s="710" t="s">
        <v>108</v>
      </c>
      <c r="B13" s="64">
        <v>265654</v>
      </c>
      <c r="C13" s="64">
        <v>359156</v>
      </c>
      <c r="D13" s="64">
        <v>7993</v>
      </c>
      <c r="E13" s="64">
        <v>7786</v>
      </c>
      <c r="F13" s="665">
        <f t="shared" si="0"/>
        <v>640589</v>
      </c>
      <c r="G13" s="710" t="s">
        <v>13</v>
      </c>
      <c r="H13" s="884"/>
    </row>
    <row r="14" spans="1:13" s="238" customFormat="1" ht="24.95" customHeight="1">
      <c r="A14" s="710" t="s">
        <v>121</v>
      </c>
      <c r="B14" s="636">
        <v>93697</v>
      </c>
      <c r="C14" s="636">
        <v>121412</v>
      </c>
      <c r="D14" s="636">
        <v>9335</v>
      </c>
      <c r="E14" s="636">
        <v>5429</v>
      </c>
      <c r="F14" s="665">
        <f t="shared" si="0"/>
        <v>229873</v>
      </c>
      <c r="G14" s="710" t="s">
        <v>15</v>
      </c>
      <c r="H14" s="385"/>
    </row>
    <row r="15" spans="1:13" s="238" customFormat="1" ht="24.95" customHeight="1">
      <c r="A15" s="710" t="s">
        <v>16</v>
      </c>
      <c r="B15" s="64">
        <v>283156</v>
      </c>
      <c r="C15" s="64">
        <v>366535</v>
      </c>
      <c r="D15" s="64">
        <v>18378</v>
      </c>
      <c r="E15" s="64">
        <v>6738</v>
      </c>
      <c r="F15" s="665">
        <f t="shared" si="0"/>
        <v>674807</v>
      </c>
      <c r="G15" s="710" t="s">
        <v>17</v>
      </c>
      <c r="H15" s="385"/>
      <c r="L15" s="883"/>
    </row>
    <row r="16" spans="1:13" ht="24.95" customHeight="1">
      <c r="A16" s="710" t="s">
        <v>40</v>
      </c>
      <c r="B16" s="636">
        <v>72898</v>
      </c>
      <c r="C16" s="636">
        <v>74147</v>
      </c>
      <c r="D16" s="636">
        <v>9083</v>
      </c>
      <c r="E16" s="636">
        <v>2492</v>
      </c>
      <c r="F16" s="665">
        <f t="shared" si="0"/>
        <v>158620</v>
      </c>
      <c r="G16" s="710" t="s">
        <v>18</v>
      </c>
      <c r="H16" s="886"/>
    </row>
    <row r="17" spans="1:12" s="238" customFormat="1" ht="24.95" customHeight="1">
      <c r="A17" s="710" t="s">
        <v>110</v>
      </c>
      <c r="B17" s="64">
        <v>137925</v>
      </c>
      <c r="C17" s="64">
        <v>172325</v>
      </c>
      <c r="D17" s="64">
        <v>20826</v>
      </c>
      <c r="E17" s="64">
        <v>13013</v>
      </c>
      <c r="F17" s="665">
        <f t="shared" si="0"/>
        <v>344089</v>
      </c>
      <c r="G17" s="710" t="s">
        <v>20</v>
      </c>
      <c r="H17" s="385"/>
    </row>
    <row r="18" spans="1:12" s="238" customFormat="1" ht="24.95" customHeight="1">
      <c r="A18" s="710" t="s">
        <v>21</v>
      </c>
      <c r="B18" s="636">
        <v>127241</v>
      </c>
      <c r="C18" s="636">
        <v>181094</v>
      </c>
      <c r="D18" s="636">
        <v>13504</v>
      </c>
      <c r="E18" s="636">
        <v>10322</v>
      </c>
      <c r="F18" s="665">
        <f t="shared" si="0"/>
        <v>332161</v>
      </c>
      <c r="G18" s="710" t="s">
        <v>111</v>
      </c>
      <c r="H18" s="385"/>
    </row>
    <row r="19" spans="1:12" s="238" customFormat="1" ht="24.95" customHeight="1">
      <c r="A19" s="710" t="s">
        <v>42</v>
      </c>
      <c r="B19" s="64">
        <v>137749</v>
      </c>
      <c r="C19" s="64">
        <v>162457</v>
      </c>
      <c r="D19" s="64">
        <v>13933</v>
      </c>
      <c r="E19" s="64">
        <v>11699</v>
      </c>
      <c r="F19" s="665">
        <f t="shared" si="0"/>
        <v>325838</v>
      </c>
      <c r="G19" s="710" t="s">
        <v>23</v>
      </c>
      <c r="H19" s="385"/>
    </row>
    <row r="20" spans="1:12" s="238" customFormat="1" ht="24.95" customHeight="1">
      <c r="A20" s="710" t="s">
        <v>122</v>
      </c>
      <c r="B20" s="636">
        <v>340478</v>
      </c>
      <c r="C20" s="636">
        <v>386300</v>
      </c>
      <c r="D20" s="636">
        <v>67828</v>
      </c>
      <c r="E20" s="636">
        <v>48806</v>
      </c>
      <c r="F20" s="665">
        <f t="shared" si="0"/>
        <v>843412</v>
      </c>
      <c r="G20" s="710" t="s">
        <v>25</v>
      </c>
      <c r="H20" s="385"/>
      <c r="K20" s="883"/>
      <c r="L20" s="883"/>
    </row>
    <row r="21" spans="1:12" s="238" customFormat="1" ht="24.95" customHeight="1">
      <c r="A21" s="710" t="s">
        <v>113</v>
      </c>
      <c r="B21" s="64">
        <v>173672</v>
      </c>
      <c r="C21" s="64">
        <v>218317</v>
      </c>
      <c r="D21" s="64">
        <v>44489</v>
      </c>
      <c r="E21" s="64">
        <v>38112</v>
      </c>
      <c r="F21" s="665">
        <f t="shared" si="0"/>
        <v>474590</v>
      </c>
      <c r="G21" s="710" t="s">
        <v>114</v>
      </c>
      <c r="H21" s="385"/>
    </row>
    <row r="22" spans="1:12" s="238" customFormat="1" ht="24.95" customHeight="1">
      <c r="A22" s="710" t="s">
        <v>115</v>
      </c>
      <c r="B22" s="636">
        <v>177116</v>
      </c>
      <c r="C22" s="636">
        <v>178755</v>
      </c>
      <c r="D22" s="636">
        <v>17079</v>
      </c>
      <c r="E22" s="636">
        <v>11370</v>
      </c>
      <c r="F22" s="665">
        <f t="shared" si="0"/>
        <v>384320</v>
      </c>
      <c r="G22" s="710" t="s">
        <v>28</v>
      </c>
      <c r="H22" s="385"/>
    </row>
    <row r="23" spans="1:12" s="238" customFormat="1" ht="24.95" customHeight="1">
      <c r="A23" s="710" t="s">
        <v>123</v>
      </c>
      <c r="B23" s="64">
        <v>98402</v>
      </c>
      <c r="C23" s="64">
        <v>153798</v>
      </c>
      <c r="D23" s="64">
        <v>14630</v>
      </c>
      <c r="E23" s="64">
        <v>11620</v>
      </c>
      <c r="F23" s="665">
        <f t="shared" si="0"/>
        <v>278450</v>
      </c>
      <c r="G23" s="710" t="s">
        <v>30</v>
      </c>
      <c r="H23" s="385"/>
    </row>
    <row r="24" spans="1:12" ht="24.95" customHeight="1">
      <c r="A24" s="710" t="s">
        <v>31</v>
      </c>
      <c r="B24" s="636">
        <v>40100</v>
      </c>
      <c r="C24" s="636">
        <v>53375</v>
      </c>
      <c r="D24" s="636">
        <v>3493</v>
      </c>
      <c r="E24" s="636">
        <v>4245</v>
      </c>
      <c r="F24" s="665">
        <f t="shared" si="0"/>
        <v>101213</v>
      </c>
      <c r="G24" s="710" t="s">
        <v>135</v>
      </c>
      <c r="H24" s="886"/>
    </row>
    <row r="25" spans="1:12" s="238" customFormat="1" ht="24.95" customHeight="1">
      <c r="A25" s="710" t="s">
        <v>33</v>
      </c>
      <c r="B25" s="64">
        <v>45015</v>
      </c>
      <c r="C25" s="64">
        <v>55631</v>
      </c>
      <c r="D25" s="64">
        <v>2353</v>
      </c>
      <c r="E25" s="64">
        <v>811</v>
      </c>
      <c r="F25" s="665">
        <f t="shared" si="0"/>
        <v>103810</v>
      </c>
      <c r="G25" s="710" t="s">
        <v>34</v>
      </c>
      <c r="H25" s="385"/>
    </row>
    <row r="26" spans="1:12" s="238" customFormat="1" ht="24.95" customHeight="1">
      <c r="A26" s="185" t="s">
        <v>57</v>
      </c>
      <c r="B26" s="412">
        <f>SUM(B6:B25)</f>
        <v>5311317</v>
      </c>
      <c r="C26" s="412">
        <f>SUM(C6:C25)</f>
        <v>6466710</v>
      </c>
      <c r="D26" s="412">
        <f>SUM(D6:D25)</f>
        <v>617731</v>
      </c>
      <c r="E26" s="412">
        <f>SUM(E6:E25)</f>
        <v>479653</v>
      </c>
      <c r="F26" s="412">
        <f t="shared" si="0"/>
        <v>12875411</v>
      </c>
      <c r="G26" s="185" t="s">
        <v>36</v>
      </c>
      <c r="H26" s="409"/>
    </row>
    <row r="27" spans="1:12" ht="33" customHeight="1">
      <c r="G27" s="782"/>
    </row>
    <row r="28" spans="1:12" ht="33" customHeight="1">
      <c r="B28" s="240"/>
      <c r="C28" s="240"/>
      <c r="D28" s="240"/>
      <c r="E28" s="240"/>
      <c r="F28" s="240"/>
      <c r="G28" s="782"/>
    </row>
    <row r="29" spans="1:12" ht="33" customHeight="1">
      <c r="G29" s="790"/>
    </row>
    <row r="30" spans="1:12" ht="33" customHeight="1">
      <c r="G30" s="782"/>
    </row>
    <row r="31" spans="1:12" ht="33" customHeight="1"/>
    <row r="32" spans="1:1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</sheetData>
  <mergeCells count="8">
    <mergeCell ref="A1:G1"/>
    <mergeCell ref="A2:G2"/>
    <mergeCell ref="A3:C3"/>
    <mergeCell ref="D3:G3"/>
    <mergeCell ref="G4:G5"/>
    <mergeCell ref="B4:C4"/>
    <mergeCell ref="D4:E4"/>
    <mergeCell ref="A4:A5"/>
  </mergeCells>
  <pageMargins left="0.7" right="0.7" top="0.75" bottom="0.75" header="0.3" footer="0.3"/>
  <pageSetup paperSize="9" scale="7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0000"/>
    <pageSetUpPr fitToPage="1"/>
  </sheetPr>
  <dimension ref="A1:E32"/>
  <sheetViews>
    <sheetView showGridLines="0" rightToLeft="1" zoomScale="80" zoomScaleNormal="80" workbookViewId="0">
      <selection activeCell="E16" sqref="E16"/>
    </sheetView>
  </sheetViews>
  <sheetFormatPr defaultColWidth="8.85546875" defaultRowHeight="20.100000000000001" customHeight="1"/>
  <cols>
    <col min="1" max="1" width="35.140625" style="619" customWidth="1"/>
    <col min="2" max="2" width="41.42578125" style="628" customWidth="1"/>
    <col min="3" max="3" width="41.42578125" style="617" customWidth="1"/>
    <col min="4" max="5" width="35.140625" style="628" customWidth="1"/>
    <col min="6" max="217" width="8.85546875" style="628"/>
    <col min="218" max="221" width="22.28515625" style="628" customWidth="1"/>
    <col min="222" max="224" width="8" style="628" customWidth="1"/>
    <col min="225" max="225" width="9" style="628" customWidth="1"/>
    <col min="226" max="473" width="8.85546875" style="628"/>
    <col min="474" max="477" width="22.28515625" style="628" customWidth="1"/>
    <col min="478" max="480" width="8" style="628" customWidth="1"/>
    <col min="481" max="481" width="9" style="628" customWidth="1"/>
    <col min="482" max="729" width="8.85546875" style="628"/>
    <col min="730" max="733" width="22.28515625" style="628" customWidth="1"/>
    <col min="734" max="736" width="8" style="628" customWidth="1"/>
    <col min="737" max="737" width="9" style="628" customWidth="1"/>
    <col min="738" max="985" width="8.85546875" style="628"/>
    <col min="986" max="989" width="22.28515625" style="628" customWidth="1"/>
    <col min="990" max="992" width="8" style="628" customWidth="1"/>
    <col min="993" max="993" width="9" style="628" customWidth="1"/>
    <col min="994" max="1241" width="8.85546875" style="628"/>
    <col min="1242" max="1245" width="22.28515625" style="628" customWidth="1"/>
    <col min="1246" max="1248" width="8" style="628" customWidth="1"/>
    <col min="1249" max="1249" width="9" style="628" customWidth="1"/>
    <col min="1250" max="1497" width="8.85546875" style="628"/>
    <col min="1498" max="1501" width="22.28515625" style="628" customWidth="1"/>
    <col min="1502" max="1504" width="8" style="628" customWidth="1"/>
    <col min="1505" max="1505" width="9" style="628" customWidth="1"/>
    <col min="1506" max="1753" width="8.85546875" style="628"/>
    <col min="1754" max="1757" width="22.28515625" style="628" customWidth="1"/>
    <col min="1758" max="1760" width="8" style="628" customWidth="1"/>
    <col min="1761" max="1761" width="9" style="628" customWidth="1"/>
    <col min="1762" max="2009" width="8.85546875" style="628"/>
    <col min="2010" max="2013" width="22.28515625" style="628" customWidth="1"/>
    <col min="2014" max="2016" width="8" style="628" customWidth="1"/>
    <col min="2017" max="2017" width="9" style="628" customWidth="1"/>
    <col min="2018" max="2265" width="8.85546875" style="628"/>
    <col min="2266" max="2269" width="22.28515625" style="628" customWidth="1"/>
    <col min="2270" max="2272" width="8" style="628" customWidth="1"/>
    <col min="2273" max="2273" width="9" style="628" customWidth="1"/>
    <col min="2274" max="2521" width="8.85546875" style="628"/>
    <col min="2522" max="2525" width="22.28515625" style="628" customWidth="1"/>
    <col min="2526" max="2528" width="8" style="628" customWidth="1"/>
    <col min="2529" max="2529" width="9" style="628" customWidth="1"/>
    <col min="2530" max="2777" width="8.85546875" style="628"/>
    <col min="2778" max="2781" width="22.28515625" style="628" customWidth="1"/>
    <col min="2782" max="2784" width="8" style="628" customWidth="1"/>
    <col min="2785" max="2785" width="9" style="628" customWidth="1"/>
    <col min="2786" max="3033" width="8.85546875" style="628"/>
    <col min="3034" max="3037" width="22.28515625" style="628" customWidth="1"/>
    <col min="3038" max="3040" width="8" style="628" customWidth="1"/>
    <col min="3041" max="3041" width="9" style="628" customWidth="1"/>
    <col min="3042" max="3289" width="8.85546875" style="628"/>
    <col min="3290" max="3293" width="22.28515625" style="628" customWidth="1"/>
    <col min="3294" max="3296" width="8" style="628" customWidth="1"/>
    <col min="3297" max="3297" width="9" style="628" customWidth="1"/>
    <col min="3298" max="3545" width="8.85546875" style="628"/>
    <col min="3546" max="3549" width="22.28515625" style="628" customWidth="1"/>
    <col min="3550" max="3552" width="8" style="628" customWidth="1"/>
    <col min="3553" max="3553" width="9" style="628" customWidth="1"/>
    <col min="3554" max="3801" width="8.85546875" style="628"/>
    <col min="3802" max="3805" width="22.28515625" style="628" customWidth="1"/>
    <col min="3806" max="3808" width="8" style="628" customWidth="1"/>
    <col min="3809" max="3809" width="9" style="628" customWidth="1"/>
    <col min="3810" max="4057" width="8.85546875" style="628"/>
    <col min="4058" max="4061" width="22.28515625" style="628" customWidth="1"/>
    <col min="4062" max="4064" width="8" style="628" customWidth="1"/>
    <col min="4065" max="4065" width="9" style="628" customWidth="1"/>
    <col min="4066" max="4313" width="8.85546875" style="628"/>
    <col min="4314" max="4317" width="22.28515625" style="628" customWidth="1"/>
    <col min="4318" max="4320" width="8" style="628" customWidth="1"/>
    <col min="4321" max="4321" width="9" style="628" customWidth="1"/>
    <col min="4322" max="4569" width="8.85546875" style="628"/>
    <col min="4570" max="4573" width="22.28515625" style="628" customWidth="1"/>
    <col min="4574" max="4576" width="8" style="628" customWidth="1"/>
    <col min="4577" max="4577" width="9" style="628" customWidth="1"/>
    <col min="4578" max="4825" width="8.85546875" style="628"/>
    <col min="4826" max="4829" width="22.28515625" style="628" customWidth="1"/>
    <col min="4830" max="4832" width="8" style="628" customWidth="1"/>
    <col min="4833" max="4833" width="9" style="628" customWidth="1"/>
    <col min="4834" max="5081" width="8.85546875" style="628"/>
    <col min="5082" max="5085" width="22.28515625" style="628" customWidth="1"/>
    <col min="5086" max="5088" width="8" style="628" customWidth="1"/>
    <col min="5089" max="5089" width="9" style="628" customWidth="1"/>
    <col min="5090" max="5337" width="8.85546875" style="628"/>
    <col min="5338" max="5341" width="22.28515625" style="628" customWidth="1"/>
    <col min="5342" max="5344" width="8" style="628" customWidth="1"/>
    <col min="5345" max="5345" width="9" style="628" customWidth="1"/>
    <col min="5346" max="5593" width="8.85546875" style="628"/>
    <col min="5594" max="5597" width="22.28515625" style="628" customWidth="1"/>
    <col min="5598" max="5600" width="8" style="628" customWidth="1"/>
    <col min="5601" max="5601" width="9" style="628" customWidth="1"/>
    <col min="5602" max="5849" width="8.85546875" style="628"/>
    <col min="5850" max="5853" width="22.28515625" style="628" customWidth="1"/>
    <col min="5854" max="5856" width="8" style="628" customWidth="1"/>
    <col min="5857" max="5857" width="9" style="628" customWidth="1"/>
    <col min="5858" max="6105" width="8.85546875" style="628"/>
    <col min="6106" max="6109" width="22.28515625" style="628" customWidth="1"/>
    <col min="6110" max="6112" width="8" style="628" customWidth="1"/>
    <col min="6113" max="6113" width="9" style="628" customWidth="1"/>
    <col min="6114" max="6361" width="8.85546875" style="628"/>
    <col min="6362" max="6365" width="22.28515625" style="628" customWidth="1"/>
    <col min="6366" max="6368" width="8" style="628" customWidth="1"/>
    <col min="6369" max="6369" width="9" style="628" customWidth="1"/>
    <col min="6370" max="6617" width="8.85546875" style="628"/>
    <col min="6618" max="6621" width="22.28515625" style="628" customWidth="1"/>
    <col min="6622" max="6624" width="8" style="628" customWidth="1"/>
    <col min="6625" max="6625" width="9" style="628" customWidth="1"/>
    <col min="6626" max="6873" width="8.85546875" style="628"/>
    <col min="6874" max="6877" width="22.28515625" style="628" customWidth="1"/>
    <col min="6878" max="6880" width="8" style="628" customWidth="1"/>
    <col min="6881" max="6881" width="9" style="628" customWidth="1"/>
    <col min="6882" max="7129" width="8.85546875" style="628"/>
    <col min="7130" max="7133" width="22.28515625" style="628" customWidth="1"/>
    <col min="7134" max="7136" width="8" style="628" customWidth="1"/>
    <col min="7137" max="7137" width="9" style="628" customWidth="1"/>
    <col min="7138" max="7385" width="8.85546875" style="628"/>
    <col min="7386" max="7389" width="22.28515625" style="628" customWidth="1"/>
    <col min="7390" max="7392" width="8" style="628" customWidth="1"/>
    <col min="7393" max="7393" width="9" style="628" customWidth="1"/>
    <col min="7394" max="7641" width="8.85546875" style="628"/>
    <col min="7642" max="7645" width="22.28515625" style="628" customWidth="1"/>
    <col min="7646" max="7648" width="8" style="628" customWidth="1"/>
    <col min="7649" max="7649" width="9" style="628" customWidth="1"/>
    <col min="7650" max="7897" width="8.85546875" style="628"/>
    <col min="7898" max="7901" width="22.28515625" style="628" customWidth="1"/>
    <col min="7902" max="7904" width="8" style="628" customWidth="1"/>
    <col min="7905" max="7905" width="9" style="628" customWidth="1"/>
    <col min="7906" max="8153" width="8.85546875" style="628"/>
    <col min="8154" max="8157" width="22.28515625" style="628" customWidth="1"/>
    <col min="8158" max="8160" width="8" style="628" customWidth="1"/>
    <col min="8161" max="8161" width="9" style="628" customWidth="1"/>
    <col min="8162" max="8409" width="8.85546875" style="628"/>
    <col min="8410" max="8413" width="22.28515625" style="628" customWidth="1"/>
    <col min="8414" max="8416" width="8" style="628" customWidth="1"/>
    <col min="8417" max="8417" width="9" style="628" customWidth="1"/>
    <col min="8418" max="8665" width="8.85546875" style="628"/>
    <col min="8666" max="8669" width="22.28515625" style="628" customWidth="1"/>
    <col min="8670" max="8672" width="8" style="628" customWidth="1"/>
    <col min="8673" max="8673" width="9" style="628" customWidth="1"/>
    <col min="8674" max="8921" width="8.85546875" style="628"/>
    <col min="8922" max="8925" width="22.28515625" style="628" customWidth="1"/>
    <col min="8926" max="8928" width="8" style="628" customWidth="1"/>
    <col min="8929" max="8929" width="9" style="628" customWidth="1"/>
    <col min="8930" max="9177" width="8.85546875" style="628"/>
    <col min="9178" max="9181" width="22.28515625" style="628" customWidth="1"/>
    <col min="9182" max="9184" width="8" style="628" customWidth="1"/>
    <col min="9185" max="9185" width="9" style="628" customWidth="1"/>
    <col min="9186" max="9433" width="8.85546875" style="628"/>
    <col min="9434" max="9437" width="22.28515625" style="628" customWidth="1"/>
    <col min="9438" max="9440" width="8" style="628" customWidth="1"/>
    <col min="9441" max="9441" width="9" style="628" customWidth="1"/>
    <col min="9442" max="9689" width="8.85546875" style="628"/>
    <col min="9690" max="9693" width="22.28515625" style="628" customWidth="1"/>
    <col min="9694" max="9696" width="8" style="628" customWidth="1"/>
    <col min="9697" max="9697" width="9" style="628" customWidth="1"/>
    <col min="9698" max="9945" width="8.85546875" style="628"/>
    <col min="9946" max="9949" width="22.28515625" style="628" customWidth="1"/>
    <col min="9950" max="9952" width="8" style="628" customWidth="1"/>
    <col min="9953" max="9953" width="9" style="628" customWidth="1"/>
    <col min="9954" max="10201" width="8.85546875" style="628"/>
    <col min="10202" max="10205" width="22.28515625" style="628" customWidth="1"/>
    <col min="10206" max="10208" width="8" style="628" customWidth="1"/>
    <col min="10209" max="10209" width="9" style="628" customWidth="1"/>
    <col min="10210" max="10457" width="8.85546875" style="628"/>
    <col min="10458" max="10461" width="22.28515625" style="628" customWidth="1"/>
    <col min="10462" max="10464" width="8" style="628" customWidth="1"/>
    <col min="10465" max="10465" width="9" style="628" customWidth="1"/>
    <col min="10466" max="10713" width="8.85546875" style="628"/>
    <col min="10714" max="10717" width="22.28515625" style="628" customWidth="1"/>
    <col min="10718" max="10720" width="8" style="628" customWidth="1"/>
    <col min="10721" max="10721" width="9" style="628" customWidth="1"/>
    <col min="10722" max="10969" width="8.85546875" style="628"/>
    <col min="10970" max="10973" width="22.28515625" style="628" customWidth="1"/>
    <col min="10974" max="10976" width="8" style="628" customWidth="1"/>
    <col min="10977" max="10977" width="9" style="628" customWidth="1"/>
    <col min="10978" max="11225" width="8.85546875" style="628"/>
    <col min="11226" max="11229" width="22.28515625" style="628" customWidth="1"/>
    <col min="11230" max="11232" width="8" style="628" customWidth="1"/>
    <col min="11233" max="11233" width="9" style="628" customWidth="1"/>
    <col min="11234" max="11481" width="8.85546875" style="628"/>
    <col min="11482" max="11485" width="22.28515625" style="628" customWidth="1"/>
    <col min="11486" max="11488" width="8" style="628" customWidth="1"/>
    <col min="11489" max="11489" width="9" style="628" customWidth="1"/>
    <col min="11490" max="11737" width="8.85546875" style="628"/>
    <col min="11738" max="11741" width="22.28515625" style="628" customWidth="1"/>
    <col min="11742" max="11744" width="8" style="628" customWidth="1"/>
    <col min="11745" max="11745" width="9" style="628" customWidth="1"/>
    <col min="11746" max="11993" width="8.85546875" style="628"/>
    <col min="11994" max="11997" width="22.28515625" style="628" customWidth="1"/>
    <col min="11998" max="12000" width="8" style="628" customWidth="1"/>
    <col min="12001" max="12001" width="9" style="628" customWidth="1"/>
    <col min="12002" max="12249" width="8.85546875" style="628"/>
    <col min="12250" max="12253" width="22.28515625" style="628" customWidth="1"/>
    <col min="12254" max="12256" width="8" style="628" customWidth="1"/>
    <col min="12257" max="12257" width="9" style="628" customWidth="1"/>
    <col min="12258" max="12505" width="8.85546875" style="628"/>
    <col min="12506" max="12509" width="22.28515625" style="628" customWidth="1"/>
    <col min="12510" max="12512" width="8" style="628" customWidth="1"/>
    <col min="12513" max="12513" width="9" style="628" customWidth="1"/>
    <col min="12514" max="12761" width="8.85546875" style="628"/>
    <col min="12762" max="12765" width="22.28515625" style="628" customWidth="1"/>
    <col min="12766" max="12768" width="8" style="628" customWidth="1"/>
    <col min="12769" max="12769" width="9" style="628" customWidth="1"/>
    <col min="12770" max="13017" width="8.85546875" style="628"/>
    <col min="13018" max="13021" width="22.28515625" style="628" customWidth="1"/>
    <col min="13022" max="13024" width="8" style="628" customWidth="1"/>
    <col min="13025" max="13025" width="9" style="628" customWidth="1"/>
    <col min="13026" max="13273" width="8.85546875" style="628"/>
    <col min="13274" max="13277" width="22.28515625" style="628" customWidth="1"/>
    <col min="13278" max="13280" width="8" style="628" customWidth="1"/>
    <col min="13281" max="13281" width="9" style="628" customWidth="1"/>
    <col min="13282" max="13529" width="8.85546875" style="628"/>
    <col min="13530" max="13533" width="22.28515625" style="628" customWidth="1"/>
    <col min="13534" max="13536" width="8" style="628" customWidth="1"/>
    <col min="13537" max="13537" width="9" style="628" customWidth="1"/>
    <col min="13538" max="13785" width="8.85546875" style="628"/>
    <col min="13786" max="13789" width="22.28515625" style="628" customWidth="1"/>
    <col min="13790" max="13792" width="8" style="628" customWidth="1"/>
    <col min="13793" max="13793" width="9" style="628" customWidth="1"/>
    <col min="13794" max="14041" width="8.85546875" style="628"/>
    <col min="14042" max="14045" width="22.28515625" style="628" customWidth="1"/>
    <col min="14046" max="14048" width="8" style="628" customWidth="1"/>
    <col min="14049" max="14049" width="9" style="628" customWidth="1"/>
    <col min="14050" max="14297" width="8.85546875" style="628"/>
    <col min="14298" max="14301" width="22.28515625" style="628" customWidth="1"/>
    <col min="14302" max="14304" width="8" style="628" customWidth="1"/>
    <col min="14305" max="14305" width="9" style="628" customWidth="1"/>
    <col min="14306" max="14553" width="8.85546875" style="628"/>
    <col min="14554" max="14557" width="22.28515625" style="628" customWidth="1"/>
    <col min="14558" max="14560" width="8" style="628" customWidth="1"/>
    <col min="14561" max="14561" width="9" style="628" customWidth="1"/>
    <col min="14562" max="14809" width="8.85546875" style="628"/>
    <col min="14810" max="14813" width="22.28515625" style="628" customWidth="1"/>
    <col min="14814" max="14816" width="8" style="628" customWidth="1"/>
    <col min="14817" max="14817" width="9" style="628" customWidth="1"/>
    <col min="14818" max="15065" width="8.85546875" style="628"/>
    <col min="15066" max="15069" width="22.28515625" style="628" customWidth="1"/>
    <col min="15070" max="15072" width="8" style="628" customWidth="1"/>
    <col min="15073" max="15073" width="9" style="628" customWidth="1"/>
    <col min="15074" max="15321" width="8.85546875" style="628"/>
    <col min="15322" max="15325" width="22.28515625" style="628" customWidth="1"/>
    <col min="15326" max="15328" width="8" style="628" customWidth="1"/>
    <col min="15329" max="15329" width="9" style="628" customWidth="1"/>
    <col min="15330" max="15577" width="8.85546875" style="628"/>
    <col min="15578" max="15581" width="22.28515625" style="628" customWidth="1"/>
    <col min="15582" max="15584" width="8" style="628" customWidth="1"/>
    <col min="15585" max="15585" width="9" style="628" customWidth="1"/>
    <col min="15586" max="15833" width="8.85546875" style="628"/>
    <col min="15834" max="15837" width="22.28515625" style="628" customWidth="1"/>
    <col min="15838" max="15840" width="8" style="628" customWidth="1"/>
    <col min="15841" max="15841" width="9" style="628" customWidth="1"/>
    <col min="15842" max="16089" width="8.85546875" style="628"/>
    <col min="16090" max="16093" width="22.28515625" style="628" customWidth="1"/>
    <col min="16094" max="16096" width="8" style="628" customWidth="1"/>
    <col min="16097" max="16097" width="9" style="628" customWidth="1"/>
    <col min="16098" max="16345" width="8.85546875" style="628"/>
    <col min="16346" max="16384" width="9" style="628" customWidth="1"/>
  </cols>
  <sheetData>
    <row r="1" spans="1:5" s="622" customFormat="1" ht="50.25" customHeight="1">
      <c r="A1" s="1134" t="s">
        <v>1016</v>
      </c>
      <c r="B1" s="1135"/>
      <c r="C1" s="1135"/>
      <c r="D1" s="1135"/>
      <c r="E1" s="631"/>
    </row>
    <row r="2" spans="1:5" s="632" customFormat="1" ht="60" customHeight="1">
      <c r="A2" s="1083" t="s">
        <v>1017</v>
      </c>
      <c r="B2" s="1083"/>
      <c r="C2" s="1083"/>
      <c r="D2" s="1083"/>
      <c r="E2" s="631"/>
    </row>
    <row r="3" spans="1:5" s="632" customFormat="1" ht="18.75">
      <c r="A3" s="1104" t="s">
        <v>480</v>
      </c>
      <c r="B3" s="1105"/>
      <c r="C3" s="1106" t="s">
        <v>481</v>
      </c>
      <c r="D3" s="1107"/>
      <c r="E3" s="631"/>
    </row>
    <row r="4" spans="1:5" s="632" customFormat="1" ht="33" customHeight="1">
      <c r="A4" s="1043" t="s">
        <v>764</v>
      </c>
      <c r="B4" s="649" t="s">
        <v>479</v>
      </c>
      <c r="C4" s="649" t="s">
        <v>692</v>
      </c>
      <c r="D4" s="1043" t="s">
        <v>767</v>
      </c>
      <c r="E4" s="631"/>
    </row>
    <row r="5" spans="1:5" s="632" customFormat="1" ht="33" customHeight="1">
      <c r="A5" s="1043"/>
      <c r="B5" s="649" t="s">
        <v>803</v>
      </c>
      <c r="C5" s="649" t="s">
        <v>796</v>
      </c>
      <c r="D5" s="1043"/>
      <c r="E5" s="631"/>
    </row>
    <row r="6" spans="1:5" s="630" customFormat="1" ht="29.1" customHeight="1">
      <c r="A6" s="647" t="s">
        <v>101</v>
      </c>
      <c r="B6" s="657"/>
      <c r="C6" s="546"/>
      <c r="D6" s="647" t="s">
        <v>2</v>
      </c>
      <c r="E6" s="631"/>
    </row>
    <row r="7" spans="1:5" s="630" customFormat="1" ht="29.1" customHeight="1">
      <c r="A7" s="647" t="s">
        <v>703</v>
      </c>
      <c r="B7" s="655"/>
      <c r="C7" s="544"/>
      <c r="D7" s="647" t="s">
        <v>967</v>
      </c>
      <c r="E7" s="631"/>
    </row>
    <row r="8" spans="1:5" s="631" customFormat="1" ht="29.1" customHeight="1">
      <c r="A8" s="647" t="s">
        <v>102</v>
      </c>
      <c r="B8" s="651"/>
      <c r="C8" s="545"/>
      <c r="D8" s="647" t="s">
        <v>5</v>
      </c>
    </row>
    <row r="9" spans="1:5" s="631" customFormat="1" ht="29.1" customHeight="1">
      <c r="A9" s="647" t="s">
        <v>103</v>
      </c>
      <c r="B9" s="655"/>
      <c r="C9" s="544"/>
      <c r="D9" s="647" t="s">
        <v>7</v>
      </c>
    </row>
    <row r="10" spans="1:5" s="631" customFormat="1" ht="29.1" customHeight="1">
      <c r="A10" s="647" t="s">
        <v>104</v>
      </c>
      <c r="B10" s="651"/>
      <c r="C10" s="545"/>
      <c r="D10" s="647" t="s">
        <v>8</v>
      </c>
    </row>
    <row r="11" spans="1:5" s="631" customFormat="1" ht="29.1" customHeight="1">
      <c r="A11" s="647" t="s">
        <v>105</v>
      </c>
      <c r="B11" s="655"/>
      <c r="C11" s="544"/>
      <c r="D11" s="647" t="s">
        <v>10</v>
      </c>
    </row>
    <row r="12" spans="1:5" s="631" customFormat="1" ht="29.1" customHeight="1">
      <c r="A12" s="647" t="s">
        <v>39</v>
      </c>
      <c r="B12" s="651"/>
      <c r="C12" s="545"/>
      <c r="D12" s="647" t="s">
        <v>11</v>
      </c>
    </row>
    <row r="13" spans="1:5" s="621" customFormat="1" ht="29.1" customHeight="1">
      <c r="A13" s="647" t="s">
        <v>108</v>
      </c>
      <c r="B13" s="655"/>
      <c r="C13" s="544"/>
      <c r="D13" s="647" t="s">
        <v>13</v>
      </c>
      <c r="E13" s="631"/>
    </row>
    <row r="14" spans="1:5" s="631" customFormat="1" ht="29.1" customHeight="1">
      <c r="A14" s="647" t="s">
        <v>121</v>
      </c>
      <c r="B14" s="651"/>
      <c r="C14" s="545"/>
      <c r="D14" s="647" t="s">
        <v>15</v>
      </c>
    </row>
    <row r="15" spans="1:5" s="631" customFormat="1" ht="29.1" customHeight="1">
      <c r="A15" s="647" t="s">
        <v>109</v>
      </c>
      <c r="B15" s="655"/>
      <c r="C15" s="544"/>
      <c r="D15" s="647" t="s">
        <v>17</v>
      </c>
    </row>
    <row r="16" spans="1:5" s="631" customFormat="1" ht="29.1" customHeight="1">
      <c r="A16" s="647" t="s">
        <v>40</v>
      </c>
      <c r="B16" s="651"/>
      <c r="C16" s="545"/>
      <c r="D16" s="647" t="s">
        <v>18</v>
      </c>
    </row>
    <row r="17" spans="1:4" s="631" customFormat="1" ht="29.1" customHeight="1">
      <c r="A17" s="647" t="s">
        <v>110</v>
      </c>
      <c r="B17" s="655"/>
      <c r="C17" s="544"/>
      <c r="D17" s="647" t="s">
        <v>20</v>
      </c>
    </row>
    <row r="18" spans="1:4" s="631" customFormat="1" ht="29.1" customHeight="1">
      <c r="A18" s="647" t="s">
        <v>21</v>
      </c>
      <c r="B18" s="651"/>
      <c r="C18" s="545"/>
      <c r="D18" s="647" t="s">
        <v>22</v>
      </c>
    </row>
    <row r="19" spans="1:4" s="631" customFormat="1" ht="29.1" customHeight="1">
      <c r="A19" s="647" t="s">
        <v>112</v>
      </c>
      <c r="B19" s="655"/>
      <c r="C19" s="544"/>
      <c r="D19" s="647" t="s">
        <v>23</v>
      </c>
    </row>
    <row r="20" spans="1:4" s="631" customFormat="1" ht="29.1" customHeight="1">
      <c r="A20" s="647" t="s">
        <v>24</v>
      </c>
      <c r="B20" s="651"/>
      <c r="C20" s="545"/>
      <c r="D20" s="647" t="s">
        <v>25</v>
      </c>
    </row>
    <row r="21" spans="1:4" s="631" customFormat="1" ht="29.1" customHeight="1">
      <c r="A21" s="647" t="s">
        <v>113</v>
      </c>
      <c r="B21" s="655"/>
      <c r="C21" s="544"/>
      <c r="D21" s="647" t="s">
        <v>114</v>
      </c>
    </row>
    <row r="22" spans="1:4" s="631" customFormat="1" ht="29.1" customHeight="1">
      <c r="A22" s="647" t="s">
        <v>115</v>
      </c>
      <c r="B22" s="651"/>
      <c r="C22" s="545"/>
      <c r="D22" s="647" t="s">
        <v>145</v>
      </c>
    </row>
    <row r="23" spans="1:4" s="631" customFormat="1" ht="29.1" customHeight="1">
      <c r="A23" s="647" t="s">
        <v>29</v>
      </c>
      <c r="B23" s="655"/>
      <c r="C23" s="544"/>
      <c r="D23" s="647" t="s">
        <v>30</v>
      </c>
    </row>
    <row r="24" spans="1:4" s="631" customFormat="1" ht="29.1" customHeight="1">
      <c r="A24" s="647" t="s">
        <v>31</v>
      </c>
      <c r="B24" s="651"/>
      <c r="C24" s="651"/>
      <c r="D24" s="647" t="s">
        <v>32</v>
      </c>
    </row>
    <row r="25" spans="1:4" s="631" customFormat="1" ht="29.1" customHeight="1">
      <c r="A25" s="647" t="s">
        <v>33</v>
      </c>
      <c r="B25" s="655"/>
      <c r="C25" s="544"/>
      <c r="D25" s="647" t="s">
        <v>34</v>
      </c>
    </row>
    <row r="26" spans="1:4" s="631" customFormat="1" ht="29.1" customHeight="1">
      <c r="A26" s="648" t="s">
        <v>57</v>
      </c>
      <c r="B26" s="653">
        <f>SUM(B6:B25)</f>
        <v>0</v>
      </c>
      <c r="C26" s="653">
        <f>SUM(C6:C25)</f>
        <v>0</v>
      </c>
      <c r="D26" s="648" t="s">
        <v>36</v>
      </c>
    </row>
    <row r="27" spans="1:4" ht="12.75"/>
    <row r="28" spans="1:4" s="617" customFormat="1" ht="12.75"/>
    <row r="29" spans="1:4" ht="12.75"/>
    <row r="30" spans="1:4" ht="12.75"/>
    <row r="31" spans="1:4" ht="12.75"/>
    <row r="32" spans="1:4" ht="12.75"/>
  </sheetData>
  <mergeCells count="6">
    <mergeCell ref="A1:D1"/>
    <mergeCell ref="A2:D2"/>
    <mergeCell ref="A3:B3"/>
    <mergeCell ref="C3:D3"/>
    <mergeCell ref="A4:A5"/>
    <mergeCell ref="D4:D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00B050"/>
    <pageSetUpPr fitToPage="1"/>
  </sheetPr>
  <dimension ref="A1:AA17"/>
  <sheetViews>
    <sheetView rightToLeft="1" zoomScaleNormal="100" workbookViewId="0">
      <selection sqref="A1:G1"/>
    </sheetView>
  </sheetViews>
  <sheetFormatPr defaultColWidth="6.7109375" defaultRowHeight="12.75"/>
  <cols>
    <col min="1" max="1" width="27.7109375" style="234" customWidth="1"/>
    <col min="2" max="4" width="20.7109375" style="234" customWidth="1"/>
    <col min="5" max="5" width="26.28515625" style="234" customWidth="1"/>
    <col min="6" max="6" width="30.28515625" style="234" customWidth="1"/>
    <col min="7" max="7" width="28.7109375" style="265" customWidth="1"/>
    <col min="8" max="249" width="6.7109375" style="234"/>
    <col min="250" max="251" width="22.28515625" style="234" customWidth="1"/>
    <col min="252" max="256" width="20.7109375" style="234" customWidth="1"/>
    <col min="257" max="505" width="6.7109375" style="234"/>
    <col min="506" max="507" width="22.28515625" style="234" customWidth="1"/>
    <col min="508" max="512" width="20.7109375" style="234" customWidth="1"/>
    <col min="513" max="761" width="6.7109375" style="234"/>
    <col min="762" max="763" width="22.28515625" style="234" customWidth="1"/>
    <col min="764" max="768" width="20.7109375" style="234" customWidth="1"/>
    <col min="769" max="1017" width="6.7109375" style="234"/>
    <col min="1018" max="1019" width="22.28515625" style="234" customWidth="1"/>
    <col min="1020" max="1024" width="20.7109375" style="234" customWidth="1"/>
    <col min="1025" max="1273" width="6.7109375" style="234"/>
    <col min="1274" max="1275" width="22.28515625" style="234" customWidth="1"/>
    <col min="1276" max="1280" width="20.7109375" style="234" customWidth="1"/>
    <col min="1281" max="1529" width="6.7109375" style="234"/>
    <col min="1530" max="1531" width="22.28515625" style="234" customWidth="1"/>
    <col min="1532" max="1536" width="20.7109375" style="234" customWidth="1"/>
    <col min="1537" max="1785" width="6.7109375" style="234"/>
    <col min="1786" max="1787" width="22.28515625" style="234" customWidth="1"/>
    <col min="1788" max="1792" width="20.7109375" style="234" customWidth="1"/>
    <col min="1793" max="2041" width="6.7109375" style="234"/>
    <col min="2042" max="2043" width="22.28515625" style="234" customWidth="1"/>
    <col min="2044" max="2048" width="20.7109375" style="234" customWidth="1"/>
    <col min="2049" max="2297" width="6.7109375" style="234"/>
    <col min="2298" max="2299" width="22.28515625" style="234" customWidth="1"/>
    <col min="2300" max="2304" width="20.7109375" style="234" customWidth="1"/>
    <col min="2305" max="2553" width="6.7109375" style="234"/>
    <col min="2554" max="2555" width="22.28515625" style="234" customWidth="1"/>
    <col min="2556" max="2560" width="20.7109375" style="234" customWidth="1"/>
    <col min="2561" max="2809" width="6.7109375" style="234"/>
    <col min="2810" max="2811" width="22.28515625" style="234" customWidth="1"/>
    <col min="2812" max="2816" width="20.7109375" style="234" customWidth="1"/>
    <col min="2817" max="3065" width="6.7109375" style="234"/>
    <col min="3066" max="3067" width="22.28515625" style="234" customWidth="1"/>
    <col min="3068" max="3072" width="20.7109375" style="234" customWidth="1"/>
    <col min="3073" max="3321" width="6.7109375" style="234"/>
    <col min="3322" max="3323" width="22.28515625" style="234" customWidth="1"/>
    <col min="3324" max="3328" width="20.7109375" style="234" customWidth="1"/>
    <col min="3329" max="3577" width="6.7109375" style="234"/>
    <col min="3578" max="3579" width="22.28515625" style="234" customWidth="1"/>
    <col min="3580" max="3584" width="20.7109375" style="234" customWidth="1"/>
    <col min="3585" max="3833" width="6.7109375" style="234"/>
    <col min="3834" max="3835" width="22.28515625" style="234" customWidth="1"/>
    <col min="3836" max="3840" width="20.7109375" style="234" customWidth="1"/>
    <col min="3841" max="4089" width="6.7109375" style="234"/>
    <col min="4090" max="4091" width="22.28515625" style="234" customWidth="1"/>
    <col min="4092" max="4096" width="20.7109375" style="234" customWidth="1"/>
    <col min="4097" max="4345" width="6.7109375" style="234"/>
    <col min="4346" max="4347" width="22.28515625" style="234" customWidth="1"/>
    <col min="4348" max="4352" width="20.7109375" style="234" customWidth="1"/>
    <col min="4353" max="4601" width="6.7109375" style="234"/>
    <col min="4602" max="4603" width="22.28515625" style="234" customWidth="1"/>
    <col min="4604" max="4608" width="20.7109375" style="234" customWidth="1"/>
    <col min="4609" max="4857" width="6.7109375" style="234"/>
    <col min="4858" max="4859" width="22.28515625" style="234" customWidth="1"/>
    <col min="4860" max="4864" width="20.7109375" style="234" customWidth="1"/>
    <col min="4865" max="5113" width="6.7109375" style="234"/>
    <col min="5114" max="5115" width="22.28515625" style="234" customWidth="1"/>
    <col min="5116" max="5120" width="20.7109375" style="234" customWidth="1"/>
    <col min="5121" max="5369" width="6.7109375" style="234"/>
    <col min="5370" max="5371" width="22.28515625" style="234" customWidth="1"/>
    <col min="5372" max="5376" width="20.7109375" style="234" customWidth="1"/>
    <col min="5377" max="5625" width="6.7109375" style="234"/>
    <col min="5626" max="5627" width="22.28515625" style="234" customWidth="1"/>
    <col min="5628" max="5632" width="20.7109375" style="234" customWidth="1"/>
    <col min="5633" max="5881" width="6.7109375" style="234"/>
    <col min="5882" max="5883" width="22.28515625" style="234" customWidth="1"/>
    <col min="5884" max="5888" width="20.7109375" style="234" customWidth="1"/>
    <col min="5889" max="6137" width="6.7109375" style="234"/>
    <col min="6138" max="6139" width="22.28515625" style="234" customWidth="1"/>
    <col min="6140" max="6144" width="20.7109375" style="234" customWidth="1"/>
    <col min="6145" max="6393" width="6.7109375" style="234"/>
    <col min="6394" max="6395" width="22.28515625" style="234" customWidth="1"/>
    <col min="6396" max="6400" width="20.7109375" style="234" customWidth="1"/>
    <col min="6401" max="6649" width="6.7109375" style="234"/>
    <col min="6650" max="6651" width="22.28515625" style="234" customWidth="1"/>
    <col min="6652" max="6656" width="20.7109375" style="234" customWidth="1"/>
    <col min="6657" max="6905" width="6.7109375" style="234"/>
    <col min="6906" max="6907" width="22.28515625" style="234" customWidth="1"/>
    <col min="6908" max="6912" width="20.7109375" style="234" customWidth="1"/>
    <col min="6913" max="7161" width="6.7109375" style="234"/>
    <col min="7162" max="7163" width="22.28515625" style="234" customWidth="1"/>
    <col min="7164" max="7168" width="20.7109375" style="234" customWidth="1"/>
    <col min="7169" max="7417" width="6.7109375" style="234"/>
    <col min="7418" max="7419" width="22.28515625" style="234" customWidth="1"/>
    <col min="7420" max="7424" width="20.7109375" style="234" customWidth="1"/>
    <col min="7425" max="7673" width="6.7109375" style="234"/>
    <col min="7674" max="7675" width="22.28515625" style="234" customWidth="1"/>
    <col min="7676" max="7680" width="20.7109375" style="234" customWidth="1"/>
    <col min="7681" max="7929" width="6.7109375" style="234"/>
    <col min="7930" max="7931" width="22.28515625" style="234" customWidth="1"/>
    <col min="7932" max="7936" width="20.7109375" style="234" customWidth="1"/>
    <col min="7937" max="8185" width="6.7109375" style="234"/>
    <col min="8186" max="8187" width="22.28515625" style="234" customWidth="1"/>
    <col min="8188" max="8192" width="20.7109375" style="234" customWidth="1"/>
    <col min="8193" max="8441" width="6.7109375" style="234"/>
    <col min="8442" max="8443" width="22.28515625" style="234" customWidth="1"/>
    <col min="8444" max="8448" width="20.7109375" style="234" customWidth="1"/>
    <col min="8449" max="8697" width="6.7109375" style="234"/>
    <col min="8698" max="8699" width="22.28515625" style="234" customWidth="1"/>
    <col min="8700" max="8704" width="20.7109375" style="234" customWidth="1"/>
    <col min="8705" max="8953" width="6.7109375" style="234"/>
    <col min="8954" max="8955" width="22.28515625" style="234" customWidth="1"/>
    <col min="8956" max="8960" width="20.7109375" style="234" customWidth="1"/>
    <col min="8961" max="9209" width="6.7109375" style="234"/>
    <col min="9210" max="9211" width="22.28515625" style="234" customWidth="1"/>
    <col min="9212" max="9216" width="20.7109375" style="234" customWidth="1"/>
    <col min="9217" max="9465" width="6.7109375" style="234"/>
    <col min="9466" max="9467" width="22.28515625" style="234" customWidth="1"/>
    <col min="9468" max="9472" width="20.7109375" style="234" customWidth="1"/>
    <col min="9473" max="9721" width="6.7109375" style="234"/>
    <col min="9722" max="9723" width="22.28515625" style="234" customWidth="1"/>
    <col min="9724" max="9728" width="20.7109375" style="234" customWidth="1"/>
    <col min="9729" max="9977" width="6.7109375" style="234"/>
    <col min="9978" max="9979" width="22.28515625" style="234" customWidth="1"/>
    <col min="9980" max="9984" width="20.7109375" style="234" customWidth="1"/>
    <col min="9985" max="10233" width="6.7109375" style="234"/>
    <col min="10234" max="10235" width="22.28515625" style="234" customWidth="1"/>
    <col min="10236" max="10240" width="20.7109375" style="234" customWidth="1"/>
    <col min="10241" max="10489" width="6.7109375" style="234"/>
    <col min="10490" max="10491" width="22.28515625" style="234" customWidth="1"/>
    <col min="10492" max="10496" width="20.7109375" style="234" customWidth="1"/>
    <col min="10497" max="10745" width="6.7109375" style="234"/>
    <col min="10746" max="10747" width="22.28515625" style="234" customWidth="1"/>
    <col min="10748" max="10752" width="20.7109375" style="234" customWidth="1"/>
    <col min="10753" max="11001" width="6.7109375" style="234"/>
    <col min="11002" max="11003" width="22.28515625" style="234" customWidth="1"/>
    <col min="11004" max="11008" width="20.7109375" style="234" customWidth="1"/>
    <col min="11009" max="11257" width="6.7109375" style="234"/>
    <col min="11258" max="11259" width="22.28515625" style="234" customWidth="1"/>
    <col min="11260" max="11264" width="20.7109375" style="234" customWidth="1"/>
    <col min="11265" max="11513" width="6.7109375" style="234"/>
    <col min="11514" max="11515" width="22.28515625" style="234" customWidth="1"/>
    <col min="11516" max="11520" width="20.7109375" style="234" customWidth="1"/>
    <col min="11521" max="11769" width="6.7109375" style="234"/>
    <col min="11770" max="11771" width="22.28515625" style="234" customWidth="1"/>
    <col min="11772" max="11776" width="20.7109375" style="234" customWidth="1"/>
    <col min="11777" max="12025" width="6.7109375" style="234"/>
    <col min="12026" max="12027" width="22.28515625" style="234" customWidth="1"/>
    <col min="12028" max="12032" width="20.7109375" style="234" customWidth="1"/>
    <col min="12033" max="12281" width="6.7109375" style="234"/>
    <col min="12282" max="12283" width="22.28515625" style="234" customWidth="1"/>
    <col min="12284" max="12288" width="20.7109375" style="234" customWidth="1"/>
    <col min="12289" max="12537" width="6.7109375" style="234"/>
    <col min="12538" max="12539" width="22.28515625" style="234" customWidth="1"/>
    <col min="12540" max="12544" width="20.7109375" style="234" customWidth="1"/>
    <col min="12545" max="12793" width="6.7109375" style="234"/>
    <col min="12794" max="12795" width="22.28515625" style="234" customWidth="1"/>
    <col min="12796" max="12800" width="20.7109375" style="234" customWidth="1"/>
    <col min="12801" max="13049" width="6.7109375" style="234"/>
    <col min="13050" max="13051" width="22.28515625" style="234" customWidth="1"/>
    <col min="13052" max="13056" width="20.7109375" style="234" customWidth="1"/>
    <col min="13057" max="13305" width="6.7109375" style="234"/>
    <col min="13306" max="13307" width="22.28515625" style="234" customWidth="1"/>
    <col min="13308" max="13312" width="20.7109375" style="234" customWidth="1"/>
    <col min="13313" max="13561" width="6.7109375" style="234"/>
    <col min="13562" max="13563" width="22.28515625" style="234" customWidth="1"/>
    <col min="13564" max="13568" width="20.7109375" style="234" customWidth="1"/>
    <col min="13569" max="13817" width="6.7109375" style="234"/>
    <col min="13818" max="13819" width="22.28515625" style="234" customWidth="1"/>
    <col min="13820" max="13824" width="20.7109375" style="234" customWidth="1"/>
    <col min="13825" max="14073" width="6.7109375" style="234"/>
    <col min="14074" max="14075" width="22.28515625" style="234" customWidth="1"/>
    <col min="14076" max="14080" width="20.7109375" style="234" customWidth="1"/>
    <col min="14081" max="14329" width="6.7109375" style="234"/>
    <col min="14330" max="14331" width="22.28515625" style="234" customWidth="1"/>
    <col min="14332" max="14336" width="20.7109375" style="234" customWidth="1"/>
    <col min="14337" max="14585" width="6.7109375" style="234"/>
    <col min="14586" max="14587" width="22.28515625" style="234" customWidth="1"/>
    <col min="14588" max="14592" width="20.7109375" style="234" customWidth="1"/>
    <col min="14593" max="14841" width="6.7109375" style="234"/>
    <col min="14842" max="14843" width="22.28515625" style="234" customWidth="1"/>
    <col min="14844" max="14848" width="20.7109375" style="234" customWidth="1"/>
    <col min="14849" max="15097" width="6.7109375" style="234"/>
    <col min="15098" max="15099" width="22.28515625" style="234" customWidth="1"/>
    <col min="15100" max="15104" width="20.7109375" style="234" customWidth="1"/>
    <col min="15105" max="15353" width="6.7109375" style="234"/>
    <col min="15354" max="15355" width="22.28515625" style="234" customWidth="1"/>
    <col min="15356" max="15360" width="20.7109375" style="234" customWidth="1"/>
    <col min="15361" max="15609" width="6.7109375" style="234"/>
    <col min="15610" max="15611" width="22.28515625" style="234" customWidth="1"/>
    <col min="15612" max="15616" width="20.7109375" style="234" customWidth="1"/>
    <col min="15617" max="15865" width="6.7109375" style="234"/>
    <col min="15866" max="15867" width="22.28515625" style="234" customWidth="1"/>
    <col min="15868" max="15872" width="20.7109375" style="234" customWidth="1"/>
    <col min="15873" max="16121" width="6.7109375" style="234"/>
    <col min="16122" max="16123" width="22.28515625" style="234" customWidth="1"/>
    <col min="16124" max="16128" width="20.7109375" style="234" customWidth="1"/>
    <col min="16129" max="16384" width="6.7109375" style="234"/>
  </cols>
  <sheetData>
    <row r="1" spans="1:27" ht="45" customHeight="1">
      <c r="A1" s="968" t="s">
        <v>1196</v>
      </c>
      <c r="B1" s="968"/>
      <c r="C1" s="968"/>
      <c r="D1" s="968"/>
      <c r="E1" s="968"/>
      <c r="F1" s="968"/>
      <c r="G1" s="968"/>
      <c r="H1" s="279"/>
    </row>
    <row r="2" spans="1:27" ht="45" customHeight="1">
      <c r="A2" s="1137" t="s">
        <v>1197</v>
      </c>
      <c r="B2" s="1137"/>
      <c r="C2" s="1137"/>
      <c r="D2" s="1137"/>
      <c r="E2" s="1137"/>
      <c r="F2" s="1137"/>
      <c r="G2" s="1137"/>
      <c r="H2" s="278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</row>
    <row r="3" spans="1:27" s="264" customFormat="1" ht="26.25" customHeight="1">
      <c r="A3" s="1039" t="s">
        <v>1419</v>
      </c>
      <c r="B3" s="1039"/>
      <c r="C3" s="1040"/>
      <c r="D3" s="1041" t="s">
        <v>1420</v>
      </c>
      <c r="E3" s="1041"/>
      <c r="F3" s="1041"/>
      <c r="G3" s="1042"/>
      <c r="H3" s="336"/>
    </row>
    <row r="4" spans="1:27" ht="45" customHeight="1">
      <c r="A4" s="1030" t="s">
        <v>763</v>
      </c>
      <c r="B4" s="327" t="s">
        <v>161</v>
      </c>
      <c r="C4" s="327" t="s">
        <v>504</v>
      </c>
      <c r="D4" s="327" t="s">
        <v>505</v>
      </c>
      <c r="E4" s="327" t="s">
        <v>506</v>
      </c>
      <c r="F4" s="327" t="s">
        <v>507</v>
      </c>
      <c r="G4" s="1045" t="s">
        <v>767</v>
      </c>
      <c r="H4" s="279"/>
    </row>
    <row r="5" spans="1:27" ht="80.25" customHeight="1">
      <c r="A5" s="1043"/>
      <c r="B5" s="328" t="s">
        <v>508</v>
      </c>
      <c r="C5" s="328" t="s">
        <v>509</v>
      </c>
      <c r="D5" s="328" t="s">
        <v>510</v>
      </c>
      <c r="E5" s="328" t="s">
        <v>511</v>
      </c>
      <c r="F5" s="328" t="s">
        <v>512</v>
      </c>
      <c r="G5" s="1032"/>
      <c r="H5" s="279"/>
    </row>
    <row r="6" spans="1:27" ht="45" customHeight="1">
      <c r="A6" s="294" t="s">
        <v>101</v>
      </c>
      <c r="B6" s="340">
        <v>1</v>
      </c>
      <c r="C6" s="340">
        <v>41441</v>
      </c>
      <c r="D6" s="340">
        <v>21487</v>
      </c>
      <c r="E6" s="335">
        <f>C6+D6</f>
        <v>62928</v>
      </c>
      <c r="F6" s="341">
        <v>214584</v>
      </c>
      <c r="G6" s="294" t="s">
        <v>2</v>
      </c>
      <c r="H6" s="279"/>
    </row>
    <row r="7" spans="1:27" ht="45" customHeight="1">
      <c r="A7" s="294" t="s">
        <v>702</v>
      </c>
      <c r="B7" s="342">
        <v>1</v>
      </c>
      <c r="C7" s="342">
        <v>19056</v>
      </c>
      <c r="D7" s="342">
        <v>9987</v>
      </c>
      <c r="E7" s="335">
        <f t="shared" ref="E7:E15" si="0">C7+D7</f>
        <v>29043</v>
      </c>
      <c r="F7" s="343">
        <v>95469</v>
      </c>
      <c r="G7" s="294" t="s">
        <v>967</v>
      </c>
      <c r="H7" s="279"/>
    </row>
    <row r="8" spans="1:27" ht="45" customHeight="1">
      <c r="A8" s="294" t="s">
        <v>102</v>
      </c>
      <c r="B8" s="340">
        <v>1</v>
      </c>
      <c r="C8" s="340">
        <v>20094</v>
      </c>
      <c r="D8" s="340">
        <v>13095</v>
      </c>
      <c r="E8" s="335">
        <f t="shared" si="0"/>
        <v>33189</v>
      </c>
      <c r="F8" s="341">
        <v>103003</v>
      </c>
      <c r="G8" s="294" t="s">
        <v>5</v>
      </c>
      <c r="H8" s="279"/>
    </row>
    <row r="9" spans="1:27" ht="45" customHeight="1">
      <c r="A9" s="294" t="s">
        <v>104</v>
      </c>
      <c r="B9" s="342">
        <v>1</v>
      </c>
      <c r="C9" s="342">
        <v>13695</v>
      </c>
      <c r="D9" s="342">
        <v>4104</v>
      </c>
      <c r="E9" s="335">
        <f t="shared" si="0"/>
        <v>17799</v>
      </c>
      <c r="F9" s="343">
        <v>58586</v>
      </c>
      <c r="G9" s="294" t="s">
        <v>8</v>
      </c>
      <c r="H9" s="279"/>
    </row>
    <row r="10" spans="1:27" ht="45" customHeight="1">
      <c r="A10" s="294" t="s">
        <v>105</v>
      </c>
      <c r="B10" s="340">
        <v>1</v>
      </c>
      <c r="C10" s="340">
        <v>13046</v>
      </c>
      <c r="D10" s="340">
        <v>6370</v>
      </c>
      <c r="E10" s="335">
        <f t="shared" si="0"/>
        <v>19416</v>
      </c>
      <c r="F10" s="341">
        <v>54985</v>
      </c>
      <c r="G10" s="294" t="s">
        <v>10</v>
      </c>
      <c r="H10" s="279"/>
    </row>
    <row r="11" spans="1:27" ht="45" customHeight="1">
      <c r="A11" s="294" t="s">
        <v>39</v>
      </c>
      <c r="B11" s="342">
        <v>1</v>
      </c>
      <c r="C11" s="342">
        <v>34057</v>
      </c>
      <c r="D11" s="342">
        <v>26518</v>
      </c>
      <c r="E11" s="335">
        <f t="shared" si="0"/>
        <v>60575</v>
      </c>
      <c r="F11" s="343">
        <v>284829</v>
      </c>
      <c r="G11" s="294" t="s">
        <v>11</v>
      </c>
      <c r="H11" s="279"/>
    </row>
    <row r="12" spans="1:27" ht="45" customHeight="1">
      <c r="A12" s="294" t="s">
        <v>109</v>
      </c>
      <c r="B12" s="340">
        <v>1</v>
      </c>
      <c r="C12" s="340">
        <v>13846</v>
      </c>
      <c r="D12" s="340">
        <v>12149</v>
      </c>
      <c r="E12" s="335">
        <f t="shared" si="0"/>
        <v>25995</v>
      </c>
      <c r="F12" s="341">
        <v>63827</v>
      </c>
      <c r="G12" s="294" t="s">
        <v>17</v>
      </c>
      <c r="H12" s="279"/>
    </row>
    <row r="13" spans="1:27" ht="45" customHeight="1">
      <c r="A13" s="294" t="s">
        <v>110</v>
      </c>
      <c r="B13" s="342">
        <v>1</v>
      </c>
      <c r="C13" s="342">
        <v>9588</v>
      </c>
      <c r="D13" s="342">
        <v>8290</v>
      </c>
      <c r="E13" s="335">
        <f t="shared" si="0"/>
        <v>17878</v>
      </c>
      <c r="F13" s="343">
        <v>71465</v>
      </c>
      <c r="G13" s="294" t="s">
        <v>20</v>
      </c>
      <c r="H13" s="279"/>
    </row>
    <row r="14" spans="1:27" ht="45" customHeight="1">
      <c r="A14" s="741" t="s">
        <v>24</v>
      </c>
      <c r="B14" s="340">
        <v>1</v>
      </c>
      <c r="C14" s="340">
        <v>8489</v>
      </c>
      <c r="D14" s="340">
        <v>17507</v>
      </c>
      <c r="E14" s="335">
        <f t="shared" si="0"/>
        <v>25996</v>
      </c>
      <c r="F14" s="341">
        <v>55555</v>
      </c>
      <c r="G14" s="741" t="s">
        <v>25</v>
      </c>
      <c r="H14" s="279"/>
    </row>
    <row r="15" spans="1:27" ht="45" customHeight="1">
      <c r="A15" s="294" t="s">
        <v>43</v>
      </c>
      <c r="B15" s="342">
        <v>1</v>
      </c>
      <c r="C15" s="342">
        <v>4261</v>
      </c>
      <c r="D15" s="750">
        <v>0</v>
      </c>
      <c r="E15" s="335">
        <f t="shared" si="0"/>
        <v>4261</v>
      </c>
      <c r="F15" s="343">
        <v>30244</v>
      </c>
      <c r="G15" s="741" t="s">
        <v>1195</v>
      </c>
      <c r="H15" s="279"/>
    </row>
    <row r="16" spans="1:27" ht="45" customHeight="1">
      <c r="A16" s="206" t="s">
        <v>57</v>
      </c>
      <c r="B16" s="329">
        <f>SUM(B6:B15)</f>
        <v>10</v>
      </c>
      <c r="C16" s="344">
        <f>SUM(C6:C15)</f>
        <v>177573</v>
      </c>
      <c r="D16" s="344">
        <f>SUM(D6:D15)</f>
        <v>119507</v>
      </c>
      <c r="E16" s="344">
        <f>SUM(E6:E15)</f>
        <v>297080</v>
      </c>
      <c r="F16" s="344">
        <f>SUM(F6:F15)</f>
        <v>1032547</v>
      </c>
      <c r="G16" s="206" t="s">
        <v>36</v>
      </c>
      <c r="H16" s="279"/>
    </row>
    <row r="17" spans="1:7" ht="45" customHeight="1">
      <c r="A17" s="337"/>
      <c r="B17" s="338"/>
      <c r="C17" s="338"/>
      <c r="D17" s="338"/>
      <c r="E17" s="338"/>
      <c r="F17" s="338"/>
      <c r="G17" s="339"/>
    </row>
  </sheetData>
  <mergeCells count="8">
    <mergeCell ref="I2:W2"/>
    <mergeCell ref="X2:AA2"/>
    <mergeCell ref="A4:A5"/>
    <mergeCell ref="G4:G5"/>
    <mergeCell ref="A1:G1"/>
    <mergeCell ref="A2:G2"/>
    <mergeCell ref="A3:C3"/>
    <mergeCell ref="D3:G3"/>
  </mergeCells>
  <pageMargins left="0.7" right="0.7" top="0.75" bottom="0.75" header="0.3" footer="0.3"/>
  <pageSetup paperSize="9" scale="4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008657"/>
    <pageSetUpPr fitToPage="1"/>
  </sheetPr>
  <dimension ref="A1:AK31"/>
  <sheetViews>
    <sheetView showGridLines="0" rightToLeft="1" zoomScaleNormal="100" workbookViewId="0">
      <selection sqref="A1:E1"/>
    </sheetView>
  </sheetViews>
  <sheetFormatPr defaultColWidth="7.7109375" defaultRowHeight="12.75"/>
  <cols>
    <col min="1" max="5" width="21.7109375" style="109" customWidth="1"/>
    <col min="6" max="82" width="7.7109375" style="109"/>
    <col min="83" max="83" width="14.7109375" style="109" bestFit="1" customWidth="1"/>
    <col min="84" max="84" width="12.140625" style="109" bestFit="1" customWidth="1"/>
    <col min="85" max="85" width="12.7109375" style="109" bestFit="1" customWidth="1"/>
    <col min="86" max="86" width="12" style="109" bestFit="1" customWidth="1"/>
    <col min="87" max="87" width="12.28515625" style="109" bestFit="1" customWidth="1"/>
    <col min="88" max="88" width="9.28515625" style="109" bestFit="1" customWidth="1"/>
    <col min="89" max="89" width="9.7109375" style="109" bestFit="1" customWidth="1"/>
    <col min="90" max="101" width="7.7109375" style="109" customWidth="1"/>
    <col min="102" max="102" width="7.7109375" style="109"/>
    <col min="103" max="105" width="7.7109375" style="109" customWidth="1"/>
    <col min="106" max="338" width="7.7109375" style="109"/>
    <col min="339" max="339" width="14.7109375" style="109" bestFit="1" customWidth="1"/>
    <col min="340" max="340" width="12.140625" style="109" bestFit="1" customWidth="1"/>
    <col min="341" max="341" width="12.7109375" style="109" bestFit="1" customWidth="1"/>
    <col min="342" max="342" width="12" style="109" bestFit="1" customWidth="1"/>
    <col min="343" max="343" width="12.28515625" style="109" bestFit="1" customWidth="1"/>
    <col min="344" max="344" width="9.28515625" style="109" bestFit="1" customWidth="1"/>
    <col min="345" max="345" width="9.7109375" style="109" bestFit="1" customWidth="1"/>
    <col min="346" max="357" width="7.7109375" style="109" customWidth="1"/>
    <col min="358" max="358" width="7.7109375" style="109"/>
    <col min="359" max="361" width="7.7109375" style="109" customWidth="1"/>
    <col min="362" max="594" width="7.7109375" style="109"/>
    <col min="595" max="595" width="14.7109375" style="109" bestFit="1" customWidth="1"/>
    <col min="596" max="596" width="12.140625" style="109" bestFit="1" customWidth="1"/>
    <col min="597" max="597" width="12.7109375" style="109" bestFit="1" customWidth="1"/>
    <col min="598" max="598" width="12" style="109" bestFit="1" customWidth="1"/>
    <col min="599" max="599" width="12.28515625" style="109" bestFit="1" customWidth="1"/>
    <col min="600" max="600" width="9.28515625" style="109" bestFit="1" customWidth="1"/>
    <col min="601" max="601" width="9.7109375" style="109" bestFit="1" customWidth="1"/>
    <col min="602" max="613" width="7.7109375" style="109" customWidth="1"/>
    <col min="614" max="614" width="7.7109375" style="109"/>
    <col min="615" max="617" width="7.7109375" style="109" customWidth="1"/>
    <col min="618" max="850" width="7.7109375" style="109"/>
    <col min="851" max="851" width="14.7109375" style="109" bestFit="1" customWidth="1"/>
    <col min="852" max="852" width="12.140625" style="109" bestFit="1" customWidth="1"/>
    <col min="853" max="853" width="12.7109375" style="109" bestFit="1" customWidth="1"/>
    <col min="854" max="854" width="12" style="109" bestFit="1" customWidth="1"/>
    <col min="855" max="855" width="12.28515625" style="109" bestFit="1" customWidth="1"/>
    <col min="856" max="856" width="9.28515625" style="109" bestFit="1" customWidth="1"/>
    <col min="857" max="857" width="9.7109375" style="109" bestFit="1" customWidth="1"/>
    <col min="858" max="869" width="7.7109375" style="109" customWidth="1"/>
    <col min="870" max="870" width="7.7109375" style="109"/>
    <col min="871" max="873" width="7.7109375" style="109" customWidth="1"/>
    <col min="874" max="1106" width="7.7109375" style="109"/>
    <col min="1107" max="1107" width="14.7109375" style="109" bestFit="1" customWidth="1"/>
    <col min="1108" max="1108" width="12.140625" style="109" bestFit="1" customWidth="1"/>
    <col min="1109" max="1109" width="12.7109375" style="109" bestFit="1" customWidth="1"/>
    <col min="1110" max="1110" width="12" style="109" bestFit="1" customWidth="1"/>
    <col min="1111" max="1111" width="12.28515625" style="109" bestFit="1" customWidth="1"/>
    <col min="1112" max="1112" width="9.28515625" style="109" bestFit="1" customWidth="1"/>
    <col min="1113" max="1113" width="9.7109375" style="109" bestFit="1" customWidth="1"/>
    <col min="1114" max="1125" width="7.7109375" style="109" customWidth="1"/>
    <col min="1126" max="1126" width="7.7109375" style="109"/>
    <col min="1127" max="1129" width="7.7109375" style="109" customWidth="1"/>
    <col min="1130" max="1362" width="7.7109375" style="109"/>
    <col min="1363" max="1363" width="14.7109375" style="109" bestFit="1" customWidth="1"/>
    <col min="1364" max="1364" width="12.140625" style="109" bestFit="1" customWidth="1"/>
    <col min="1365" max="1365" width="12.7109375" style="109" bestFit="1" customWidth="1"/>
    <col min="1366" max="1366" width="12" style="109" bestFit="1" customWidth="1"/>
    <col min="1367" max="1367" width="12.28515625" style="109" bestFit="1" customWidth="1"/>
    <col min="1368" max="1368" width="9.28515625" style="109" bestFit="1" customWidth="1"/>
    <col min="1369" max="1369" width="9.7109375" style="109" bestFit="1" customWidth="1"/>
    <col min="1370" max="1381" width="7.7109375" style="109" customWidth="1"/>
    <col min="1382" max="1382" width="7.7109375" style="109"/>
    <col min="1383" max="1385" width="7.7109375" style="109" customWidth="1"/>
    <col min="1386" max="1618" width="7.7109375" style="109"/>
    <col min="1619" max="1619" width="14.7109375" style="109" bestFit="1" customWidth="1"/>
    <col min="1620" max="1620" width="12.140625" style="109" bestFit="1" customWidth="1"/>
    <col min="1621" max="1621" width="12.7109375" style="109" bestFit="1" customWidth="1"/>
    <col min="1622" max="1622" width="12" style="109" bestFit="1" customWidth="1"/>
    <col min="1623" max="1623" width="12.28515625" style="109" bestFit="1" customWidth="1"/>
    <col min="1624" max="1624" width="9.28515625" style="109" bestFit="1" customWidth="1"/>
    <col min="1625" max="1625" width="9.7109375" style="109" bestFit="1" customWidth="1"/>
    <col min="1626" max="1637" width="7.7109375" style="109" customWidth="1"/>
    <col min="1638" max="1638" width="7.7109375" style="109"/>
    <col min="1639" max="1641" width="7.7109375" style="109" customWidth="1"/>
    <col min="1642" max="1874" width="7.7109375" style="109"/>
    <col min="1875" max="1875" width="14.7109375" style="109" bestFit="1" customWidth="1"/>
    <col min="1876" max="1876" width="12.140625" style="109" bestFit="1" customWidth="1"/>
    <col min="1877" max="1877" width="12.7109375" style="109" bestFit="1" customWidth="1"/>
    <col min="1878" max="1878" width="12" style="109" bestFit="1" customWidth="1"/>
    <col min="1879" max="1879" width="12.28515625" style="109" bestFit="1" customWidth="1"/>
    <col min="1880" max="1880" width="9.28515625" style="109" bestFit="1" customWidth="1"/>
    <col min="1881" max="1881" width="9.7109375" style="109" bestFit="1" customWidth="1"/>
    <col min="1882" max="1893" width="7.7109375" style="109" customWidth="1"/>
    <col min="1894" max="1894" width="7.7109375" style="109"/>
    <col min="1895" max="1897" width="7.7109375" style="109" customWidth="1"/>
    <col min="1898" max="2130" width="7.7109375" style="109"/>
    <col min="2131" max="2131" width="14.7109375" style="109" bestFit="1" customWidth="1"/>
    <col min="2132" max="2132" width="12.140625" style="109" bestFit="1" customWidth="1"/>
    <col min="2133" max="2133" width="12.7109375" style="109" bestFit="1" customWidth="1"/>
    <col min="2134" max="2134" width="12" style="109" bestFit="1" customWidth="1"/>
    <col min="2135" max="2135" width="12.28515625" style="109" bestFit="1" customWidth="1"/>
    <col min="2136" max="2136" width="9.28515625" style="109" bestFit="1" customWidth="1"/>
    <col min="2137" max="2137" width="9.7109375" style="109" bestFit="1" customWidth="1"/>
    <col min="2138" max="2149" width="7.7109375" style="109" customWidth="1"/>
    <col min="2150" max="2150" width="7.7109375" style="109"/>
    <col min="2151" max="2153" width="7.7109375" style="109" customWidth="1"/>
    <col min="2154" max="2386" width="7.7109375" style="109"/>
    <col min="2387" max="2387" width="14.7109375" style="109" bestFit="1" customWidth="1"/>
    <col min="2388" max="2388" width="12.140625" style="109" bestFit="1" customWidth="1"/>
    <col min="2389" max="2389" width="12.7109375" style="109" bestFit="1" customWidth="1"/>
    <col min="2390" max="2390" width="12" style="109" bestFit="1" customWidth="1"/>
    <col min="2391" max="2391" width="12.28515625" style="109" bestFit="1" customWidth="1"/>
    <col min="2392" max="2392" width="9.28515625" style="109" bestFit="1" customWidth="1"/>
    <col min="2393" max="2393" width="9.7109375" style="109" bestFit="1" customWidth="1"/>
    <col min="2394" max="2405" width="7.7109375" style="109" customWidth="1"/>
    <col min="2406" max="2406" width="7.7109375" style="109"/>
    <col min="2407" max="2409" width="7.7109375" style="109" customWidth="1"/>
    <col min="2410" max="2642" width="7.7109375" style="109"/>
    <col min="2643" max="2643" width="14.7109375" style="109" bestFit="1" customWidth="1"/>
    <col min="2644" max="2644" width="12.140625" style="109" bestFit="1" customWidth="1"/>
    <col min="2645" max="2645" width="12.7109375" style="109" bestFit="1" customWidth="1"/>
    <col min="2646" max="2646" width="12" style="109" bestFit="1" customWidth="1"/>
    <col min="2647" max="2647" width="12.28515625" style="109" bestFit="1" customWidth="1"/>
    <col min="2648" max="2648" width="9.28515625" style="109" bestFit="1" customWidth="1"/>
    <col min="2649" max="2649" width="9.7109375" style="109" bestFit="1" customWidth="1"/>
    <col min="2650" max="2661" width="7.7109375" style="109" customWidth="1"/>
    <col min="2662" max="2662" width="7.7109375" style="109"/>
    <col min="2663" max="2665" width="7.7109375" style="109" customWidth="1"/>
    <col min="2666" max="2898" width="7.7109375" style="109"/>
    <col min="2899" max="2899" width="14.7109375" style="109" bestFit="1" customWidth="1"/>
    <col min="2900" max="2900" width="12.140625" style="109" bestFit="1" customWidth="1"/>
    <col min="2901" max="2901" width="12.7109375" style="109" bestFit="1" customWidth="1"/>
    <col min="2902" max="2902" width="12" style="109" bestFit="1" customWidth="1"/>
    <col min="2903" max="2903" width="12.28515625" style="109" bestFit="1" customWidth="1"/>
    <col min="2904" max="2904" width="9.28515625" style="109" bestFit="1" customWidth="1"/>
    <col min="2905" max="2905" width="9.7109375" style="109" bestFit="1" customWidth="1"/>
    <col min="2906" max="2917" width="7.7109375" style="109" customWidth="1"/>
    <col min="2918" max="2918" width="7.7109375" style="109"/>
    <col min="2919" max="2921" width="7.7109375" style="109" customWidth="1"/>
    <col min="2922" max="3154" width="7.7109375" style="109"/>
    <col min="3155" max="3155" width="14.7109375" style="109" bestFit="1" customWidth="1"/>
    <col min="3156" max="3156" width="12.140625" style="109" bestFit="1" customWidth="1"/>
    <col min="3157" max="3157" width="12.7109375" style="109" bestFit="1" customWidth="1"/>
    <col min="3158" max="3158" width="12" style="109" bestFit="1" customWidth="1"/>
    <col min="3159" max="3159" width="12.28515625" style="109" bestFit="1" customWidth="1"/>
    <col min="3160" max="3160" width="9.28515625" style="109" bestFit="1" customWidth="1"/>
    <col min="3161" max="3161" width="9.7109375" style="109" bestFit="1" customWidth="1"/>
    <col min="3162" max="3173" width="7.7109375" style="109" customWidth="1"/>
    <col min="3174" max="3174" width="7.7109375" style="109"/>
    <col min="3175" max="3177" width="7.7109375" style="109" customWidth="1"/>
    <col min="3178" max="3410" width="7.7109375" style="109"/>
    <col min="3411" max="3411" width="14.7109375" style="109" bestFit="1" customWidth="1"/>
    <col min="3412" max="3412" width="12.140625" style="109" bestFit="1" customWidth="1"/>
    <col min="3413" max="3413" width="12.7109375" style="109" bestFit="1" customWidth="1"/>
    <col min="3414" max="3414" width="12" style="109" bestFit="1" customWidth="1"/>
    <col min="3415" max="3415" width="12.28515625" style="109" bestFit="1" customWidth="1"/>
    <col min="3416" max="3416" width="9.28515625" style="109" bestFit="1" customWidth="1"/>
    <col min="3417" max="3417" width="9.7109375" style="109" bestFit="1" customWidth="1"/>
    <col min="3418" max="3429" width="7.7109375" style="109" customWidth="1"/>
    <col min="3430" max="3430" width="7.7109375" style="109"/>
    <col min="3431" max="3433" width="7.7109375" style="109" customWidth="1"/>
    <col min="3434" max="3666" width="7.7109375" style="109"/>
    <col min="3667" max="3667" width="14.7109375" style="109" bestFit="1" customWidth="1"/>
    <col min="3668" max="3668" width="12.140625" style="109" bestFit="1" customWidth="1"/>
    <col min="3669" max="3669" width="12.7109375" style="109" bestFit="1" customWidth="1"/>
    <col min="3670" max="3670" width="12" style="109" bestFit="1" customWidth="1"/>
    <col min="3671" max="3671" width="12.28515625" style="109" bestFit="1" customWidth="1"/>
    <col min="3672" max="3672" width="9.28515625" style="109" bestFit="1" customWidth="1"/>
    <col min="3673" max="3673" width="9.7109375" style="109" bestFit="1" customWidth="1"/>
    <col min="3674" max="3685" width="7.7109375" style="109" customWidth="1"/>
    <col min="3686" max="3686" width="7.7109375" style="109"/>
    <col min="3687" max="3689" width="7.7109375" style="109" customWidth="1"/>
    <col min="3690" max="3922" width="7.7109375" style="109"/>
    <col min="3923" max="3923" width="14.7109375" style="109" bestFit="1" customWidth="1"/>
    <col min="3924" max="3924" width="12.140625" style="109" bestFit="1" customWidth="1"/>
    <col min="3925" max="3925" width="12.7109375" style="109" bestFit="1" customWidth="1"/>
    <col min="3926" max="3926" width="12" style="109" bestFit="1" customWidth="1"/>
    <col min="3927" max="3927" width="12.28515625" style="109" bestFit="1" customWidth="1"/>
    <col min="3928" max="3928" width="9.28515625" style="109" bestFit="1" customWidth="1"/>
    <col min="3929" max="3929" width="9.7109375" style="109" bestFit="1" customWidth="1"/>
    <col min="3930" max="3941" width="7.7109375" style="109" customWidth="1"/>
    <col min="3942" max="3942" width="7.7109375" style="109"/>
    <col min="3943" max="3945" width="7.7109375" style="109" customWidth="1"/>
    <col min="3946" max="4178" width="7.7109375" style="109"/>
    <col min="4179" max="4179" width="14.7109375" style="109" bestFit="1" customWidth="1"/>
    <col min="4180" max="4180" width="12.140625" style="109" bestFit="1" customWidth="1"/>
    <col min="4181" max="4181" width="12.7109375" style="109" bestFit="1" customWidth="1"/>
    <col min="4182" max="4182" width="12" style="109" bestFit="1" customWidth="1"/>
    <col min="4183" max="4183" width="12.28515625" style="109" bestFit="1" customWidth="1"/>
    <col min="4184" max="4184" width="9.28515625" style="109" bestFit="1" customWidth="1"/>
    <col min="4185" max="4185" width="9.7109375" style="109" bestFit="1" customWidth="1"/>
    <col min="4186" max="4197" width="7.7109375" style="109" customWidth="1"/>
    <col min="4198" max="4198" width="7.7109375" style="109"/>
    <col min="4199" max="4201" width="7.7109375" style="109" customWidth="1"/>
    <col min="4202" max="4434" width="7.7109375" style="109"/>
    <col min="4435" max="4435" width="14.7109375" style="109" bestFit="1" customWidth="1"/>
    <col min="4436" max="4436" width="12.140625" style="109" bestFit="1" customWidth="1"/>
    <col min="4437" max="4437" width="12.7109375" style="109" bestFit="1" customWidth="1"/>
    <col min="4438" max="4438" width="12" style="109" bestFit="1" customWidth="1"/>
    <col min="4439" max="4439" width="12.28515625" style="109" bestFit="1" customWidth="1"/>
    <col min="4440" max="4440" width="9.28515625" style="109" bestFit="1" customWidth="1"/>
    <col min="4441" max="4441" width="9.7109375" style="109" bestFit="1" customWidth="1"/>
    <col min="4442" max="4453" width="7.7109375" style="109" customWidth="1"/>
    <col min="4454" max="4454" width="7.7109375" style="109"/>
    <col min="4455" max="4457" width="7.7109375" style="109" customWidth="1"/>
    <col min="4458" max="4690" width="7.7109375" style="109"/>
    <col min="4691" max="4691" width="14.7109375" style="109" bestFit="1" customWidth="1"/>
    <col min="4692" max="4692" width="12.140625" style="109" bestFit="1" customWidth="1"/>
    <col min="4693" max="4693" width="12.7109375" style="109" bestFit="1" customWidth="1"/>
    <col min="4694" max="4694" width="12" style="109" bestFit="1" customWidth="1"/>
    <col min="4695" max="4695" width="12.28515625" style="109" bestFit="1" customWidth="1"/>
    <col min="4696" max="4696" width="9.28515625" style="109" bestFit="1" customWidth="1"/>
    <col min="4697" max="4697" width="9.7109375" style="109" bestFit="1" customWidth="1"/>
    <col min="4698" max="4709" width="7.7109375" style="109" customWidth="1"/>
    <col min="4710" max="4710" width="7.7109375" style="109"/>
    <col min="4711" max="4713" width="7.7109375" style="109" customWidth="1"/>
    <col min="4714" max="4946" width="7.7109375" style="109"/>
    <col min="4947" max="4947" width="14.7109375" style="109" bestFit="1" customWidth="1"/>
    <col min="4948" max="4948" width="12.140625" style="109" bestFit="1" customWidth="1"/>
    <col min="4949" max="4949" width="12.7109375" style="109" bestFit="1" customWidth="1"/>
    <col min="4950" max="4950" width="12" style="109" bestFit="1" customWidth="1"/>
    <col min="4951" max="4951" width="12.28515625" style="109" bestFit="1" customWidth="1"/>
    <col min="4952" max="4952" width="9.28515625" style="109" bestFit="1" customWidth="1"/>
    <col min="4953" max="4953" width="9.7109375" style="109" bestFit="1" customWidth="1"/>
    <col min="4954" max="4965" width="7.7109375" style="109" customWidth="1"/>
    <col min="4966" max="4966" width="7.7109375" style="109"/>
    <col min="4967" max="4969" width="7.7109375" style="109" customWidth="1"/>
    <col min="4970" max="5202" width="7.7109375" style="109"/>
    <col min="5203" max="5203" width="14.7109375" style="109" bestFit="1" customWidth="1"/>
    <col min="5204" max="5204" width="12.140625" style="109" bestFit="1" customWidth="1"/>
    <col min="5205" max="5205" width="12.7109375" style="109" bestFit="1" customWidth="1"/>
    <col min="5206" max="5206" width="12" style="109" bestFit="1" customWidth="1"/>
    <col min="5207" max="5207" width="12.28515625" style="109" bestFit="1" customWidth="1"/>
    <col min="5208" max="5208" width="9.28515625" style="109" bestFit="1" customWidth="1"/>
    <col min="5209" max="5209" width="9.7109375" style="109" bestFit="1" customWidth="1"/>
    <col min="5210" max="5221" width="7.7109375" style="109" customWidth="1"/>
    <col min="5222" max="5222" width="7.7109375" style="109"/>
    <col min="5223" max="5225" width="7.7109375" style="109" customWidth="1"/>
    <col min="5226" max="5458" width="7.7109375" style="109"/>
    <col min="5459" max="5459" width="14.7109375" style="109" bestFit="1" customWidth="1"/>
    <col min="5460" max="5460" width="12.140625" style="109" bestFit="1" customWidth="1"/>
    <col min="5461" max="5461" width="12.7109375" style="109" bestFit="1" customWidth="1"/>
    <col min="5462" max="5462" width="12" style="109" bestFit="1" customWidth="1"/>
    <col min="5463" max="5463" width="12.28515625" style="109" bestFit="1" customWidth="1"/>
    <col min="5464" max="5464" width="9.28515625" style="109" bestFit="1" customWidth="1"/>
    <col min="5465" max="5465" width="9.7109375" style="109" bestFit="1" customWidth="1"/>
    <col min="5466" max="5477" width="7.7109375" style="109" customWidth="1"/>
    <col min="5478" max="5478" width="7.7109375" style="109"/>
    <col min="5479" max="5481" width="7.7109375" style="109" customWidth="1"/>
    <col min="5482" max="5714" width="7.7109375" style="109"/>
    <col min="5715" max="5715" width="14.7109375" style="109" bestFit="1" customWidth="1"/>
    <col min="5716" max="5716" width="12.140625" style="109" bestFit="1" customWidth="1"/>
    <col min="5717" max="5717" width="12.7109375" style="109" bestFit="1" customWidth="1"/>
    <col min="5718" max="5718" width="12" style="109" bestFit="1" customWidth="1"/>
    <col min="5719" max="5719" width="12.28515625" style="109" bestFit="1" customWidth="1"/>
    <col min="5720" max="5720" width="9.28515625" style="109" bestFit="1" customWidth="1"/>
    <col min="5721" max="5721" width="9.7109375" style="109" bestFit="1" customWidth="1"/>
    <col min="5722" max="5733" width="7.7109375" style="109" customWidth="1"/>
    <col min="5734" max="5734" width="7.7109375" style="109"/>
    <col min="5735" max="5737" width="7.7109375" style="109" customWidth="1"/>
    <col min="5738" max="5970" width="7.7109375" style="109"/>
    <col min="5971" max="5971" width="14.7109375" style="109" bestFit="1" customWidth="1"/>
    <col min="5972" max="5972" width="12.140625" style="109" bestFit="1" customWidth="1"/>
    <col min="5973" max="5973" width="12.7109375" style="109" bestFit="1" customWidth="1"/>
    <col min="5974" max="5974" width="12" style="109" bestFit="1" customWidth="1"/>
    <col min="5975" max="5975" width="12.28515625" style="109" bestFit="1" customWidth="1"/>
    <col min="5976" max="5976" width="9.28515625" style="109" bestFit="1" customWidth="1"/>
    <col min="5977" max="5977" width="9.7109375" style="109" bestFit="1" customWidth="1"/>
    <col min="5978" max="5989" width="7.7109375" style="109" customWidth="1"/>
    <col min="5990" max="5990" width="7.7109375" style="109"/>
    <col min="5991" max="5993" width="7.7109375" style="109" customWidth="1"/>
    <col min="5994" max="6226" width="7.7109375" style="109"/>
    <col min="6227" max="6227" width="14.7109375" style="109" bestFit="1" customWidth="1"/>
    <col min="6228" max="6228" width="12.140625" style="109" bestFit="1" customWidth="1"/>
    <col min="6229" max="6229" width="12.7109375" style="109" bestFit="1" customWidth="1"/>
    <col min="6230" max="6230" width="12" style="109" bestFit="1" customWidth="1"/>
    <col min="6231" max="6231" width="12.28515625" style="109" bestFit="1" customWidth="1"/>
    <col min="6232" max="6232" width="9.28515625" style="109" bestFit="1" customWidth="1"/>
    <col min="6233" max="6233" width="9.7109375" style="109" bestFit="1" customWidth="1"/>
    <col min="6234" max="6245" width="7.7109375" style="109" customWidth="1"/>
    <col min="6246" max="6246" width="7.7109375" style="109"/>
    <col min="6247" max="6249" width="7.7109375" style="109" customWidth="1"/>
    <col min="6250" max="6482" width="7.7109375" style="109"/>
    <col min="6483" max="6483" width="14.7109375" style="109" bestFit="1" customWidth="1"/>
    <col min="6484" max="6484" width="12.140625" style="109" bestFit="1" customWidth="1"/>
    <col min="6485" max="6485" width="12.7109375" style="109" bestFit="1" customWidth="1"/>
    <col min="6486" max="6486" width="12" style="109" bestFit="1" customWidth="1"/>
    <col min="6487" max="6487" width="12.28515625" style="109" bestFit="1" customWidth="1"/>
    <col min="6488" max="6488" width="9.28515625" style="109" bestFit="1" customWidth="1"/>
    <col min="6489" max="6489" width="9.7109375" style="109" bestFit="1" customWidth="1"/>
    <col min="6490" max="6501" width="7.7109375" style="109" customWidth="1"/>
    <col min="6502" max="6502" width="7.7109375" style="109"/>
    <col min="6503" max="6505" width="7.7109375" style="109" customWidth="1"/>
    <col min="6506" max="6738" width="7.7109375" style="109"/>
    <col min="6739" max="6739" width="14.7109375" style="109" bestFit="1" customWidth="1"/>
    <col min="6740" max="6740" width="12.140625" style="109" bestFit="1" customWidth="1"/>
    <col min="6741" max="6741" width="12.7109375" style="109" bestFit="1" customWidth="1"/>
    <col min="6742" max="6742" width="12" style="109" bestFit="1" customWidth="1"/>
    <col min="6743" max="6743" width="12.28515625" style="109" bestFit="1" customWidth="1"/>
    <col min="6744" max="6744" width="9.28515625" style="109" bestFit="1" customWidth="1"/>
    <col min="6745" max="6745" width="9.7109375" style="109" bestFit="1" customWidth="1"/>
    <col min="6746" max="6757" width="7.7109375" style="109" customWidth="1"/>
    <col min="6758" max="6758" width="7.7109375" style="109"/>
    <col min="6759" max="6761" width="7.7109375" style="109" customWidth="1"/>
    <col min="6762" max="6994" width="7.7109375" style="109"/>
    <col min="6995" max="6995" width="14.7109375" style="109" bestFit="1" customWidth="1"/>
    <col min="6996" max="6996" width="12.140625" style="109" bestFit="1" customWidth="1"/>
    <col min="6997" max="6997" width="12.7109375" style="109" bestFit="1" customWidth="1"/>
    <col min="6998" max="6998" width="12" style="109" bestFit="1" customWidth="1"/>
    <col min="6999" max="6999" width="12.28515625" style="109" bestFit="1" customWidth="1"/>
    <col min="7000" max="7000" width="9.28515625" style="109" bestFit="1" customWidth="1"/>
    <col min="7001" max="7001" width="9.7109375" style="109" bestFit="1" customWidth="1"/>
    <col min="7002" max="7013" width="7.7109375" style="109" customWidth="1"/>
    <col min="7014" max="7014" width="7.7109375" style="109"/>
    <col min="7015" max="7017" width="7.7109375" style="109" customWidth="1"/>
    <col min="7018" max="7250" width="7.7109375" style="109"/>
    <col min="7251" max="7251" width="14.7109375" style="109" bestFit="1" customWidth="1"/>
    <col min="7252" max="7252" width="12.140625" style="109" bestFit="1" customWidth="1"/>
    <col min="7253" max="7253" width="12.7109375" style="109" bestFit="1" customWidth="1"/>
    <col min="7254" max="7254" width="12" style="109" bestFit="1" customWidth="1"/>
    <col min="7255" max="7255" width="12.28515625" style="109" bestFit="1" customWidth="1"/>
    <col min="7256" max="7256" width="9.28515625" style="109" bestFit="1" customWidth="1"/>
    <col min="7257" max="7257" width="9.7109375" style="109" bestFit="1" customWidth="1"/>
    <col min="7258" max="7269" width="7.7109375" style="109" customWidth="1"/>
    <col min="7270" max="7270" width="7.7109375" style="109"/>
    <col min="7271" max="7273" width="7.7109375" style="109" customWidth="1"/>
    <col min="7274" max="7506" width="7.7109375" style="109"/>
    <col min="7507" max="7507" width="14.7109375" style="109" bestFit="1" customWidth="1"/>
    <col min="7508" max="7508" width="12.140625" style="109" bestFit="1" customWidth="1"/>
    <col min="7509" max="7509" width="12.7109375" style="109" bestFit="1" customWidth="1"/>
    <col min="7510" max="7510" width="12" style="109" bestFit="1" customWidth="1"/>
    <col min="7511" max="7511" width="12.28515625" style="109" bestFit="1" customWidth="1"/>
    <col min="7512" max="7512" width="9.28515625" style="109" bestFit="1" customWidth="1"/>
    <col min="7513" max="7513" width="9.7109375" style="109" bestFit="1" customWidth="1"/>
    <col min="7514" max="7525" width="7.7109375" style="109" customWidth="1"/>
    <col min="7526" max="7526" width="7.7109375" style="109"/>
    <col min="7527" max="7529" width="7.7109375" style="109" customWidth="1"/>
    <col min="7530" max="7762" width="7.7109375" style="109"/>
    <col min="7763" max="7763" width="14.7109375" style="109" bestFit="1" customWidth="1"/>
    <col min="7764" max="7764" width="12.140625" style="109" bestFit="1" customWidth="1"/>
    <col min="7765" max="7765" width="12.7109375" style="109" bestFit="1" customWidth="1"/>
    <col min="7766" max="7766" width="12" style="109" bestFit="1" customWidth="1"/>
    <col min="7767" max="7767" width="12.28515625" style="109" bestFit="1" customWidth="1"/>
    <col min="7768" max="7768" width="9.28515625" style="109" bestFit="1" customWidth="1"/>
    <col min="7769" max="7769" width="9.7109375" style="109" bestFit="1" customWidth="1"/>
    <col min="7770" max="7781" width="7.7109375" style="109" customWidth="1"/>
    <col min="7782" max="7782" width="7.7109375" style="109"/>
    <col min="7783" max="7785" width="7.7109375" style="109" customWidth="1"/>
    <col min="7786" max="8018" width="7.7109375" style="109"/>
    <col min="8019" max="8019" width="14.7109375" style="109" bestFit="1" customWidth="1"/>
    <col min="8020" max="8020" width="12.140625" style="109" bestFit="1" customWidth="1"/>
    <col min="8021" max="8021" width="12.7109375" style="109" bestFit="1" customWidth="1"/>
    <col min="8022" max="8022" width="12" style="109" bestFit="1" customWidth="1"/>
    <col min="8023" max="8023" width="12.28515625" style="109" bestFit="1" customWidth="1"/>
    <col min="8024" max="8024" width="9.28515625" style="109" bestFit="1" customWidth="1"/>
    <col min="8025" max="8025" width="9.7109375" style="109" bestFit="1" customWidth="1"/>
    <col min="8026" max="8037" width="7.7109375" style="109" customWidth="1"/>
    <col min="8038" max="8038" width="7.7109375" style="109"/>
    <col min="8039" max="8041" width="7.7109375" style="109" customWidth="1"/>
    <col min="8042" max="8274" width="7.7109375" style="109"/>
    <col min="8275" max="8275" width="14.7109375" style="109" bestFit="1" customWidth="1"/>
    <col min="8276" max="8276" width="12.140625" style="109" bestFit="1" customWidth="1"/>
    <col min="8277" max="8277" width="12.7109375" style="109" bestFit="1" customWidth="1"/>
    <col min="8278" max="8278" width="12" style="109" bestFit="1" customWidth="1"/>
    <col min="8279" max="8279" width="12.28515625" style="109" bestFit="1" customWidth="1"/>
    <col min="8280" max="8280" width="9.28515625" style="109" bestFit="1" customWidth="1"/>
    <col min="8281" max="8281" width="9.7109375" style="109" bestFit="1" customWidth="1"/>
    <col min="8282" max="8293" width="7.7109375" style="109" customWidth="1"/>
    <col min="8294" max="8294" width="7.7109375" style="109"/>
    <col min="8295" max="8297" width="7.7109375" style="109" customWidth="1"/>
    <col min="8298" max="8530" width="7.7109375" style="109"/>
    <col min="8531" max="8531" width="14.7109375" style="109" bestFit="1" customWidth="1"/>
    <col min="8532" max="8532" width="12.140625" style="109" bestFit="1" customWidth="1"/>
    <col min="8533" max="8533" width="12.7109375" style="109" bestFit="1" customWidth="1"/>
    <col min="8534" max="8534" width="12" style="109" bestFit="1" customWidth="1"/>
    <col min="8535" max="8535" width="12.28515625" style="109" bestFit="1" customWidth="1"/>
    <col min="8536" max="8536" width="9.28515625" style="109" bestFit="1" customWidth="1"/>
    <col min="8537" max="8537" width="9.7109375" style="109" bestFit="1" customWidth="1"/>
    <col min="8538" max="8549" width="7.7109375" style="109" customWidth="1"/>
    <col min="8550" max="8550" width="7.7109375" style="109"/>
    <col min="8551" max="8553" width="7.7109375" style="109" customWidth="1"/>
    <col min="8554" max="8786" width="7.7109375" style="109"/>
    <col min="8787" max="8787" width="14.7109375" style="109" bestFit="1" customWidth="1"/>
    <col min="8788" max="8788" width="12.140625" style="109" bestFit="1" customWidth="1"/>
    <col min="8789" max="8789" width="12.7109375" style="109" bestFit="1" customWidth="1"/>
    <col min="8790" max="8790" width="12" style="109" bestFit="1" customWidth="1"/>
    <col min="8791" max="8791" width="12.28515625" style="109" bestFit="1" customWidth="1"/>
    <col min="8792" max="8792" width="9.28515625" style="109" bestFit="1" customWidth="1"/>
    <col min="8793" max="8793" width="9.7109375" style="109" bestFit="1" customWidth="1"/>
    <col min="8794" max="8805" width="7.7109375" style="109" customWidth="1"/>
    <col min="8806" max="8806" width="7.7109375" style="109"/>
    <col min="8807" max="8809" width="7.7109375" style="109" customWidth="1"/>
    <col min="8810" max="9042" width="7.7109375" style="109"/>
    <col min="9043" max="9043" width="14.7109375" style="109" bestFit="1" customWidth="1"/>
    <col min="9044" max="9044" width="12.140625" style="109" bestFit="1" customWidth="1"/>
    <col min="9045" max="9045" width="12.7109375" style="109" bestFit="1" customWidth="1"/>
    <col min="9046" max="9046" width="12" style="109" bestFit="1" customWidth="1"/>
    <col min="9047" max="9047" width="12.28515625" style="109" bestFit="1" customWidth="1"/>
    <col min="9048" max="9048" width="9.28515625" style="109" bestFit="1" customWidth="1"/>
    <col min="9049" max="9049" width="9.7109375" style="109" bestFit="1" customWidth="1"/>
    <col min="9050" max="9061" width="7.7109375" style="109" customWidth="1"/>
    <col min="9062" max="9062" width="7.7109375" style="109"/>
    <col min="9063" max="9065" width="7.7109375" style="109" customWidth="1"/>
    <col min="9066" max="9298" width="7.7109375" style="109"/>
    <col min="9299" max="9299" width="14.7109375" style="109" bestFit="1" customWidth="1"/>
    <col min="9300" max="9300" width="12.140625" style="109" bestFit="1" customWidth="1"/>
    <col min="9301" max="9301" width="12.7109375" style="109" bestFit="1" customWidth="1"/>
    <col min="9302" max="9302" width="12" style="109" bestFit="1" customWidth="1"/>
    <col min="9303" max="9303" width="12.28515625" style="109" bestFit="1" customWidth="1"/>
    <col min="9304" max="9304" width="9.28515625" style="109" bestFit="1" customWidth="1"/>
    <col min="9305" max="9305" width="9.7109375" style="109" bestFit="1" customWidth="1"/>
    <col min="9306" max="9317" width="7.7109375" style="109" customWidth="1"/>
    <col min="9318" max="9318" width="7.7109375" style="109"/>
    <col min="9319" max="9321" width="7.7109375" style="109" customWidth="1"/>
    <col min="9322" max="9554" width="7.7109375" style="109"/>
    <col min="9555" max="9555" width="14.7109375" style="109" bestFit="1" customWidth="1"/>
    <col min="9556" max="9556" width="12.140625" style="109" bestFit="1" customWidth="1"/>
    <col min="9557" max="9557" width="12.7109375" style="109" bestFit="1" customWidth="1"/>
    <col min="9558" max="9558" width="12" style="109" bestFit="1" customWidth="1"/>
    <col min="9559" max="9559" width="12.28515625" style="109" bestFit="1" customWidth="1"/>
    <col min="9560" max="9560" width="9.28515625" style="109" bestFit="1" customWidth="1"/>
    <col min="9561" max="9561" width="9.7109375" style="109" bestFit="1" customWidth="1"/>
    <col min="9562" max="9573" width="7.7109375" style="109" customWidth="1"/>
    <col min="9574" max="9574" width="7.7109375" style="109"/>
    <col min="9575" max="9577" width="7.7109375" style="109" customWidth="1"/>
    <col min="9578" max="9810" width="7.7109375" style="109"/>
    <col min="9811" max="9811" width="14.7109375" style="109" bestFit="1" customWidth="1"/>
    <col min="9812" max="9812" width="12.140625" style="109" bestFit="1" customWidth="1"/>
    <col min="9813" max="9813" width="12.7109375" style="109" bestFit="1" customWidth="1"/>
    <col min="9814" max="9814" width="12" style="109" bestFit="1" customWidth="1"/>
    <col min="9815" max="9815" width="12.28515625" style="109" bestFit="1" customWidth="1"/>
    <col min="9816" max="9816" width="9.28515625" style="109" bestFit="1" customWidth="1"/>
    <col min="9817" max="9817" width="9.7109375" style="109" bestFit="1" customWidth="1"/>
    <col min="9818" max="9829" width="7.7109375" style="109" customWidth="1"/>
    <col min="9830" max="9830" width="7.7109375" style="109"/>
    <col min="9831" max="9833" width="7.7109375" style="109" customWidth="1"/>
    <col min="9834" max="10066" width="7.7109375" style="109"/>
    <col min="10067" max="10067" width="14.7109375" style="109" bestFit="1" customWidth="1"/>
    <col min="10068" max="10068" width="12.140625" style="109" bestFit="1" customWidth="1"/>
    <col min="10069" max="10069" width="12.7109375" style="109" bestFit="1" customWidth="1"/>
    <col min="10070" max="10070" width="12" style="109" bestFit="1" customWidth="1"/>
    <col min="10071" max="10071" width="12.28515625" style="109" bestFit="1" customWidth="1"/>
    <col min="10072" max="10072" width="9.28515625" style="109" bestFit="1" customWidth="1"/>
    <col min="10073" max="10073" width="9.7109375" style="109" bestFit="1" customWidth="1"/>
    <col min="10074" max="10085" width="7.7109375" style="109" customWidth="1"/>
    <col min="10086" max="10086" width="7.7109375" style="109"/>
    <col min="10087" max="10089" width="7.7109375" style="109" customWidth="1"/>
    <col min="10090" max="10322" width="7.7109375" style="109"/>
    <col min="10323" max="10323" width="14.7109375" style="109" bestFit="1" customWidth="1"/>
    <col min="10324" max="10324" width="12.140625" style="109" bestFit="1" customWidth="1"/>
    <col min="10325" max="10325" width="12.7109375" style="109" bestFit="1" customWidth="1"/>
    <col min="10326" max="10326" width="12" style="109" bestFit="1" customWidth="1"/>
    <col min="10327" max="10327" width="12.28515625" style="109" bestFit="1" customWidth="1"/>
    <col min="10328" max="10328" width="9.28515625" style="109" bestFit="1" customWidth="1"/>
    <col min="10329" max="10329" width="9.7109375" style="109" bestFit="1" customWidth="1"/>
    <col min="10330" max="10341" width="7.7109375" style="109" customWidth="1"/>
    <col min="10342" max="10342" width="7.7109375" style="109"/>
    <col min="10343" max="10345" width="7.7109375" style="109" customWidth="1"/>
    <col min="10346" max="10578" width="7.7109375" style="109"/>
    <col min="10579" max="10579" width="14.7109375" style="109" bestFit="1" customWidth="1"/>
    <col min="10580" max="10580" width="12.140625" style="109" bestFit="1" customWidth="1"/>
    <col min="10581" max="10581" width="12.7109375" style="109" bestFit="1" customWidth="1"/>
    <col min="10582" max="10582" width="12" style="109" bestFit="1" customWidth="1"/>
    <col min="10583" max="10583" width="12.28515625" style="109" bestFit="1" customWidth="1"/>
    <col min="10584" max="10584" width="9.28515625" style="109" bestFit="1" customWidth="1"/>
    <col min="10585" max="10585" width="9.7109375" style="109" bestFit="1" customWidth="1"/>
    <col min="10586" max="10597" width="7.7109375" style="109" customWidth="1"/>
    <col min="10598" max="10598" width="7.7109375" style="109"/>
    <col min="10599" max="10601" width="7.7109375" style="109" customWidth="1"/>
    <col min="10602" max="10834" width="7.7109375" style="109"/>
    <col min="10835" max="10835" width="14.7109375" style="109" bestFit="1" customWidth="1"/>
    <col min="10836" max="10836" width="12.140625" style="109" bestFit="1" customWidth="1"/>
    <col min="10837" max="10837" width="12.7109375" style="109" bestFit="1" customWidth="1"/>
    <col min="10838" max="10838" width="12" style="109" bestFit="1" customWidth="1"/>
    <col min="10839" max="10839" width="12.28515625" style="109" bestFit="1" customWidth="1"/>
    <col min="10840" max="10840" width="9.28515625" style="109" bestFit="1" customWidth="1"/>
    <col min="10841" max="10841" width="9.7109375" style="109" bestFit="1" customWidth="1"/>
    <col min="10842" max="10853" width="7.7109375" style="109" customWidth="1"/>
    <col min="10854" max="10854" width="7.7109375" style="109"/>
    <col min="10855" max="10857" width="7.7109375" style="109" customWidth="1"/>
    <col min="10858" max="11090" width="7.7109375" style="109"/>
    <col min="11091" max="11091" width="14.7109375" style="109" bestFit="1" customWidth="1"/>
    <col min="11092" max="11092" width="12.140625" style="109" bestFit="1" customWidth="1"/>
    <col min="11093" max="11093" width="12.7109375" style="109" bestFit="1" customWidth="1"/>
    <col min="11094" max="11094" width="12" style="109" bestFit="1" customWidth="1"/>
    <col min="11095" max="11095" width="12.28515625" style="109" bestFit="1" customWidth="1"/>
    <col min="11096" max="11096" width="9.28515625" style="109" bestFit="1" customWidth="1"/>
    <col min="11097" max="11097" width="9.7109375" style="109" bestFit="1" customWidth="1"/>
    <col min="11098" max="11109" width="7.7109375" style="109" customWidth="1"/>
    <col min="11110" max="11110" width="7.7109375" style="109"/>
    <col min="11111" max="11113" width="7.7109375" style="109" customWidth="1"/>
    <col min="11114" max="11346" width="7.7109375" style="109"/>
    <col min="11347" max="11347" width="14.7109375" style="109" bestFit="1" customWidth="1"/>
    <col min="11348" max="11348" width="12.140625" style="109" bestFit="1" customWidth="1"/>
    <col min="11349" max="11349" width="12.7109375" style="109" bestFit="1" customWidth="1"/>
    <col min="11350" max="11350" width="12" style="109" bestFit="1" customWidth="1"/>
    <col min="11351" max="11351" width="12.28515625" style="109" bestFit="1" customWidth="1"/>
    <col min="11352" max="11352" width="9.28515625" style="109" bestFit="1" customWidth="1"/>
    <col min="11353" max="11353" width="9.7109375" style="109" bestFit="1" customWidth="1"/>
    <col min="11354" max="11365" width="7.7109375" style="109" customWidth="1"/>
    <col min="11366" max="11366" width="7.7109375" style="109"/>
    <col min="11367" max="11369" width="7.7109375" style="109" customWidth="1"/>
    <col min="11370" max="11602" width="7.7109375" style="109"/>
    <col min="11603" max="11603" width="14.7109375" style="109" bestFit="1" customWidth="1"/>
    <col min="11604" max="11604" width="12.140625" style="109" bestFit="1" customWidth="1"/>
    <col min="11605" max="11605" width="12.7109375" style="109" bestFit="1" customWidth="1"/>
    <col min="11606" max="11606" width="12" style="109" bestFit="1" customWidth="1"/>
    <col min="11607" max="11607" width="12.28515625" style="109" bestFit="1" customWidth="1"/>
    <col min="11608" max="11608" width="9.28515625" style="109" bestFit="1" customWidth="1"/>
    <col min="11609" max="11609" width="9.7109375" style="109" bestFit="1" customWidth="1"/>
    <col min="11610" max="11621" width="7.7109375" style="109" customWidth="1"/>
    <col min="11622" max="11622" width="7.7109375" style="109"/>
    <col min="11623" max="11625" width="7.7109375" style="109" customWidth="1"/>
    <col min="11626" max="11858" width="7.7109375" style="109"/>
    <col min="11859" max="11859" width="14.7109375" style="109" bestFit="1" customWidth="1"/>
    <col min="11860" max="11860" width="12.140625" style="109" bestFit="1" customWidth="1"/>
    <col min="11861" max="11861" width="12.7109375" style="109" bestFit="1" customWidth="1"/>
    <col min="11862" max="11862" width="12" style="109" bestFit="1" customWidth="1"/>
    <col min="11863" max="11863" width="12.28515625" style="109" bestFit="1" customWidth="1"/>
    <col min="11864" max="11864" width="9.28515625" style="109" bestFit="1" customWidth="1"/>
    <col min="11865" max="11865" width="9.7109375" style="109" bestFit="1" customWidth="1"/>
    <col min="11866" max="11877" width="7.7109375" style="109" customWidth="1"/>
    <col min="11878" max="11878" width="7.7109375" style="109"/>
    <col min="11879" max="11881" width="7.7109375" style="109" customWidth="1"/>
    <col min="11882" max="12114" width="7.7109375" style="109"/>
    <col min="12115" max="12115" width="14.7109375" style="109" bestFit="1" customWidth="1"/>
    <col min="12116" max="12116" width="12.140625" style="109" bestFit="1" customWidth="1"/>
    <col min="12117" max="12117" width="12.7109375" style="109" bestFit="1" customWidth="1"/>
    <col min="12118" max="12118" width="12" style="109" bestFit="1" customWidth="1"/>
    <col min="12119" max="12119" width="12.28515625" style="109" bestFit="1" customWidth="1"/>
    <col min="12120" max="12120" width="9.28515625" style="109" bestFit="1" customWidth="1"/>
    <col min="12121" max="12121" width="9.7109375" style="109" bestFit="1" customWidth="1"/>
    <col min="12122" max="12133" width="7.7109375" style="109" customWidth="1"/>
    <col min="12134" max="12134" width="7.7109375" style="109"/>
    <col min="12135" max="12137" width="7.7109375" style="109" customWidth="1"/>
    <col min="12138" max="12370" width="7.7109375" style="109"/>
    <col min="12371" max="12371" width="14.7109375" style="109" bestFit="1" customWidth="1"/>
    <col min="12372" max="12372" width="12.140625" style="109" bestFit="1" customWidth="1"/>
    <col min="12373" max="12373" width="12.7109375" style="109" bestFit="1" customWidth="1"/>
    <col min="12374" max="12374" width="12" style="109" bestFit="1" customWidth="1"/>
    <col min="12375" max="12375" width="12.28515625" style="109" bestFit="1" customWidth="1"/>
    <col min="12376" max="12376" width="9.28515625" style="109" bestFit="1" customWidth="1"/>
    <col min="12377" max="12377" width="9.7109375" style="109" bestFit="1" customWidth="1"/>
    <col min="12378" max="12389" width="7.7109375" style="109" customWidth="1"/>
    <col min="12390" max="12390" width="7.7109375" style="109"/>
    <col min="12391" max="12393" width="7.7109375" style="109" customWidth="1"/>
    <col min="12394" max="12626" width="7.7109375" style="109"/>
    <col min="12627" max="12627" width="14.7109375" style="109" bestFit="1" customWidth="1"/>
    <col min="12628" max="12628" width="12.140625" style="109" bestFit="1" customWidth="1"/>
    <col min="12629" max="12629" width="12.7109375" style="109" bestFit="1" customWidth="1"/>
    <col min="12630" max="12630" width="12" style="109" bestFit="1" customWidth="1"/>
    <col min="12631" max="12631" width="12.28515625" style="109" bestFit="1" customWidth="1"/>
    <col min="12632" max="12632" width="9.28515625" style="109" bestFit="1" customWidth="1"/>
    <col min="12633" max="12633" width="9.7109375" style="109" bestFit="1" customWidth="1"/>
    <col min="12634" max="12645" width="7.7109375" style="109" customWidth="1"/>
    <col min="12646" max="12646" width="7.7109375" style="109"/>
    <col min="12647" max="12649" width="7.7109375" style="109" customWidth="1"/>
    <col min="12650" max="12882" width="7.7109375" style="109"/>
    <col min="12883" max="12883" width="14.7109375" style="109" bestFit="1" customWidth="1"/>
    <col min="12884" max="12884" width="12.140625" style="109" bestFit="1" customWidth="1"/>
    <col min="12885" max="12885" width="12.7109375" style="109" bestFit="1" customWidth="1"/>
    <col min="12886" max="12886" width="12" style="109" bestFit="1" customWidth="1"/>
    <col min="12887" max="12887" width="12.28515625" style="109" bestFit="1" customWidth="1"/>
    <col min="12888" max="12888" width="9.28515625" style="109" bestFit="1" customWidth="1"/>
    <col min="12889" max="12889" width="9.7109375" style="109" bestFit="1" customWidth="1"/>
    <col min="12890" max="12901" width="7.7109375" style="109" customWidth="1"/>
    <col min="12902" max="12902" width="7.7109375" style="109"/>
    <col min="12903" max="12905" width="7.7109375" style="109" customWidth="1"/>
    <col min="12906" max="13138" width="7.7109375" style="109"/>
    <col min="13139" max="13139" width="14.7109375" style="109" bestFit="1" customWidth="1"/>
    <col min="13140" max="13140" width="12.140625" style="109" bestFit="1" customWidth="1"/>
    <col min="13141" max="13141" width="12.7109375" style="109" bestFit="1" customWidth="1"/>
    <col min="13142" max="13142" width="12" style="109" bestFit="1" customWidth="1"/>
    <col min="13143" max="13143" width="12.28515625" style="109" bestFit="1" customWidth="1"/>
    <col min="13144" max="13144" width="9.28515625" style="109" bestFit="1" customWidth="1"/>
    <col min="13145" max="13145" width="9.7109375" style="109" bestFit="1" customWidth="1"/>
    <col min="13146" max="13157" width="7.7109375" style="109" customWidth="1"/>
    <col min="13158" max="13158" width="7.7109375" style="109"/>
    <col min="13159" max="13161" width="7.7109375" style="109" customWidth="1"/>
    <col min="13162" max="13394" width="7.7109375" style="109"/>
    <col min="13395" max="13395" width="14.7109375" style="109" bestFit="1" customWidth="1"/>
    <col min="13396" max="13396" width="12.140625" style="109" bestFit="1" customWidth="1"/>
    <col min="13397" max="13397" width="12.7109375" style="109" bestFit="1" customWidth="1"/>
    <col min="13398" max="13398" width="12" style="109" bestFit="1" customWidth="1"/>
    <col min="13399" max="13399" width="12.28515625" style="109" bestFit="1" customWidth="1"/>
    <col min="13400" max="13400" width="9.28515625" style="109" bestFit="1" customWidth="1"/>
    <col min="13401" max="13401" width="9.7109375" style="109" bestFit="1" customWidth="1"/>
    <col min="13402" max="13413" width="7.7109375" style="109" customWidth="1"/>
    <col min="13414" max="13414" width="7.7109375" style="109"/>
    <col min="13415" max="13417" width="7.7109375" style="109" customWidth="1"/>
    <col min="13418" max="13650" width="7.7109375" style="109"/>
    <col min="13651" max="13651" width="14.7109375" style="109" bestFit="1" customWidth="1"/>
    <col min="13652" max="13652" width="12.140625" style="109" bestFit="1" customWidth="1"/>
    <col min="13653" max="13653" width="12.7109375" style="109" bestFit="1" customWidth="1"/>
    <col min="13654" max="13654" width="12" style="109" bestFit="1" customWidth="1"/>
    <col min="13655" max="13655" width="12.28515625" style="109" bestFit="1" customWidth="1"/>
    <col min="13656" max="13656" width="9.28515625" style="109" bestFit="1" customWidth="1"/>
    <col min="13657" max="13657" width="9.7109375" style="109" bestFit="1" customWidth="1"/>
    <col min="13658" max="13669" width="7.7109375" style="109" customWidth="1"/>
    <col min="13670" max="13670" width="7.7109375" style="109"/>
    <col min="13671" max="13673" width="7.7109375" style="109" customWidth="1"/>
    <col min="13674" max="13906" width="7.7109375" style="109"/>
    <col min="13907" max="13907" width="14.7109375" style="109" bestFit="1" customWidth="1"/>
    <col min="13908" max="13908" width="12.140625" style="109" bestFit="1" customWidth="1"/>
    <col min="13909" max="13909" width="12.7109375" style="109" bestFit="1" customWidth="1"/>
    <col min="13910" max="13910" width="12" style="109" bestFit="1" customWidth="1"/>
    <col min="13911" max="13911" width="12.28515625" style="109" bestFit="1" customWidth="1"/>
    <col min="13912" max="13912" width="9.28515625" style="109" bestFit="1" customWidth="1"/>
    <col min="13913" max="13913" width="9.7109375" style="109" bestFit="1" customWidth="1"/>
    <col min="13914" max="13925" width="7.7109375" style="109" customWidth="1"/>
    <col min="13926" max="13926" width="7.7109375" style="109"/>
    <col min="13927" max="13929" width="7.7109375" style="109" customWidth="1"/>
    <col min="13930" max="14162" width="7.7109375" style="109"/>
    <col min="14163" max="14163" width="14.7109375" style="109" bestFit="1" customWidth="1"/>
    <col min="14164" max="14164" width="12.140625" style="109" bestFit="1" customWidth="1"/>
    <col min="14165" max="14165" width="12.7109375" style="109" bestFit="1" customWidth="1"/>
    <col min="14166" max="14166" width="12" style="109" bestFit="1" customWidth="1"/>
    <col min="14167" max="14167" width="12.28515625" style="109" bestFit="1" customWidth="1"/>
    <col min="14168" max="14168" width="9.28515625" style="109" bestFit="1" customWidth="1"/>
    <col min="14169" max="14169" width="9.7109375" style="109" bestFit="1" customWidth="1"/>
    <col min="14170" max="14181" width="7.7109375" style="109" customWidth="1"/>
    <col min="14182" max="14182" width="7.7109375" style="109"/>
    <col min="14183" max="14185" width="7.7109375" style="109" customWidth="1"/>
    <col min="14186" max="14418" width="7.7109375" style="109"/>
    <col min="14419" max="14419" width="14.7109375" style="109" bestFit="1" customWidth="1"/>
    <col min="14420" max="14420" width="12.140625" style="109" bestFit="1" customWidth="1"/>
    <col min="14421" max="14421" width="12.7109375" style="109" bestFit="1" customWidth="1"/>
    <col min="14422" max="14422" width="12" style="109" bestFit="1" customWidth="1"/>
    <col min="14423" max="14423" width="12.28515625" style="109" bestFit="1" customWidth="1"/>
    <col min="14424" max="14424" width="9.28515625" style="109" bestFit="1" customWidth="1"/>
    <col min="14425" max="14425" width="9.7109375" style="109" bestFit="1" customWidth="1"/>
    <col min="14426" max="14437" width="7.7109375" style="109" customWidth="1"/>
    <col min="14438" max="14438" width="7.7109375" style="109"/>
    <col min="14439" max="14441" width="7.7109375" style="109" customWidth="1"/>
    <col min="14442" max="14674" width="7.7109375" style="109"/>
    <col min="14675" max="14675" width="14.7109375" style="109" bestFit="1" customWidth="1"/>
    <col min="14676" max="14676" width="12.140625" style="109" bestFit="1" customWidth="1"/>
    <col min="14677" max="14677" width="12.7109375" style="109" bestFit="1" customWidth="1"/>
    <col min="14678" max="14678" width="12" style="109" bestFit="1" customWidth="1"/>
    <col min="14679" max="14679" width="12.28515625" style="109" bestFit="1" customWidth="1"/>
    <col min="14680" max="14680" width="9.28515625" style="109" bestFit="1" customWidth="1"/>
    <col min="14681" max="14681" width="9.7109375" style="109" bestFit="1" customWidth="1"/>
    <col min="14682" max="14693" width="7.7109375" style="109" customWidth="1"/>
    <col min="14694" max="14694" width="7.7109375" style="109"/>
    <col min="14695" max="14697" width="7.7109375" style="109" customWidth="1"/>
    <col min="14698" max="14930" width="7.7109375" style="109"/>
    <col min="14931" max="14931" width="14.7109375" style="109" bestFit="1" customWidth="1"/>
    <col min="14932" max="14932" width="12.140625" style="109" bestFit="1" customWidth="1"/>
    <col min="14933" max="14933" width="12.7109375" style="109" bestFit="1" customWidth="1"/>
    <col min="14934" max="14934" width="12" style="109" bestFit="1" customWidth="1"/>
    <col min="14935" max="14935" width="12.28515625" style="109" bestFit="1" customWidth="1"/>
    <col min="14936" max="14936" width="9.28515625" style="109" bestFit="1" customWidth="1"/>
    <col min="14937" max="14937" width="9.7109375" style="109" bestFit="1" customWidth="1"/>
    <col min="14938" max="14949" width="7.7109375" style="109" customWidth="1"/>
    <col min="14950" max="14950" width="7.7109375" style="109"/>
    <col min="14951" max="14953" width="7.7109375" style="109" customWidth="1"/>
    <col min="14954" max="15186" width="7.7109375" style="109"/>
    <col min="15187" max="15187" width="14.7109375" style="109" bestFit="1" customWidth="1"/>
    <col min="15188" max="15188" width="12.140625" style="109" bestFit="1" customWidth="1"/>
    <col min="15189" max="15189" width="12.7109375" style="109" bestFit="1" customWidth="1"/>
    <col min="15190" max="15190" width="12" style="109" bestFit="1" customWidth="1"/>
    <col min="15191" max="15191" width="12.28515625" style="109" bestFit="1" customWidth="1"/>
    <col min="15192" max="15192" width="9.28515625" style="109" bestFit="1" customWidth="1"/>
    <col min="15193" max="15193" width="9.7109375" style="109" bestFit="1" customWidth="1"/>
    <col min="15194" max="15205" width="7.7109375" style="109" customWidth="1"/>
    <col min="15206" max="15206" width="7.7109375" style="109"/>
    <col min="15207" max="15209" width="7.7109375" style="109" customWidth="1"/>
    <col min="15210" max="15442" width="7.7109375" style="109"/>
    <col min="15443" max="15443" width="14.7109375" style="109" bestFit="1" customWidth="1"/>
    <col min="15444" max="15444" width="12.140625" style="109" bestFit="1" customWidth="1"/>
    <col min="15445" max="15445" width="12.7109375" style="109" bestFit="1" customWidth="1"/>
    <col min="15446" max="15446" width="12" style="109" bestFit="1" customWidth="1"/>
    <col min="15447" max="15447" width="12.28515625" style="109" bestFit="1" customWidth="1"/>
    <col min="15448" max="15448" width="9.28515625" style="109" bestFit="1" customWidth="1"/>
    <col min="15449" max="15449" width="9.7109375" style="109" bestFit="1" customWidth="1"/>
    <col min="15450" max="15461" width="7.7109375" style="109" customWidth="1"/>
    <col min="15462" max="15462" width="7.7109375" style="109"/>
    <col min="15463" max="15465" width="7.7109375" style="109" customWidth="1"/>
    <col min="15466" max="15698" width="7.7109375" style="109"/>
    <col min="15699" max="15699" width="14.7109375" style="109" bestFit="1" customWidth="1"/>
    <col min="15700" max="15700" width="12.140625" style="109" bestFit="1" customWidth="1"/>
    <col min="15701" max="15701" width="12.7109375" style="109" bestFit="1" customWidth="1"/>
    <col min="15702" max="15702" width="12" style="109" bestFit="1" customWidth="1"/>
    <col min="15703" max="15703" width="12.28515625" style="109" bestFit="1" customWidth="1"/>
    <col min="15704" max="15704" width="9.28515625" style="109" bestFit="1" customWidth="1"/>
    <col min="15705" max="15705" width="9.7109375" style="109" bestFit="1" customWidth="1"/>
    <col min="15706" max="15717" width="7.7109375" style="109" customWidth="1"/>
    <col min="15718" max="15718" width="7.7109375" style="109"/>
    <col min="15719" max="15721" width="7.7109375" style="109" customWidth="1"/>
    <col min="15722" max="15954" width="7.7109375" style="109"/>
    <col min="15955" max="15955" width="14.7109375" style="109" bestFit="1" customWidth="1"/>
    <col min="15956" max="15956" width="12.140625" style="109" bestFit="1" customWidth="1"/>
    <col min="15957" max="15957" width="12.7109375" style="109" bestFit="1" customWidth="1"/>
    <col min="15958" max="15958" width="12" style="109" bestFit="1" customWidth="1"/>
    <col min="15959" max="15959" width="12.28515625" style="109" bestFit="1" customWidth="1"/>
    <col min="15960" max="15960" width="9.28515625" style="109" bestFit="1" customWidth="1"/>
    <col min="15961" max="15961" width="9.7109375" style="109" bestFit="1" customWidth="1"/>
    <col min="15962" max="15973" width="7.7109375" style="109" customWidth="1"/>
    <col min="15974" max="15974" width="7.7109375" style="109"/>
    <col min="15975" max="15977" width="7.7109375" style="109" customWidth="1"/>
    <col min="15978" max="16384" width="7.7109375" style="109"/>
  </cols>
  <sheetData>
    <row r="1" spans="1:37" s="107" customFormat="1" ht="33" customHeight="1">
      <c r="A1" s="968" t="s">
        <v>1237</v>
      </c>
      <c r="B1" s="968"/>
      <c r="C1" s="968"/>
      <c r="D1" s="968"/>
      <c r="E1" s="968"/>
    </row>
    <row r="2" spans="1:37" s="97" customFormat="1" ht="33" customHeight="1">
      <c r="A2" s="1038" t="s">
        <v>1238</v>
      </c>
      <c r="B2" s="1038"/>
      <c r="C2" s="1038"/>
      <c r="D2" s="1038"/>
      <c r="E2" s="103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s="97" customFormat="1" ht="21" customHeight="1">
      <c r="A3" s="862" t="s">
        <v>1076</v>
      </c>
      <c r="B3" s="1041" t="s">
        <v>1108</v>
      </c>
      <c r="C3" s="1041"/>
      <c r="D3" s="1041"/>
      <c r="E3" s="10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s="42" customFormat="1" ht="54.95" customHeight="1">
      <c r="A4" s="1043" t="s">
        <v>763</v>
      </c>
      <c r="B4" s="514" t="s">
        <v>631</v>
      </c>
      <c r="C4" s="514" t="s">
        <v>799</v>
      </c>
      <c r="D4" s="514" t="s">
        <v>595</v>
      </c>
      <c r="E4" s="1043" t="s">
        <v>767</v>
      </c>
    </row>
    <row r="5" spans="1:37" s="42" customFormat="1" ht="54.95" customHeight="1">
      <c r="A5" s="1043"/>
      <c r="B5" s="514" t="s">
        <v>632</v>
      </c>
      <c r="C5" s="514" t="s">
        <v>633</v>
      </c>
      <c r="D5" s="514" t="s">
        <v>634</v>
      </c>
      <c r="E5" s="1043"/>
    </row>
    <row r="6" spans="1:37" s="619" customFormat="1" ht="39" customHeight="1">
      <c r="A6" s="876" t="s">
        <v>101</v>
      </c>
      <c r="B6" s="651">
        <v>862470</v>
      </c>
      <c r="C6" s="651">
        <v>62575</v>
      </c>
      <c r="D6" s="651">
        <v>110768</v>
      </c>
      <c r="E6" s="876" t="s">
        <v>2</v>
      </c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  <c r="W6" s="914"/>
      <c r="X6" s="914"/>
      <c r="Y6" s="914"/>
      <c r="Z6" s="914"/>
      <c r="AA6" s="914"/>
      <c r="AB6" s="914"/>
      <c r="AC6" s="914"/>
      <c r="AD6" s="914"/>
      <c r="AE6" s="914"/>
      <c r="AF6" s="914"/>
      <c r="AG6" s="914"/>
      <c r="AH6" s="914"/>
      <c r="AI6" s="914"/>
      <c r="AJ6" s="914"/>
      <c r="AK6" s="914"/>
    </row>
    <row r="7" spans="1:37" s="619" customFormat="1" ht="39" customHeight="1">
      <c r="A7" s="876" t="s">
        <v>702</v>
      </c>
      <c r="B7" s="333">
        <v>529707</v>
      </c>
      <c r="C7" s="333">
        <v>39130</v>
      </c>
      <c r="D7" s="333">
        <v>79170</v>
      </c>
      <c r="E7" s="876" t="s">
        <v>967</v>
      </c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14"/>
      <c r="Z7" s="914"/>
      <c r="AA7" s="914"/>
      <c r="AB7" s="914"/>
      <c r="AC7" s="914"/>
      <c r="AD7" s="914"/>
      <c r="AE7" s="914"/>
      <c r="AF7" s="914"/>
      <c r="AG7" s="914"/>
      <c r="AH7" s="914"/>
      <c r="AI7" s="914"/>
      <c r="AJ7" s="914"/>
      <c r="AK7" s="914"/>
    </row>
    <row r="8" spans="1:37" s="619" customFormat="1" ht="39" customHeight="1">
      <c r="A8" s="876" t="s">
        <v>102</v>
      </c>
      <c r="B8" s="651">
        <v>594732</v>
      </c>
      <c r="C8" s="651">
        <v>48688</v>
      </c>
      <c r="D8" s="651">
        <v>47812</v>
      </c>
      <c r="E8" s="876" t="s">
        <v>5</v>
      </c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</row>
    <row r="9" spans="1:37" s="619" customFormat="1" ht="39" customHeight="1">
      <c r="A9" s="876" t="s">
        <v>103</v>
      </c>
      <c r="B9" s="333">
        <v>178131</v>
      </c>
      <c r="C9" s="333">
        <v>13498</v>
      </c>
      <c r="D9" s="333">
        <v>29653</v>
      </c>
      <c r="E9" s="876" t="s">
        <v>7</v>
      </c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4"/>
      <c r="X9" s="914"/>
      <c r="Y9" s="914"/>
      <c r="Z9" s="914"/>
      <c r="AA9" s="914"/>
      <c r="AB9" s="914"/>
      <c r="AC9" s="914"/>
      <c r="AD9" s="914"/>
      <c r="AE9" s="914"/>
      <c r="AF9" s="914"/>
      <c r="AG9" s="914"/>
      <c r="AH9" s="914"/>
      <c r="AI9" s="914"/>
      <c r="AJ9" s="914"/>
      <c r="AK9" s="914"/>
    </row>
    <row r="10" spans="1:37" s="619" customFormat="1" ht="39" customHeight="1">
      <c r="A10" s="876" t="s">
        <v>104</v>
      </c>
      <c r="B10" s="651">
        <v>521466</v>
      </c>
      <c r="C10" s="651">
        <v>34799</v>
      </c>
      <c r="D10" s="651">
        <v>103867</v>
      </c>
      <c r="E10" s="876" t="s">
        <v>8</v>
      </c>
    </row>
    <row r="11" spans="1:37" s="619" customFormat="1" ht="39" customHeight="1">
      <c r="A11" s="876" t="s">
        <v>105</v>
      </c>
      <c r="B11" s="333">
        <v>242728</v>
      </c>
      <c r="C11" s="333">
        <v>19467</v>
      </c>
      <c r="D11" s="333">
        <v>28331</v>
      </c>
      <c r="E11" s="876" t="s">
        <v>10</v>
      </c>
    </row>
    <row r="12" spans="1:37" s="619" customFormat="1" ht="39" customHeight="1">
      <c r="A12" s="876" t="s">
        <v>39</v>
      </c>
      <c r="B12" s="651">
        <v>366270</v>
      </c>
      <c r="C12" s="651">
        <v>40123</v>
      </c>
      <c r="D12" s="651">
        <v>80727</v>
      </c>
      <c r="E12" s="876" t="s">
        <v>11</v>
      </c>
    </row>
    <row r="13" spans="1:37" s="623" customFormat="1" ht="39" customHeight="1">
      <c r="A13" s="876" t="s">
        <v>108</v>
      </c>
      <c r="B13" s="333">
        <v>249744</v>
      </c>
      <c r="C13" s="333">
        <v>19717</v>
      </c>
      <c r="D13" s="333">
        <v>31827</v>
      </c>
      <c r="E13" s="876" t="s">
        <v>13</v>
      </c>
    </row>
    <row r="14" spans="1:37" s="619" customFormat="1" ht="39" customHeight="1">
      <c r="A14" s="876" t="s">
        <v>121</v>
      </c>
      <c r="B14" s="651">
        <v>79995</v>
      </c>
      <c r="C14" s="651">
        <v>6451</v>
      </c>
      <c r="D14" s="651">
        <v>9029</v>
      </c>
      <c r="E14" s="876" t="s">
        <v>15</v>
      </c>
    </row>
    <row r="15" spans="1:37" s="619" customFormat="1" ht="39" customHeight="1">
      <c r="A15" s="876" t="s">
        <v>109</v>
      </c>
      <c r="B15" s="333">
        <v>341478</v>
      </c>
      <c r="C15" s="333">
        <v>25742</v>
      </c>
      <c r="D15" s="333">
        <v>47113</v>
      </c>
      <c r="E15" s="876" t="s">
        <v>17</v>
      </c>
    </row>
    <row r="16" spans="1:37" s="619" customFormat="1" ht="39" customHeight="1">
      <c r="A16" s="876" t="s">
        <v>40</v>
      </c>
      <c r="B16" s="651">
        <v>68672</v>
      </c>
      <c r="C16" s="651">
        <v>5449</v>
      </c>
      <c r="D16" s="651">
        <v>8683</v>
      </c>
      <c r="E16" s="876" t="s">
        <v>18</v>
      </c>
    </row>
    <row r="17" spans="1:5" s="619" customFormat="1" ht="39" customHeight="1">
      <c r="A17" s="876" t="s">
        <v>110</v>
      </c>
      <c r="B17" s="333">
        <v>153312</v>
      </c>
      <c r="C17" s="333">
        <v>12365</v>
      </c>
      <c r="D17" s="333">
        <v>17297</v>
      </c>
      <c r="E17" s="876" t="s">
        <v>20</v>
      </c>
    </row>
    <row r="18" spans="1:5" s="619" customFormat="1" ht="39" customHeight="1">
      <c r="A18" s="876" t="s">
        <v>21</v>
      </c>
      <c r="B18" s="651">
        <v>129192</v>
      </c>
      <c r="C18" s="651">
        <v>10788</v>
      </c>
      <c r="D18" s="651">
        <v>16654</v>
      </c>
      <c r="E18" s="876" t="s">
        <v>111</v>
      </c>
    </row>
    <row r="19" spans="1:5" s="619" customFormat="1" ht="39" customHeight="1">
      <c r="A19" s="876" t="s">
        <v>112</v>
      </c>
      <c r="B19" s="333">
        <v>83279</v>
      </c>
      <c r="C19" s="333">
        <v>6263</v>
      </c>
      <c r="D19" s="333">
        <v>14426</v>
      </c>
      <c r="E19" s="876" t="s">
        <v>23</v>
      </c>
    </row>
    <row r="20" spans="1:5" s="619" customFormat="1" ht="39" customHeight="1">
      <c r="A20" s="876" t="s">
        <v>24</v>
      </c>
      <c r="B20" s="651">
        <v>444188</v>
      </c>
      <c r="C20" s="651">
        <v>35946</v>
      </c>
      <c r="D20" s="651">
        <v>48782</v>
      </c>
      <c r="E20" s="876" t="s">
        <v>25</v>
      </c>
    </row>
    <row r="21" spans="1:5" s="619" customFormat="1" ht="39" customHeight="1">
      <c r="A21" s="876" t="s">
        <v>113</v>
      </c>
      <c r="B21" s="333">
        <v>165132</v>
      </c>
      <c r="C21" s="333">
        <v>12106</v>
      </c>
      <c r="D21" s="333">
        <v>31966</v>
      </c>
      <c r="E21" s="876" t="s">
        <v>114</v>
      </c>
    </row>
    <row r="22" spans="1:5" s="619" customFormat="1" ht="39" customHeight="1">
      <c r="A22" s="876" t="s">
        <v>115</v>
      </c>
      <c r="B22" s="651">
        <v>90211</v>
      </c>
      <c r="C22" s="651">
        <v>8625</v>
      </c>
      <c r="D22" s="651">
        <v>13826</v>
      </c>
      <c r="E22" s="876" t="s">
        <v>28</v>
      </c>
    </row>
    <row r="23" spans="1:5" s="619" customFormat="1" ht="39" customHeight="1">
      <c r="A23" s="876" t="s">
        <v>123</v>
      </c>
      <c r="B23" s="333">
        <v>34037</v>
      </c>
      <c r="C23" s="333">
        <v>7847</v>
      </c>
      <c r="D23" s="333">
        <v>9635</v>
      </c>
      <c r="E23" s="876" t="s">
        <v>30</v>
      </c>
    </row>
    <row r="24" spans="1:5" s="619" customFormat="1" ht="39" customHeight="1">
      <c r="A24" s="876" t="s">
        <v>31</v>
      </c>
      <c r="B24" s="651">
        <v>42413</v>
      </c>
      <c r="C24" s="651">
        <v>3572</v>
      </c>
      <c r="D24" s="651">
        <v>3991</v>
      </c>
      <c r="E24" s="876" t="s">
        <v>32</v>
      </c>
    </row>
    <row r="25" spans="1:5" s="619" customFormat="1" ht="39" customHeight="1">
      <c r="A25" s="876" t="s">
        <v>33</v>
      </c>
      <c r="B25" s="333">
        <v>35489</v>
      </c>
      <c r="C25" s="333">
        <v>7402</v>
      </c>
      <c r="D25" s="333">
        <v>9289</v>
      </c>
      <c r="E25" s="876" t="s">
        <v>34</v>
      </c>
    </row>
    <row r="26" spans="1:5" ht="39" customHeight="1">
      <c r="A26" s="295" t="s">
        <v>57</v>
      </c>
      <c r="B26" s="656">
        <f>SUM(B6:B25)</f>
        <v>5212646</v>
      </c>
      <c r="C26" s="354">
        <f>SUM(C6:C25)</f>
        <v>420553</v>
      </c>
      <c r="D26" s="354">
        <f>SUM(D6:D25)</f>
        <v>742846</v>
      </c>
      <c r="E26" s="295" t="s">
        <v>36</v>
      </c>
    </row>
    <row r="27" spans="1:5" ht="30" customHeight="1"/>
    <row r="30" spans="1:5" s="107" customFormat="1"/>
    <row r="31" spans="1:5" s="107" customFormat="1"/>
  </sheetData>
  <mergeCells count="5">
    <mergeCell ref="A1:E1"/>
    <mergeCell ref="A2:E2"/>
    <mergeCell ref="B3:E3"/>
    <mergeCell ref="A4:A5"/>
    <mergeCell ref="E4:E5"/>
  </mergeCells>
  <printOptions horizontalCentered="1" verticalCentered="1"/>
  <pageMargins left="0.7" right="0.7" top="1" bottom="1" header="0.5" footer="0.5"/>
  <pageSetup paperSize="9" scale="73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008657"/>
    <pageSetUpPr fitToPage="1"/>
  </sheetPr>
  <dimension ref="A1:W18"/>
  <sheetViews>
    <sheetView showGridLines="0" rightToLeft="1" zoomScaleNormal="100" workbookViewId="0">
      <selection sqref="A1:G1"/>
    </sheetView>
  </sheetViews>
  <sheetFormatPr defaultColWidth="7.7109375" defaultRowHeight="15.75"/>
  <cols>
    <col min="1" max="1" width="39.7109375" style="101" customWidth="1"/>
    <col min="2" max="6" width="13.7109375" style="101" customWidth="1"/>
    <col min="7" max="7" width="39.7109375" style="101" customWidth="1"/>
    <col min="8" max="9" width="7.7109375" style="101" customWidth="1"/>
    <col min="10" max="10" width="14.7109375" style="101" customWidth="1"/>
    <col min="11" max="18" width="7.7109375" style="101" customWidth="1"/>
    <col min="19" max="257" width="7.7109375" style="101"/>
    <col min="258" max="258" width="33.28515625" style="101" customWidth="1"/>
    <col min="259" max="259" width="11.7109375" style="101" customWidth="1"/>
    <col min="260" max="261" width="11" style="101" customWidth="1"/>
    <col min="262" max="262" width="11.28515625" style="101" customWidth="1"/>
    <col min="263" max="263" width="11.7109375" style="101" customWidth="1"/>
    <col min="264" max="513" width="7.7109375" style="101"/>
    <col min="514" max="514" width="33.28515625" style="101" customWidth="1"/>
    <col min="515" max="515" width="11.7109375" style="101" customWidth="1"/>
    <col min="516" max="517" width="11" style="101" customWidth="1"/>
    <col min="518" max="518" width="11.28515625" style="101" customWidth="1"/>
    <col min="519" max="519" width="11.7109375" style="101" customWidth="1"/>
    <col min="520" max="769" width="7.7109375" style="101"/>
    <col min="770" max="770" width="33.28515625" style="101" customWidth="1"/>
    <col min="771" max="771" width="11.7109375" style="101" customWidth="1"/>
    <col min="772" max="773" width="11" style="101" customWidth="1"/>
    <col min="774" max="774" width="11.28515625" style="101" customWidth="1"/>
    <col min="775" max="775" width="11.7109375" style="101" customWidth="1"/>
    <col min="776" max="1025" width="7.7109375" style="101"/>
    <col min="1026" max="1026" width="33.28515625" style="101" customWidth="1"/>
    <col min="1027" max="1027" width="11.7109375" style="101" customWidth="1"/>
    <col min="1028" max="1029" width="11" style="101" customWidth="1"/>
    <col min="1030" max="1030" width="11.28515625" style="101" customWidth="1"/>
    <col min="1031" max="1031" width="11.7109375" style="101" customWidth="1"/>
    <col min="1032" max="1281" width="7.7109375" style="101"/>
    <col min="1282" max="1282" width="33.28515625" style="101" customWidth="1"/>
    <col min="1283" max="1283" width="11.7109375" style="101" customWidth="1"/>
    <col min="1284" max="1285" width="11" style="101" customWidth="1"/>
    <col min="1286" max="1286" width="11.28515625" style="101" customWidth="1"/>
    <col min="1287" max="1287" width="11.7109375" style="101" customWidth="1"/>
    <col min="1288" max="1537" width="7.7109375" style="101"/>
    <col min="1538" max="1538" width="33.28515625" style="101" customWidth="1"/>
    <col min="1539" max="1539" width="11.7109375" style="101" customWidth="1"/>
    <col min="1540" max="1541" width="11" style="101" customWidth="1"/>
    <col min="1542" max="1542" width="11.28515625" style="101" customWidth="1"/>
    <col min="1543" max="1543" width="11.7109375" style="101" customWidth="1"/>
    <col min="1544" max="1793" width="7.7109375" style="101"/>
    <col min="1794" max="1794" width="33.28515625" style="101" customWidth="1"/>
    <col min="1795" max="1795" width="11.7109375" style="101" customWidth="1"/>
    <col min="1796" max="1797" width="11" style="101" customWidth="1"/>
    <col min="1798" max="1798" width="11.28515625" style="101" customWidth="1"/>
    <col min="1799" max="1799" width="11.7109375" style="101" customWidth="1"/>
    <col min="1800" max="2049" width="7.7109375" style="101"/>
    <col min="2050" max="2050" width="33.28515625" style="101" customWidth="1"/>
    <col min="2051" max="2051" width="11.7109375" style="101" customWidth="1"/>
    <col min="2052" max="2053" width="11" style="101" customWidth="1"/>
    <col min="2054" max="2054" width="11.28515625" style="101" customWidth="1"/>
    <col min="2055" max="2055" width="11.7109375" style="101" customWidth="1"/>
    <col min="2056" max="2305" width="7.7109375" style="101"/>
    <col min="2306" max="2306" width="33.28515625" style="101" customWidth="1"/>
    <col min="2307" max="2307" width="11.7109375" style="101" customWidth="1"/>
    <col min="2308" max="2309" width="11" style="101" customWidth="1"/>
    <col min="2310" max="2310" width="11.28515625" style="101" customWidth="1"/>
    <col min="2311" max="2311" width="11.7109375" style="101" customWidth="1"/>
    <col min="2312" max="2561" width="7.7109375" style="101"/>
    <col min="2562" max="2562" width="33.28515625" style="101" customWidth="1"/>
    <col min="2563" max="2563" width="11.7109375" style="101" customWidth="1"/>
    <col min="2564" max="2565" width="11" style="101" customWidth="1"/>
    <col min="2566" max="2566" width="11.28515625" style="101" customWidth="1"/>
    <col min="2567" max="2567" width="11.7109375" style="101" customWidth="1"/>
    <col min="2568" max="2817" width="7.7109375" style="101"/>
    <col min="2818" max="2818" width="33.28515625" style="101" customWidth="1"/>
    <col min="2819" max="2819" width="11.7109375" style="101" customWidth="1"/>
    <col min="2820" max="2821" width="11" style="101" customWidth="1"/>
    <col min="2822" max="2822" width="11.28515625" style="101" customWidth="1"/>
    <col min="2823" max="2823" width="11.7109375" style="101" customWidth="1"/>
    <col min="2824" max="3073" width="7.7109375" style="101"/>
    <col min="3074" max="3074" width="33.28515625" style="101" customWidth="1"/>
    <col min="3075" max="3075" width="11.7109375" style="101" customWidth="1"/>
    <col min="3076" max="3077" width="11" style="101" customWidth="1"/>
    <col min="3078" max="3078" width="11.28515625" style="101" customWidth="1"/>
    <col min="3079" max="3079" width="11.7109375" style="101" customWidth="1"/>
    <col min="3080" max="3329" width="7.7109375" style="101"/>
    <col min="3330" max="3330" width="33.28515625" style="101" customWidth="1"/>
    <col min="3331" max="3331" width="11.7109375" style="101" customWidth="1"/>
    <col min="3332" max="3333" width="11" style="101" customWidth="1"/>
    <col min="3334" max="3334" width="11.28515625" style="101" customWidth="1"/>
    <col min="3335" max="3335" width="11.7109375" style="101" customWidth="1"/>
    <col min="3336" max="3585" width="7.7109375" style="101"/>
    <col min="3586" max="3586" width="33.28515625" style="101" customWidth="1"/>
    <col min="3587" max="3587" width="11.7109375" style="101" customWidth="1"/>
    <col min="3588" max="3589" width="11" style="101" customWidth="1"/>
    <col min="3590" max="3590" width="11.28515625" style="101" customWidth="1"/>
    <col min="3591" max="3591" width="11.7109375" style="101" customWidth="1"/>
    <col min="3592" max="3841" width="7.7109375" style="101"/>
    <col min="3842" max="3842" width="33.28515625" style="101" customWidth="1"/>
    <col min="3843" max="3843" width="11.7109375" style="101" customWidth="1"/>
    <col min="3844" max="3845" width="11" style="101" customWidth="1"/>
    <col min="3846" max="3846" width="11.28515625" style="101" customWidth="1"/>
    <col min="3847" max="3847" width="11.7109375" style="101" customWidth="1"/>
    <col min="3848" max="4097" width="7.7109375" style="101"/>
    <col min="4098" max="4098" width="33.28515625" style="101" customWidth="1"/>
    <col min="4099" max="4099" width="11.7109375" style="101" customWidth="1"/>
    <col min="4100" max="4101" width="11" style="101" customWidth="1"/>
    <col min="4102" max="4102" width="11.28515625" style="101" customWidth="1"/>
    <col min="4103" max="4103" width="11.7109375" style="101" customWidth="1"/>
    <col min="4104" max="4353" width="7.7109375" style="101"/>
    <col min="4354" max="4354" width="33.28515625" style="101" customWidth="1"/>
    <col min="4355" max="4355" width="11.7109375" style="101" customWidth="1"/>
    <col min="4356" max="4357" width="11" style="101" customWidth="1"/>
    <col min="4358" max="4358" width="11.28515625" style="101" customWidth="1"/>
    <col min="4359" max="4359" width="11.7109375" style="101" customWidth="1"/>
    <col min="4360" max="4609" width="7.7109375" style="101"/>
    <col min="4610" max="4610" width="33.28515625" style="101" customWidth="1"/>
    <col min="4611" max="4611" width="11.7109375" style="101" customWidth="1"/>
    <col min="4612" max="4613" width="11" style="101" customWidth="1"/>
    <col min="4614" max="4614" width="11.28515625" style="101" customWidth="1"/>
    <col min="4615" max="4615" width="11.7109375" style="101" customWidth="1"/>
    <col min="4616" max="4865" width="7.7109375" style="101"/>
    <col min="4866" max="4866" width="33.28515625" style="101" customWidth="1"/>
    <col min="4867" max="4867" width="11.7109375" style="101" customWidth="1"/>
    <col min="4868" max="4869" width="11" style="101" customWidth="1"/>
    <col min="4870" max="4870" width="11.28515625" style="101" customWidth="1"/>
    <col min="4871" max="4871" width="11.7109375" style="101" customWidth="1"/>
    <col min="4872" max="5121" width="7.7109375" style="101"/>
    <col min="5122" max="5122" width="33.28515625" style="101" customWidth="1"/>
    <col min="5123" max="5123" width="11.7109375" style="101" customWidth="1"/>
    <col min="5124" max="5125" width="11" style="101" customWidth="1"/>
    <col min="5126" max="5126" width="11.28515625" style="101" customWidth="1"/>
    <col min="5127" max="5127" width="11.7109375" style="101" customWidth="1"/>
    <col min="5128" max="5377" width="7.7109375" style="101"/>
    <col min="5378" max="5378" width="33.28515625" style="101" customWidth="1"/>
    <col min="5379" max="5379" width="11.7109375" style="101" customWidth="1"/>
    <col min="5380" max="5381" width="11" style="101" customWidth="1"/>
    <col min="5382" max="5382" width="11.28515625" style="101" customWidth="1"/>
    <col min="5383" max="5383" width="11.7109375" style="101" customWidth="1"/>
    <col min="5384" max="5633" width="7.7109375" style="101"/>
    <col min="5634" max="5634" width="33.28515625" style="101" customWidth="1"/>
    <col min="5635" max="5635" width="11.7109375" style="101" customWidth="1"/>
    <col min="5636" max="5637" width="11" style="101" customWidth="1"/>
    <col min="5638" max="5638" width="11.28515625" style="101" customWidth="1"/>
    <col min="5639" max="5639" width="11.7109375" style="101" customWidth="1"/>
    <col min="5640" max="5889" width="7.7109375" style="101"/>
    <col min="5890" max="5890" width="33.28515625" style="101" customWidth="1"/>
    <col min="5891" max="5891" width="11.7109375" style="101" customWidth="1"/>
    <col min="5892" max="5893" width="11" style="101" customWidth="1"/>
    <col min="5894" max="5894" width="11.28515625" style="101" customWidth="1"/>
    <col min="5895" max="5895" width="11.7109375" style="101" customWidth="1"/>
    <col min="5896" max="6145" width="7.7109375" style="101"/>
    <col min="6146" max="6146" width="33.28515625" style="101" customWidth="1"/>
    <col min="6147" max="6147" width="11.7109375" style="101" customWidth="1"/>
    <col min="6148" max="6149" width="11" style="101" customWidth="1"/>
    <col min="6150" max="6150" width="11.28515625" style="101" customWidth="1"/>
    <col min="6151" max="6151" width="11.7109375" style="101" customWidth="1"/>
    <col min="6152" max="6401" width="7.7109375" style="101"/>
    <col min="6402" max="6402" width="33.28515625" style="101" customWidth="1"/>
    <col min="6403" max="6403" width="11.7109375" style="101" customWidth="1"/>
    <col min="6404" max="6405" width="11" style="101" customWidth="1"/>
    <col min="6406" max="6406" width="11.28515625" style="101" customWidth="1"/>
    <col min="6407" max="6407" width="11.7109375" style="101" customWidth="1"/>
    <col min="6408" max="6657" width="7.7109375" style="101"/>
    <col min="6658" max="6658" width="33.28515625" style="101" customWidth="1"/>
    <col min="6659" max="6659" width="11.7109375" style="101" customWidth="1"/>
    <col min="6660" max="6661" width="11" style="101" customWidth="1"/>
    <col min="6662" max="6662" width="11.28515625" style="101" customWidth="1"/>
    <col min="6663" max="6663" width="11.7109375" style="101" customWidth="1"/>
    <col min="6664" max="6913" width="7.7109375" style="101"/>
    <col min="6914" max="6914" width="33.28515625" style="101" customWidth="1"/>
    <col min="6915" max="6915" width="11.7109375" style="101" customWidth="1"/>
    <col min="6916" max="6917" width="11" style="101" customWidth="1"/>
    <col min="6918" max="6918" width="11.28515625" style="101" customWidth="1"/>
    <col min="6919" max="6919" width="11.7109375" style="101" customWidth="1"/>
    <col min="6920" max="7169" width="7.7109375" style="101"/>
    <col min="7170" max="7170" width="33.28515625" style="101" customWidth="1"/>
    <col min="7171" max="7171" width="11.7109375" style="101" customWidth="1"/>
    <col min="7172" max="7173" width="11" style="101" customWidth="1"/>
    <col min="7174" max="7174" width="11.28515625" style="101" customWidth="1"/>
    <col min="7175" max="7175" width="11.7109375" style="101" customWidth="1"/>
    <col min="7176" max="7425" width="7.7109375" style="101"/>
    <col min="7426" max="7426" width="33.28515625" style="101" customWidth="1"/>
    <col min="7427" max="7427" width="11.7109375" style="101" customWidth="1"/>
    <col min="7428" max="7429" width="11" style="101" customWidth="1"/>
    <col min="7430" max="7430" width="11.28515625" style="101" customWidth="1"/>
    <col min="7431" max="7431" width="11.7109375" style="101" customWidth="1"/>
    <col min="7432" max="7681" width="7.7109375" style="101"/>
    <col min="7682" max="7682" width="33.28515625" style="101" customWidth="1"/>
    <col min="7683" max="7683" width="11.7109375" style="101" customWidth="1"/>
    <col min="7684" max="7685" width="11" style="101" customWidth="1"/>
    <col min="7686" max="7686" width="11.28515625" style="101" customWidth="1"/>
    <col min="7687" max="7687" width="11.7109375" style="101" customWidth="1"/>
    <col min="7688" max="7937" width="7.7109375" style="101"/>
    <col min="7938" max="7938" width="33.28515625" style="101" customWidth="1"/>
    <col min="7939" max="7939" width="11.7109375" style="101" customWidth="1"/>
    <col min="7940" max="7941" width="11" style="101" customWidth="1"/>
    <col min="7942" max="7942" width="11.28515625" style="101" customWidth="1"/>
    <col min="7943" max="7943" width="11.7109375" style="101" customWidth="1"/>
    <col min="7944" max="8193" width="7.7109375" style="101"/>
    <col min="8194" max="8194" width="33.28515625" style="101" customWidth="1"/>
    <col min="8195" max="8195" width="11.7109375" style="101" customWidth="1"/>
    <col min="8196" max="8197" width="11" style="101" customWidth="1"/>
    <col min="8198" max="8198" width="11.28515625" style="101" customWidth="1"/>
    <col min="8199" max="8199" width="11.7109375" style="101" customWidth="1"/>
    <col min="8200" max="8449" width="7.7109375" style="101"/>
    <col min="8450" max="8450" width="33.28515625" style="101" customWidth="1"/>
    <col min="8451" max="8451" width="11.7109375" style="101" customWidth="1"/>
    <col min="8452" max="8453" width="11" style="101" customWidth="1"/>
    <col min="8454" max="8454" width="11.28515625" style="101" customWidth="1"/>
    <col min="8455" max="8455" width="11.7109375" style="101" customWidth="1"/>
    <col min="8456" max="8705" width="7.7109375" style="101"/>
    <col min="8706" max="8706" width="33.28515625" style="101" customWidth="1"/>
    <col min="8707" max="8707" width="11.7109375" style="101" customWidth="1"/>
    <col min="8708" max="8709" width="11" style="101" customWidth="1"/>
    <col min="8710" max="8710" width="11.28515625" style="101" customWidth="1"/>
    <col min="8711" max="8711" width="11.7109375" style="101" customWidth="1"/>
    <col min="8712" max="8961" width="7.7109375" style="101"/>
    <col min="8962" max="8962" width="33.28515625" style="101" customWidth="1"/>
    <col min="8963" max="8963" width="11.7109375" style="101" customWidth="1"/>
    <col min="8964" max="8965" width="11" style="101" customWidth="1"/>
    <col min="8966" max="8966" width="11.28515625" style="101" customWidth="1"/>
    <col min="8967" max="8967" width="11.7109375" style="101" customWidth="1"/>
    <col min="8968" max="9217" width="7.7109375" style="101"/>
    <col min="9218" max="9218" width="33.28515625" style="101" customWidth="1"/>
    <col min="9219" max="9219" width="11.7109375" style="101" customWidth="1"/>
    <col min="9220" max="9221" width="11" style="101" customWidth="1"/>
    <col min="9222" max="9222" width="11.28515625" style="101" customWidth="1"/>
    <col min="9223" max="9223" width="11.7109375" style="101" customWidth="1"/>
    <col min="9224" max="9473" width="7.7109375" style="101"/>
    <col min="9474" max="9474" width="33.28515625" style="101" customWidth="1"/>
    <col min="9475" max="9475" width="11.7109375" style="101" customWidth="1"/>
    <col min="9476" max="9477" width="11" style="101" customWidth="1"/>
    <col min="9478" max="9478" width="11.28515625" style="101" customWidth="1"/>
    <col min="9479" max="9479" width="11.7109375" style="101" customWidth="1"/>
    <col min="9480" max="9729" width="7.7109375" style="101"/>
    <col min="9730" max="9730" width="33.28515625" style="101" customWidth="1"/>
    <col min="9731" max="9731" width="11.7109375" style="101" customWidth="1"/>
    <col min="9732" max="9733" width="11" style="101" customWidth="1"/>
    <col min="9734" max="9734" width="11.28515625" style="101" customWidth="1"/>
    <col min="9735" max="9735" width="11.7109375" style="101" customWidth="1"/>
    <col min="9736" max="9985" width="7.7109375" style="101"/>
    <col min="9986" max="9986" width="33.28515625" style="101" customWidth="1"/>
    <col min="9987" max="9987" width="11.7109375" style="101" customWidth="1"/>
    <col min="9988" max="9989" width="11" style="101" customWidth="1"/>
    <col min="9990" max="9990" width="11.28515625" style="101" customWidth="1"/>
    <col min="9991" max="9991" width="11.7109375" style="101" customWidth="1"/>
    <col min="9992" max="10241" width="7.7109375" style="101"/>
    <col min="10242" max="10242" width="33.28515625" style="101" customWidth="1"/>
    <col min="10243" max="10243" width="11.7109375" style="101" customWidth="1"/>
    <col min="10244" max="10245" width="11" style="101" customWidth="1"/>
    <col min="10246" max="10246" width="11.28515625" style="101" customWidth="1"/>
    <col min="10247" max="10247" width="11.7109375" style="101" customWidth="1"/>
    <col min="10248" max="10497" width="7.7109375" style="101"/>
    <col min="10498" max="10498" width="33.28515625" style="101" customWidth="1"/>
    <col min="10499" max="10499" width="11.7109375" style="101" customWidth="1"/>
    <col min="10500" max="10501" width="11" style="101" customWidth="1"/>
    <col min="10502" max="10502" width="11.28515625" style="101" customWidth="1"/>
    <col min="10503" max="10503" width="11.7109375" style="101" customWidth="1"/>
    <col min="10504" max="10753" width="7.7109375" style="101"/>
    <col min="10754" max="10754" width="33.28515625" style="101" customWidth="1"/>
    <col min="10755" max="10755" width="11.7109375" style="101" customWidth="1"/>
    <col min="10756" max="10757" width="11" style="101" customWidth="1"/>
    <col min="10758" max="10758" width="11.28515625" style="101" customWidth="1"/>
    <col min="10759" max="10759" width="11.7109375" style="101" customWidth="1"/>
    <col min="10760" max="11009" width="7.7109375" style="101"/>
    <col min="11010" max="11010" width="33.28515625" style="101" customWidth="1"/>
    <col min="11011" max="11011" width="11.7109375" style="101" customWidth="1"/>
    <col min="11012" max="11013" width="11" style="101" customWidth="1"/>
    <col min="11014" max="11014" width="11.28515625" style="101" customWidth="1"/>
    <col min="11015" max="11015" width="11.7109375" style="101" customWidth="1"/>
    <col min="11016" max="11265" width="7.7109375" style="101"/>
    <col min="11266" max="11266" width="33.28515625" style="101" customWidth="1"/>
    <col min="11267" max="11267" width="11.7109375" style="101" customWidth="1"/>
    <col min="11268" max="11269" width="11" style="101" customWidth="1"/>
    <col min="11270" max="11270" width="11.28515625" style="101" customWidth="1"/>
    <col min="11271" max="11271" width="11.7109375" style="101" customWidth="1"/>
    <col min="11272" max="11521" width="7.7109375" style="101"/>
    <col min="11522" max="11522" width="33.28515625" style="101" customWidth="1"/>
    <col min="11523" max="11523" width="11.7109375" style="101" customWidth="1"/>
    <col min="11524" max="11525" width="11" style="101" customWidth="1"/>
    <col min="11526" max="11526" width="11.28515625" style="101" customWidth="1"/>
    <col min="11527" max="11527" width="11.7109375" style="101" customWidth="1"/>
    <col min="11528" max="11777" width="7.7109375" style="101"/>
    <col min="11778" max="11778" width="33.28515625" style="101" customWidth="1"/>
    <col min="11779" max="11779" width="11.7109375" style="101" customWidth="1"/>
    <col min="11780" max="11781" width="11" style="101" customWidth="1"/>
    <col min="11782" max="11782" width="11.28515625" style="101" customWidth="1"/>
    <col min="11783" max="11783" width="11.7109375" style="101" customWidth="1"/>
    <col min="11784" max="12033" width="7.7109375" style="101"/>
    <col min="12034" max="12034" width="33.28515625" style="101" customWidth="1"/>
    <col min="12035" max="12035" width="11.7109375" style="101" customWidth="1"/>
    <col min="12036" max="12037" width="11" style="101" customWidth="1"/>
    <col min="12038" max="12038" width="11.28515625" style="101" customWidth="1"/>
    <col min="12039" max="12039" width="11.7109375" style="101" customWidth="1"/>
    <col min="12040" max="12289" width="7.7109375" style="101"/>
    <col min="12290" max="12290" width="33.28515625" style="101" customWidth="1"/>
    <col min="12291" max="12291" width="11.7109375" style="101" customWidth="1"/>
    <col min="12292" max="12293" width="11" style="101" customWidth="1"/>
    <col min="12294" max="12294" width="11.28515625" style="101" customWidth="1"/>
    <col min="12295" max="12295" width="11.7109375" style="101" customWidth="1"/>
    <col min="12296" max="12545" width="7.7109375" style="101"/>
    <col min="12546" max="12546" width="33.28515625" style="101" customWidth="1"/>
    <col min="12547" max="12547" width="11.7109375" style="101" customWidth="1"/>
    <col min="12548" max="12549" width="11" style="101" customWidth="1"/>
    <col min="12550" max="12550" width="11.28515625" style="101" customWidth="1"/>
    <col min="12551" max="12551" width="11.7109375" style="101" customWidth="1"/>
    <col min="12552" max="12801" width="7.7109375" style="101"/>
    <col min="12802" max="12802" width="33.28515625" style="101" customWidth="1"/>
    <col min="12803" max="12803" width="11.7109375" style="101" customWidth="1"/>
    <col min="12804" max="12805" width="11" style="101" customWidth="1"/>
    <col min="12806" max="12806" width="11.28515625" style="101" customWidth="1"/>
    <col min="12807" max="12807" width="11.7109375" style="101" customWidth="1"/>
    <col min="12808" max="13057" width="7.7109375" style="101"/>
    <col min="13058" max="13058" width="33.28515625" style="101" customWidth="1"/>
    <col min="13059" max="13059" width="11.7109375" style="101" customWidth="1"/>
    <col min="13060" max="13061" width="11" style="101" customWidth="1"/>
    <col min="13062" max="13062" width="11.28515625" style="101" customWidth="1"/>
    <col min="13063" max="13063" width="11.7109375" style="101" customWidth="1"/>
    <col min="13064" max="13313" width="7.7109375" style="101"/>
    <col min="13314" max="13314" width="33.28515625" style="101" customWidth="1"/>
    <col min="13315" max="13315" width="11.7109375" style="101" customWidth="1"/>
    <col min="13316" max="13317" width="11" style="101" customWidth="1"/>
    <col min="13318" max="13318" width="11.28515625" style="101" customWidth="1"/>
    <col min="13319" max="13319" width="11.7109375" style="101" customWidth="1"/>
    <col min="13320" max="13569" width="7.7109375" style="101"/>
    <col min="13570" max="13570" width="33.28515625" style="101" customWidth="1"/>
    <col min="13571" max="13571" width="11.7109375" style="101" customWidth="1"/>
    <col min="13572" max="13573" width="11" style="101" customWidth="1"/>
    <col min="13574" max="13574" width="11.28515625" style="101" customWidth="1"/>
    <col min="13575" max="13575" width="11.7109375" style="101" customWidth="1"/>
    <col min="13576" max="13825" width="7.7109375" style="101"/>
    <col min="13826" max="13826" width="33.28515625" style="101" customWidth="1"/>
    <col min="13827" max="13827" width="11.7109375" style="101" customWidth="1"/>
    <col min="13828" max="13829" width="11" style="101" customWidth="1"/>
    <col min="13830" max="13830" width="11.28515625" style="101" customWidth="1"/>
    <col min="13831" max="13831" width="11.7109375" style="101" customWidth="1"/>
    <col min="13832" max="14081" width="7.7109375" style="101"/>
    <col min="14082" max="14082" width="33.28515625" style="101" customWidth="1"/>
    <col min="14083" max="14083" width="11.7109375" style="101" customWidth="1"/>
    <col min="14084" max="14085" width="11" style="101" customWidth="1"/>
    <col min="14086" max="14086" width="11.28515625" style="101" customWidth="1"/>
    <col min="14087" max="14087" width="11.7109375" style="101" customWidth="1"/>
    <col min="14088" max="14337" width="7.7109375" style="101"/>
    <col min="14338" max="14338" width="33.28515625" style="101" customWidth="1"/>
    <col min="14339" max="14339" width="11.7109375" style="101" customWidth="1"/>
    <col min="14340" max="14341" width="11" style="101" customWidth="1"/>
    <col min="14342" max="14342" width="11.28515625" style="101" customWidth="1"/>
    <col min="14343" max="14343" width="11.7109375" style="101" customWidth="1"/>
    <col min="14344" max="14593" width="7.7109375" style="101"/>
    <col min="14594" max="14594" width="33.28515625" style="101" customWidth="1"/>
    <col min="14595" max="14595" width="11.7109375" style="101" customWidth="1"/>
    <col min="14596" max="14597" width="11" style="101" customWidth="1"/>
    <col min="14598" max="14598" width="11.28515625" style="101" customWidth="1"/>
    <col min="14599" max="14599" width="11.7109375" style="101" customWidth="1"/>
    <col min="14600" max="14849" width="7.7109375" style="101"/>
    <col min="14850" max="14850" width="33.28515625" style="101" customWidth="1"/>
    <col min="14851" max="14851" width="11.7109375" style="101" customWidth="1"/>
    <col min="14852" max="14853" width="11" style="101" customWidth="1"/>
    <col min="14854" max="14854" width="11.28515625" style="101" customWidth="1"/>
    <col min="14855" max="14855" width="11.7109375" style="101" customWidth="1"/>
    <col min="14856" max="15105" width="7.7109375" style="101"/>
    <col min="15106" max="15106" width="33.28515625" style="101" customWidth="1"/>
    <col min="15107" max="15107" width="11.7109375" style="101" customWidth="1"/>
    <col min="15108" max="15109" width="11" style="101" customWidth="1"/>
    <col min="15110" max="15110" width="11.28515625" style="101" customWidth="1"/>
    <col min="15111" max="15111" width="11.7109375" style="101" customWidth="1"/>
    <col min="15112" max="15361" width="7.7109375" style="101"/>
    <col min="15362" max="15362" width="33.28515625" style="101" customWidth="1"/>
    <col min="15363" max="15363" width="11.7109375" style="101" customWidth="1"/>
    <col min="15364" max="15365" width="11" style="101" customWidth="1"/>
    <col min="15366" max="15366" width="11.28515625" style="101" customWidth="1"/>
    <col min="15367" max="15367" width="11.7109375" style="101" customWidth="1"/>
    <col min="15368" max="15617" width="7.7109375" style="101"/>
    <col min="15618" max="15618" width="33.28515625" style="101" customWidth="1"/>
    <col min="15619" max="15619" width="11.7109375" style="101" customWidth="1"/>
    <col min="15620" max="15621" width="11" style="101" customWidth="1"/>
    <col min="15622" max="15622" width="11.28515625" style="101" customWidth="1"/>
    <col min="15623" max="15623" width="11.7109375" style="101" customWidth="1"/>
    <col min="15624" max="15873" width="7.7109375" style="101"/>
    <col min="15874" max="15874" width="33.28515625" style="101" customWidth="1"/>
    <col min="15875" max="15875" width="11.7109375" style="101" customWidth="1"/>
    <col min="15876" max="15877" width="11" style="101" customWidth="1"/>
    <col min="15878" max="15878" width="11.28515625" style="101" customWidth="1"/>
    <col min="15879" max="15879" width="11.7109375" style="101" customWidth="1"/>
    <col min="15880" max="16129" width="7.7109375" style="101"/>
    <col min="16130" max="16130" width="33.28515625" style="101" customWidth="1"/>
    <col min="16131" max="16131" width="11.7109375" style="101" customWidth="1"/>
    <col min="16132" max="16133" width="11" style="101" customWidth="1"/>
    <col min="16134" max="16134" width="11.28515625" style="101" customWidth="1"/>
    <col min="16135" max="16135" width="11.7109375" style="101" customWidth="1"/>
    <col min="16136" max="16384" width="7.7109375" style="101"/>
  </cols>
  <sheetData>
    <row r="1" spans="1:23" ht="33" customHeight="1">
      <c r="A1" s="968" t="s">
        <v>625</v>
      </c>
      <c r="B1" s="968"/>
      <c r="C1" s="968"/>
      <c r="D1" s="968"/>
      <c r="E1" s="968"/>
      <c r="F1" s="968"/>
      <c r="G1" s="968"/>
    </row>
    <row r="2" spans="1:23" ht="33" customHeight="1">
      <c r="A2" s="1038" t="s">
        <v>1154</v>
      </c>
      <c r="B2" s="1038"/>
      <c r="C2" s="1038"/>
      <c r="D2" s="1038"/>
      <c r="E2" s="1038"/>
      <c r="F2" s="1038"/>
      <c r="G2" s="1038"/>
    </row>
    <row r="3" spans="1:23" ht="18.75" customHeight="1">
      <c r="A3" s="1040" t="s">
        <v>480</v>
      </c>
      <c r="B3" s="1138"/>
      <c r="C3" s="1041" t="s">
        <v>481</v>
      </c>
      <c r="D3" s="1041"/>
      <c r="E3" s="1041"/>
      <c r="F3" s="1041"/>
      <c r="G3" s="1042"/>
    </row>
    <row r="4" spans="1:23" ht="77.099999999999994" customHeight="1">
      <c r="A4" s="316" t="s">
        <v>499</v>
      </c>
      <c r="B4" s="520" t="s">
        <v>660</v>
      </c>
      <c r="C4" s="520" t="s">
        <v>661</v>
      </c>
      <c r="D4" s="520" t="s">
        <v>662</v>
      </c>
      <c r="E4" s="774" t="s">
        <v>908</v>
      </c>
      <c r="F4" s="316" t="s">
        <v>1216</v>
      </c>
      <c r="G4" s="316" t="s">
        <v>129</v>
      </c>
    </row>
    <row r="5" spans="1:23" ht="77.099999999999994" customHeight="1">
      <c r="A5" s="294" t="s">
        <v>756</v>
      </c>
      <c r="B5" s="320">
        <v>5046231</v>
      </c>
      <c r="C5" s="320">
        <v>5017427</v>
      </c>
      <c r="D5" s="320">
        <v>4168172</v>
      </c>
      <c r="E5" s="651">
        <v>5813893</v>
      </c>
      <c r="F5" s="320">
        <v>5212646</v>
      </c>
      <c r="G5" s="294" t="s">
        <v>757</v>
      </c>
      <c r="L5" s="696"/>
    </row>
    <row r="6" spans="1:23" ht="77.099999999999994" customHeight="1">
      <c r="A6" s="294" t="s">
        <v>799</v>
      </c>
      <c r="B6" s="333">
        <v>375352</v>
      </c>
      <c r="C6" s="333">
        <v>388814</v>
      </c>
      <c r="D6" s="333">
        <v>252323</v>
      </c>
      <c r="E6" s="333">
        <v>257693</v>
      </c>
      <c r="F6" s="333">
        <v>420553</v>
      </c>
      <c r="G6" s="294" t="s">
        <v>758</v>
      </c>
    </row>
    <row r="7" spans="1:23" ht="77.099999999999994" customHeight="1">
      <c r="A7" s="294" t="s">
        <v>595</v>
      </c>
      <c r="B7" s="320">
        <v>496343</v>
      </c>
      <c r="C7" s="320">
        <v>559755</v>
      </c>
      <c r="D7" s="320">
        <v>445247</v>
      </c>
      <c r="E7" s="651">
        <v>423632</v>
      </c>
      <c r="F7" s="320">
        <v>742846</v>
      </c>
      <c r="G7" s="294" t="s">
        <v>759</v>
      </c>
    </row>
    <row r="8" spans="1:23">
      <c r="A8" s="143"/>
      <c r="G8" s="143"/>
      <c r="W8" s="144"/>
    </row>
    <row r="9" spans="1:23">
      <c r="W9" s="145"/>
    </row>
    <row r="13" spans="1:23">
      <c r="E13" s="696"/>
    </row>
    <row r="15" spans="1:23">
      <c r="E15" s="696"/>
    </row>
    <row r="17" spans="5:5">
      <c r="E17" s="696"/>
    </row>
    <row r="18" spans="5:5">
      <c r="E18" s="923"/>
    </row>
  </sheetData>
  <mergeCells count="4">
    <mergeCell ref="A1:G1"/>
    <mergeCell ref="A2:G2"/>
    <mergeCell ref="A3:B3"/>
    <mergeCell ref="C3:G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008657"/>
    <pageSetUpPr fitToPage="1"/>
  </sheetPr>
  <dimension ref="A1:L48"/>
  <sheetViews>
    <sheetView showGridLines="0" rightToLeft="1" zoomScale="110" zoomScaleNormal="110" zoomScaleSheetLayoutView="75" workbookViewId="0">
      <selection sqref="A1:F1"/>
    </sheetView>
  </sheetViews>
  <sheetFormatPr defaultColWidth="8.85546875" defaultRowHeight="12.75"/>
  <cols>
    <col min="1" max="1" width="38" style="62" customWidth="1"/>
    <col min="2" max="2" width="16" style="62" bestFit="1" customWidth="1"/>
    <col min="3" max="3" width="17.28515625" style="62" bestFit="1" customWidth="1"/>
    <col min="4" max="4" width="16.42578125" style="62" bestFit="1" customWidth="1"/>
    <col min="5" max="5" width="23.28515625" style="62" bestFit="1" customWidth="1"/>
    <col min="6" max="6" width="45.42578125" style="62" bestFit="1" customWidth="1"/>
    <col min="7" max="253" width="8.85546875" style="62"/>
    <col min="254" max="254" width="41.28515625" style="62" customWidth="1"/>
    <col min="255" max="255" width="15.140625" style="62" customWidth="1"/>
    <col min="256" max="256" width="16.28515625" style="62" customWidth="1"/>
    <col min="257" max="257" width="15.140625" style="62" customWidth="1"/>
    <col min="258" max="258" width="16.28515625" style="62" customWidth="1"/>
    <col min="259" max="509" width="8.85546875" style="62"/>
    <col min="510" max="510" width="41.28515625" style="62" customWidth="1"/>
    <col min="511" max="511" width="15.140625" style="62" customWidth="1"/>
    <col min="512" max="512" width="16.28515625" style="62" customWidth="1"/>
    <col min="513" max="513" width="15.140625" style="62" customWidth="1"/>
    <col min="514" max="514" width="16.28515625" style="62" customWidth="1"/>
    <col min="515" max="765" width="8.85546875" style="62"/>
    <col min="766" max="766" width="41.28515625" style="62" customWidth="1"/>
    <col min="767" max="767" width="15.140625" style="62" customWidth="1"/>
    <col min="768" max="768" width="16.28515625" style="62" customWidth="1"/>
    <col min="769" max="769" width="15.140625" style="62" customWidth="1"/>
    <col min="770" max="770" width="16.28515625" style="62" customWidth="1"/>
    <col min="771" max="1021" width="8.85546875" style="62"/>
    <col min="1022" max="1022" width="41.28515625" style="62" customWidth="1"/>
    <col min="1023" max="1023" width="15.140625" style="62" customWidth="1"/>
    <col min="1024" max="1024" width="16.28515625" style="62" customWidth="1"/>
    <col min="1025" max="1025" width="15.140625" style="62" customWidth="1"/>
    <col min="1026" max="1026" width="16.28515625" style="62" customWidth="1"/>
    <col min="1027" max="1277" width="8.85546875" style="62"/>
    <col min="1278" max="1278" width="41.28515625" style="62" customWidth="1"/>
    <col min="1279" max="1279" width="15.140625" style="62" customWidth="1"/>
    <col min="1280" max="1280" width="16.28515625" style="62" customWidth="1"/>
    <col min="1281" max="1281" width="15.140625" style="62" customWidth="1"/>
    <col min="1282" max="1282" width="16.28515625" style="62" customWidth="1"/>
    <col min="1283" max="1533" width="8.85546875" style="62"/>
    <col min="1534" max="1534" width="41.28515625" style="62" customWidth="1"/>
    <col min="1535" max="1535" width="15.140625" style="62" customWidth="1"/>
    <col min="1536" max="1536" width="16.28515625" style="62" customWidth="1"/>
    <col min="1537" max="1537" width="15.140625" style="62" customWidth="1"/>
    <col min="1538" max="1538" width="16.28515625" style="62" customWidth="1"/>
    <col min="1539" max="1789" width="8.85546875" style="62"/>
    <col min="1790" max="1790" width="41.28515625" style="62" customWidth="1"/>
    <col min="1791" max="1791" width="15.140625" style="62" customWidth="1"/>
    <col min="1792" max="1792" width="16.28515625" style="62" customWidth="1"/>
    <col min="1793" max="1793" width="15.140625" style="62" customWidth="1"/>
    <col min="1794" max="1794" width="16.28515625" style="62" customWidth="1"/>
    <col min="1795" max="2045" width="8.85546875" style="62"/>
    <col min="2046" max="2046" width="41.28515625" style="62" customWidth="1"/>
    <col min="2047" max="2047" width="15.140625" style="62" customWidth="1"/>
    <col min="2048" max="2048" width="16.28515625" style="62" customWidth="1"/>
    <col min="2049" max="2049" width="15.140625" style="62" customWidth="1"/>
    <col min="2050" max="2050" width="16.28515625" style="62" customWidth="1"/>
    <col min="2051" max="2301" width="8.85546875" style="62"/>
    <col min="2302" max="2302" width="41.28515625" style="62" customWidth="1"/>
    <col min="2303" max="2303" width="15.140625" style="62" customWidth="1"/>
    <col min="2304" max="2304" width="16.28515625" style="62" customWidth="1"/>
    <col min="2305" max="2305" width="15.140625" style="62" customWidth="1"/>
    <col min="2306" max="2306" width="16.28515625" style="62" customWidth="1"/>
    <col min="2307" max="2557" width="8.85546875" style="62"/>
    <col min="2558" max="2558" width="41.28515625" style="62" customWidth="1"/>
    <col min="2559" max="2559" width="15.140625" style="62" customWidth="1"/>
    <col min="2560" max="2560" width="16.28515625" style="62" customWidth="1"/>
    <col min="2561" max="2561" width="15.140625" style="62" customWidth="1"/>
    <col min="2562" max="2562" width="16.28515625" style="62" customWidth="1"/>
    <col min="2563" max="2813" width="8.85546875" style="62"/>
    <col min="2814" max="2814" width="41.28515625" style="62" customWidth="1"/>
    <col min="2815" max="2815" width="15.140625" style="62" customWidth="1"/>
    <col min="2816" max="2816" width="16.28515625" style="62" customWidth="1"/>
    <col min="2817" max="2817" width="15.140625" style="62" customWidth="1"/>
    <col min="2818" max="2818" width="16.28515625" style="62" customWidth="1"/>
    <col min="2819" max="3069" width="8.85546875" style="62"/>
    <col min="3070" max="3070" width="41.28515625" style="62" customWidth="1"/>
    <col min="3071" max="3071" width="15.140625" style="62" customWidth="1"/>
    <col min="3072" max="3072" width="16.28515625" style="62" customWidth="1"/>
    <col min="3073" max="3073" width="15.140625" style="62" customWidth="1"/>
    <col min="3074" max="3074" width="16.28515625" style="62" customWidth="1"/>
    <col min="3075" max="3325" width="8.85546875" style="62"/>
    <col min="3326" max="3326" width="41.28515625" style="62" customWidth="1"/>
    <col min="3327" max="3327" width="15.140625" style="62" customWidth="1"/>
    <col min="3328" max="3328" width="16.28515625" style="62" customWidth="1"/>
    <col min="3329" max="3329" width="15.140625" style="62" customWidth="1"/>
    <col min="3330" max="3330" width="16.28515625" style="62" customWidth="1"/>
    <col min="3331" max="3581" width="8.85546875" style="62"/>
    <col min="3582" max="3582" width="41.28515625" style="62" customWidth="1"/>
    <col min="3583" max="3583" width="15.140625" style="62" customWidth="1"/>
    <col min="3584" max="3584" width="16.28515625" style="62" customWidth="1"/>
    <col min="3585" max="3585" width="15.140625" style="62" customWidth="1"/>
    <col min="3586" max="3586" width="16.28515625" style="62" customWidth="1"/>
    <col min="3587" max="3837" width="8.85546875" style="62"/>
    <col min="3838" max="3838" width="41.28515625" style="62" customWidth="1"/>
    <col min="3839" max="3839" width="15.140625" style="62" customWidth="1"/>
    <col min="3840" max="3840" width="16.28515625" style="62" customWidth="1"/>
    <col min="3841" max="3841" width="15.140625" style="62" customWidth="1"/>
    <col min="3842" max="3842" width="16.28515625" style="62" customWidth="1"/>
    <col min="3843" max="4093" width="8.85546875" style="62"/>
    <col min="4094" max="4094" width="41.28515625" style="62" customWidth="1"/>
    <col min="4095" max="4095" width="15.140625" style="62" customWidth="1"/>
    <col min="4096" max="4096" width="16.28515625" style="62" customWidth="1"/>
    <col min="4097" max="4097" width="15.140625" style="62" customWidth="1"/>
    <col min="4098" max="4098" width="16.28515625" style="62" customWidth="1"/>
    <col min="4099" max="4349" width="8.85546875" style="62"/>
    <col min="4350" max="4350" width="41.28515625" style="62" customWidth="1"/>
    <col min="4351" max="4351" width="15.140625" style="62" customWidth="1"/>
    <col min="4352" max="4352" width="16.28515625" style="62" customWidth="1"/>
    <col min="4353" max="4353" width="15.140625" style="62" customWidth="1"/>
    <col min="4354" max="4354" width="16.28515625" style="62" customWidth="1"/>
    <col min="4355" max="4605" width="8.85546875" style="62"/>
    <col min="4606" max="4606" width="41.28515625" style="62" customWidth="1"/>
    <col min="4607" max="4607" width="15.140625" style="62" customWidth="1"/>
    <col min="4608" max="4608" width="16.28515625" style="62" customWidth="1"/>
    <col min="4609" max="4609" width="15.140625" style="62" customWidth="1"/>
    <col min="4610" max="4610" width="16.28515625" style="62" customWidth="1"/>
    <col min="4611" max="4861" width="8.85546875" style="62"/>
    <col min="4862" max="4862" width="41.28515625" style="62" customWidth="1"/>
    <col min="4863" max="4863" width="15.140625" style="62" customWidth="1"/>
    <col min="4864" max="4864" width="16.28515625" style="62" customWidth="1"/>
    <col min="4865" max="4865" width="15.140625" style="62" customWidth="1"/>
    <col min="4866" max="4866" width="16.28515625" style="62" customWidth="1"/>
    <col min="4867" max="5117" width="8.85546875" style="62"/>
    <col min="5118" max="5118" width="41.28515625" style="62" customWidth="1"/>
    <col min="5119" max="5119" width="15.140625" style="62" customWidth="1"/>
    <col min="5120" max="5120" width="16.28515625" style="62" customWidth="1"/>
    <col min="5121" max="5121" width="15.140625" style="62" customWidth="1"/>
    <col min="5122" max="5122" width="16.28515625" style="62" customWidth="1"/>
    <col min="5123" max="5373" width="8.85546875" style="62"/>
    <col min="5374" max="5374" width="41.28515625" style="62" customWidth="1"/>
    <col min="5375" max="5375" width="15.140625" style="62" customWidth="1"/>
    <col min="5376" max="5376" width="16.28515625" style="62" customWidth="1"/>
    <col min="5377" max="5377" width="15.140625" style="62" customWidth="1"/>
    <col min="5378" max="5378" width="16.28515625" style="62" customWidth="1"/>
    <col min="5379" max="5629" width="8.85546875" style="62"/>
    <col min="5630" max="5630" width="41.28515625" style="62" customWidth="1"/>
    <col min="5631" max="5631" width="15.140625" style="62" customWidth="1"/>
    <col min="5632" max="5632" width="16.28515625" style="62" customWidth="1"/>
    <col min="5633" max="5633" width="15.140625" style="62" customWidth="1"/>
    <col min="5634" max="5634" width="16.28515625" style="62" customWidth="1"/>
    <col min="5635" max="5885" width="8.85546875" style="62"/>
    <col min="5886" max="5886" width="41.28515625" style="62" customWidth="1"/>
    <col min="5887" max="5887" width="15.140625" style="62" customWidth="1"/>
    <col min="5888" max="5888" width="16.28515625" style="62" customWidth="1"/>
    <col min="5889" max="5889" width="15.140625" style="62" customWidth="1"/>
    <col min="5890" max="5890" width="16.28515625" style="62" customWidth="1"/>
    <col min="5891" max="6141" width="8.85546875" style="62"/>
    <col min="6142" max="6142" width="41.28515625" style="62" customWidth="1"/>
    <col min="6143" max="6143" width="15.140625" style="62" customWidth="1"/>
    <col min="6144" max="6144" width="16.28515625" style="62" customWidth="1"/>
    <col min="6145" max="6145" width="15.140625" style="62" customWidth="1"/>
    <col min="6146" max="6146" width="16.28515625" style="62" customWidth="1"/>
    <col min="6147" max="6397" width="8.85546875" style="62"/>
    <col min="6398" max="6398" width="41.28515625" style="62" customWidth="1"/>
    <col min="6399" max="6399" width="15.140625" style="62" customWidth="1"/>
    <col min="6400" max="6400" width="16.28515625" style="62" customWidth="1"/>
    <col min="6401" max="6401" width="15.140625" style="62" customWidth="1"/>
    <col min="6402" max="6402" width="16.28515625" style="62" customWidth="1"/>
    <col min="6403" max="6653" width="8.85546875" style="62"/>
    <col min="6654" max="6654" width="41.28515625" style="62" customWidth="1"/>
    <col min="6655" max="6655" width="15.140625" style="62" customWidth="1"/>
    <col min="6656" max="6656" width="16.28515625" style="62" customWidth="1"/>
    <col min="6657" max="6657" width="15.140625" style="62" customWidth="1"/>
    <col min="6658" max="6658" width="16.28515625" style="62" customWidth="1"/>
    <col min="6659" max="6909" width="8.85546875" style="62"/>
    <col min="6910" max="6910" width="41.28515625" style="62" customWidth="1"/>
    <col min="6911" max="6911" width="15.140625" style="62" customWidth="1"/>
    <col min="6912" max="6912" width="16.28515625" style="62" customWidth="1"/>
    <col min="6913" max="6913" width="15.140625" style="62" customWidth="1"/>
    <col min="6914" max="6914" width="16.28515625" style="62" customWidth="1"/>
    <col min="6915" max="7165" width="8.85546875" style="62"/>
    <col min="7166" max="7166" width="41.28515625" style="62" customWidth="1"/>
    <col min="7167" max="7167" width="15.140625" style="62" customWidth="1"/>
    <col min="7168" max="7168" width="16.28515625" style="62" customWidth="1"/>
    <col min="7169" max="7169" width="15.140625" style="62" customWidth="1"/>
    <col min="7170" max="7170" width="16.28515625" style="62" customWidth="1"/>
    <col min="7171" max="7421" width="8.85546875" style="62"/>
    <col min="7422" max="7422" width="41.28515625" style="62" customWidth="1"/>
    <col min="7423" max="7423" width="15.140625" style="62" customWidth="1"/>
    <col min="7424" max="7424" width="16.28515625" style="62" customWidth="1"/>
    <col min="7425" max="7425" width="15.140625" style="62" customWidth="1"/>
    <col min="7426" max="7426" width="16.28515625" style="62" customWidth="1"/>
    <col min="7427" max="7677" width="8.85546875" style="62"/>
    <col min="7678" max="7678" width="41.28515625" style="62" customWidth="1"/>
    <col min="7679" max="7679" width="15.140625" style="62" customWidth="1"/>
    <col min="7680" max="7680" width="16.28515625" style="62" customWidth="1"/>
    <col min="7681" max="7681" width="15.140625" style="62" customWidth="1"/>
    <col min="7682" max="7682" width="16.28515625" style="62" customWidth="1"/>
    <col min="7683" max="7933" width="8.85546875" style="62"/>
    <col min="7934" max="7934" width="41.28515625" style="62" customWidth="1"/>
    <col min="7935" max="7935" width="15.140625" style="62" customWidth="1"/>
    <col min="7936" max="7936" width="16.28515625" style="62" customWidth="1"/>
    <col min="7937" max="7937" width="15.140625" style="62" customWidth="1"/>
    <col min="7938" max="7938" width="16.28515625" style="62" customWidth="1"/>
    <col min="7939" max="8189" width="8.85546875" style="62"/>
    <col min="8190" max="8190" width="41.28515625" style="62" customWidth="1"/>
    <col min="8191" max="8191" width="15.140625" style="62" customWidth="1"/>
    <col min="8192" max="8192" width="16.28515625" style="62" customWidth="1"/>
    <col min="8193" max="8193" width="15.140625" style="62" customWidth="1"/>
    <col min="8194" max="8194" width="16.28515625" style="62" customWidth="1"/>
    <col min="8195" max="8445" width="8.85546875" style="62"/>
    <col min="8446" max="8446" width="41.28515625" style="62" customWidth="1"/>
    <col min="8447" max="8447" width="15.140625" style="62" customWidth="1"/>
    <col min="8448" max="8448" width="16.28515625" style="62" customWidth="1"/>
    <col min="8449" max="8449" width="15.140625" style="62" customWidth="1"/>
    <col min="8450" max="8450" width="16.28515625" style="62" customWidth="1"/>
    <col min="8451" max="8701" width="8.85546875" style="62"/>
    <col min="8702" max="8702" width="41.28515625" style="62" customWidth="1"/>
    <col min="8703" max="8703" width="15.140625" style="62" customWidth="1"/>
    <col min="8704" max="8704" width="16.28515625" style="62" customWidth="1"/>
    <col min="8705" max="8705" width="15.140625" style="62" customWidth="1"/>
    <col min="8706" max="8706" width="16.28515625" style="62" customWidth="1"/>
    <col min="8707" max="8957" width="8.85546875" style="62"/>
    <col min="8958" max="8958" width="41.28515625" style="62" customWidth="1"/>
    <col min="8959" max="8959" width="15.140625" style="62" customWidth="1"/>
    <col min="8960" max="8960" width="16.28515625" style="62" customWidth="1"/>
    <col min="8961" max="8961" width="15.140625" style="62" customWidth="1"/>
    <col min="8962" max="8962" width="16.28515625" style="62" customWidth="1"/>
    <col min="8963" max="9213" width="8.85546875" style="62"/>
    <col min="9214" max="9214" width="41.28515625" style="62" customWidth="1"/>
    <col min="9215" max="9215" width="15.140625" style="62" customWidth="1"/>
    <col min="9216" max="9216" width="16.28515625" style="62" customWidth="1"/>
    <col min="9217" max="9217" width="15.140625" style="62" customWidth="1"/>
    <col min="9218" max="9218" width="16.28515625" style="62" customWidth="1"/>
    <col min="9219" max="9469" width="8.85546875" style="62"/>
    <col min="9470" max="9470" width="41.28515625" style="62" customWidth="1"/>
    <col min="9471" max="9471" width="15.140625" style="62" customWidth="1"/>
    <col min="9472" max="9472" width="16.28515625" style="62" customWidth="1"/>
    <col min="9473" max="9473" width="15.140625" style="62" customWidth="1"/>
    <col min="9474" max="9474" width="16.28515625" style="62" customWidth="1"/>
    <col min="9475" max="9725" width="8.85546875" style="62"/>
    <col min="9726" max="9726" width="41.28515625" style="62" customWidth="1"/>
    <col min="9727" max="9727" width="15.140625" style="62" customWidth="1"/>
    <col min="9728" max="9728" width="16.28515625" style="62" customWidth="1"/>
    <col min="9729" max="9729" width="15.140625" style="62" customWidth="1"/>
    <col min="9730" max="9730" width="16.28515625" style="62" customWidth="1"/>
    <col min="9731" max="9981" width="8.85546875" style="62"/>
    <col min="9982" max="9982" width="41.28515625" style="62" customWidth="1"/>
    <col min="9983" max="9983" width="15.140625" style="62" customWidth="1"/>
    <col min="9984" max="9984" width="16.28515625" style="62" customWidth="1"/>
    <col min="9985" max="9985" width="15.140625" style="62" customWidth="1"/>
    <col min="9986" max="9986" width="16.28515625" style="62" customWidth="1"/>
    <col min="9987" max="10237" width="8.85546875" style="62"/>
    <col min="10238" max="10238" width="41.28515625" style="62" customWidth="1"/>
    <col min="10239" max="10239" width="15.140625" style="62" customWidth="1"/>
    <col min="10240" max="10240" width="16.28515625" style="62" customWidth="1"/>
    <col min="10241" max="10241" width="15.140625" style="62" customWidth="1"/>
    <col min="10242" max="10242" width="16.28515625" style="62" customWidth="1"/>
    <col min="10243" max="10493" width="8.85546875" style="62"/>
    <col min="10494" max="10494" width="41.28515625" style="62" customWidth="1"/>
    <col min="10495" max="10495" width="15.140625" style="62" customWidth="1"/>
    <col min="10496" max="10496" width="16.28515625" style="62" customWidth="1"/>
    <col min="10497" max="10497" width="15.140625" style="62" customWidth="1"/>
    <col min="10498" max="10498" width="16.28515625" style="62" customWidth="1"/>
    <col min="10499" max="10749" width="8.85546875" style="62"/>
    <col min="10750" max="10750" width="41.28515625" style="62" customWidth="1"/>
    <col min="10751" max="10751" width="15.140625" style="62" customWidth="1"/>
    <col min="10752" max="10752" width="16.28515625" style="62" customWidth="1"/>
    <col min="10753" max="10753" width="15.140625" style="62" customWidth="1"/>
    <col min="10754" max="10754" width="16.28515625" style="62" customWidth="1"/>
    <col min="10755" max="11005" width="8.85546875" style="62"/>
    <col min="11006" max="11006" width="41.28515625" style="62" customWidth="1"/>
    <col min="11007" max="11007" width="15.140625" style="62" customWidth="1"/>
    <col min="11008" max="11008" width="16.28515625" style="62" customWidth="1"/>
    <col min="11009" max="11009" width="15.140625" style="62" customWidth="1"/>
    <col min="11010" max="11010" width="16.28515625" style="62" customWidth="1"/>
    <col min="11011" max="11261" width="8.85546875" style="62"/>
    <col min="11262" max="11262" width="41.28515625" style="62" customWidth="1"/>
    <col min="11263" max="11263" width="15.140625" style="62" customWidth="1"/>
    <col min="11264" max="11264" width="16.28515625" style="62" customWidth="1"/>
    <col min="11265" max="11265" width="15.140625" style="62" customWidth="1"/>
    <col min="11266" max="11266" width="16.28515625" style="62" customWidth="1"/>
    <col min="11267" max="11517" width="8.85546875" style="62"/>
    <col min="11518" max="11518" width="41.28515625" style="62" customWidth="1"/>
    <col min="11519" max="11519" width="15.140625" style="62" customWidth="1"/>
    <col min="11520" max="11520" width="16.28515625" style="62" customWidth="1"/>
    <col min="11521" max="11521" width="15.140625" style="62" customWidth="1"/>
    <col min="11522" max="11522" width="16.28515625" style="62" customWidth="1"/>
    <col min="11523" max="11773" width="8.85546875" style="62"/>
    <col min="11774" max="11774" width="41.28515625" style="62" customWidth="1"/>
    <col min="11775" max="11775" width="15.140625" style="62" customWidth="1"/>
    <col min="11776" max="11776" width="16.28515625" style="62" customWidth="1"/>
    <col min="11777" max="11777" width="15.140625" style="62" customWidth="1"/>
    <col min="11778" max="11778" width="16.28515625" style="62" customWidth="1"/>
    <col min="11779" max="12029" width="8.85546875" style="62"/>
    <col min="12030" max="12030" width="41.28515625" style="62" customWidth="1"/>
    <col min="12031" max="12031" width="15.140625" style="62" customWidth="1"/>
    <col min="12032" max="12032" width="16.28515625" style="62" customWidth="1"/>
    <col min="12033" max="12033" width="15.140625" style="62" customWidth="1"/>
    <col min="12034" max="12034" width="16.28515625" style="62" customWidth="1"/>
    <col min="12035" max="12285" width="8.85546875" style="62"/>
    <col min="12286" max="12286" width="41.28515625" style="62" customWidth="1"/>
    <col min="12287" max="12287" width="15.140625" style="62" customWidth="1"/>
    <col min="12288" max="12288" width="16.28515625" style="62" customWidth="1"/>
    <col min="12289" max="12289" width="15.140625" style="62" customWidth="1"/>
    <col min="12290" max="12290" width="16.28515625" style="62" customWidth="1"/>
    <col min="12291" max="12541" width="8.85546875" style="62"/>
    <col min="12542" max="12542" width="41.28515625" style="62" customWidth="1"/>
    <col min="12543" max="12543" width="15.140625" style="62" customWidth="1"/>
    <col min="12544" max="12544" width="16.28515625" style="62" customWidth="1"/>
    <col min="12545" max="12545" width="15.140625" style="62" customWidth="1"/>
    <col min="12546" max="12546" width="16.28515625" style="62" customWidth="1"/>
    <col min="12547" max="12797" width="8.85546875" style="62"/>
    <col min="12798" max="12798" width="41.28515625" style="62" customWidth="1"/>
    <col min="12799" max="12799" width="15.140625" style="62" customWidth="1"/>
    <col min="12800" max="12800" width="16.28515625" style="62" customWidth="1"/>
    <col min="12801" max="12801" width="15.140625" style="62" customWidth="1"/>
    <col min="12802" max="12802" width="16.28515625" style="62" customWidth="1"/>
    <col min="12803" max="13053" width="8.85546875" style="62"/>
    <col min="13054" max="13054" width="41.28515625" style="62" customWidth="1"/>
    <col min="13055" max="13055" width="15.140625" style="62" customWidth="1"/>
    <col min="13056" max="13056" width="16.28515625" style="62" customWidth="1"/>
    <col min="13057" max="13057" width="15.140625" style="62" customWidth="1"/>
    <col min="13058" max="13058" width="16.28515625" style="62" customWidth="1"/>
    <col min="13059" max="13309" width="8.85546875" style="62"/>
    <col min="13310" max="13310" width="41.28515625" style="62" customWidth="1"/>
    <col min="13311" max="13311" width="15.140625" style="62" customWidth="1"/>
    <col min="13312" max="13312" width="16.28515625" style="62" customWidth="1"/>
    <col min="13313" max="13313" width="15.140625" style="62" customWidth="1"/>
    <col min="13314" max="13314" width="16.28515625" style="62" customWidth="1"/>
    <col min="13315" max="13565" width="8.85546875" style="62"/>
    <col min="13566" max="13566" width="41.28515625" style="62" customWidth="1"/>
    <col min="13567" max="13567" width="15.140625" style="62" customWidth="1"/>
    <col min="13568" max="13568" width="16.28515625" style="62" customWidth="1"/>
    <col min="13569" max="13569" width="15.140625" style="62" customWidth="1"/>
    <col min="13570" max="13570" width="16.28515625" style="62" customWidth="1"/>
    <col min="13571" max="13821" width="8.85546875" style="62"/>
    <col min="13822" max="13822" width="41.28515625" style="62" customWidth="1"/>
    <col min="13823" max="13823" width="15.140625" style="62" customWidth="1"/>
    <col min="13824" max="13824" width="16.28515625" style="62" customWidth="1"/>
    <col min="13825" max="13825" width="15.140625" style="62" customWidth="1"/>
    <col min="13826" max="13826" width="16.28515625" style="62" customWidth="1"/>
    <col min="13827" max="14077" width="8.85546875" style="62"/>
    <col min="14078" max="14078" width="41.28515625" style="62" customWidth="1"/>
    <col min="14079" max="14079" width="15.140625" style="62" customWidth="1"/>
    <col min="14080" max="14080" width="16.28515625" style="62" customWidth="1"/>
    <col min="14081" max="14081" width="15.140625" style="62" customWidth="1"/>
    <col min="14082" max="14082" width="16.28515625" style="62" customWidth="1"/>
    <col min="14083" max="14333" width="8.85546875" style="62"/>
    <col min="14334" max="14334" width="41.28515625" style="62" customWidth="1"/>
    <col min="14335" max="14335" width="15.140625" style="62" customWidth="1"/>
    <col min="14336" max="14336" width="16.28515625" style="62" customWidth="1"/>
    <col min="14337" max="14337" width="15.140625" style="62" customWidth="1"/>
    <col min="14338" max="14338" width="16.28515625" style="62" customWidth="1"/>
    <col min="14339" max="14589" width="8.85546875" style="62"/>
    <col min="14590" max="14590" width="41.28515625" style="62" customWidth="1"/>
    <col min="14591" max="14591" width="15.140625" style="62" customWidth="1"/>
    <col min="14592" max="14592" width="16.28515625" style="62" customWidth="1"/>
    <col min="14593" max="14593" width="15.140625" style="62" customWidth="1"/>
    <col min="14594" max="14594" width="16.28515625" style="62" customWidth="1"/>
    <col min="14595" max="14845" width="8.85546875" style="62"/>
    <col min="14846" max="14846" width="41.28515625" style="62" customWidth="1"/>
    <col min="14847" max="14847" width="15.140625" style="62" customWidth="1"/>
    <col min="14848" max="14848" width="16.28515625" style="62" customWidth="1"/>
    <col min="14849" max="14849" width="15.140625" style="62" customWidth="1"/>
    <col min="14850" max="14850" width="16.28515625" style="62" customWidth="1"/>
    <col min="14851" max="15101" width="8.85546875" style="62"/>
    <col min="15102" max="15102" width="41.28515625" style="62" customWidth="1"/>
    <col min="15103" max="15103" width="15.140625" style="62" customWidth="1"/>
    <col min="15104" max="15104" width="16.28515625" style="62" customWidth="1"/>
    <col min="15105" max="15105" width="15.140625" style="62" customWidth="1"/>
    <col min="15106" max="15106" width="16.28515625" style="62" customWidth="1"/>
    <col min="15107" max="15357" width="8.85546875" style="62"/>
    <col min="15358" max="15358" width="41.28515625" style="62" customWidth="1"/>
    <col min="15359" max="15359" width="15.140625" style="62" customWidth="1"/>
    <col min="15360" max="15360" width="16.28515625" style="62" customWidth="1"/>
    <col min="15361" max="15361" width="15.140625" style="62" customWidth="1"/>
    <col min="15362" max="15362" width="16.28515625" style="62" customWidth="1"/>
    <col min="15363" max="15613" width="8.85546875" style="62"/>
    <col min="15614" max="15614" width="41.28515625" style="62" customWidth="1"/>
    <col min="15615" max="15615" width="15.140625" style="62" customWidth="1"/>
    <col min="15616" max="15616" width="16.28515625" style="62" customWidth="1"/>
    <col min="15617" max="15617" width="15.140625" style="62" customWidth="1"/>
    <col min="15618" max="15618" width="16.28515625" style="62" customWidth="1"/>
    <col min="15619" max="15869" width="8.85546875" style="62"/>
    <col min="15870" max="15870" width="41.28515625" style="62" customWidth="1"/>
    <col min="15871" max="15871" width="15.140625" style="62" customWidth="1"/>
    <col min="15872" max="15872" width="16.28515625" style="62" customWidth="1"/>
    <col min="15873" max="15873" width="15.140625" style="62" customWidth="1"/>
    <col min="15874" max="15874" width="16.28515625" style="62" customWidth="1"/>
    <col min="15875" max="16125" width="8.85546875" style="62"/>
    <col min="16126" max="16126" width="41.28515625" style="62" customWidth="1"/>
    <col min="16127" max="16127" width="15.140625" style="62" customWidth="1"/>
    <col min="16128" max="16128" width="16.28515625" style="62" customWidth="1"/>
    <col min="16129" max="16129" width="15.140625" style="62" customWidth="1"/>
    <col min="16130" max="16130" width="16.28515625" style="62" customWidth="1"/>
    <col min="16131" max="16384" width="8.85546875" style="62"/>
  </cols>
  <sheetData>
    <row r="1" spans="1:12" s="60" customFormat="1" ht="33" customHeight="1">
      <c r="A1" s="968" t="s">
        <v>1149</v>
      </c>
      <c r="B1" s="968"/>
      <c r="C1" s="968"/>
      <c r="D1" s="968"/>
      <c r="E1" s="968"/>
      <c r="F1" s="968"/>
    </row>
    <row r="2" spans="1:12" s="56" customFormat="1" ht="33" customHeight="1">
      <c r="A2" s="1038" t="s">
        <v>1150</v>
      </c>
      <c r="B2" s="1038"/>
      <c r="C2" s="1038"/>
      <c r="D2" s="1038"/>
      <c r="E2" s="1038"/>
      <c r="F2" s="1038"/>
    </row>
    <row r="3" spans="1:12" s="56" customFormat="1" ht="18.75">
      <c r="A3" s="1039" t="s">
        <v>482</v>
      </c>
      <c r="B3" s="1039"/>
      <c r="C3" s="1040"/>
      <c r="D3" s="1041" t="s">
        <v>1421</v>
      </c>
      <c r="E3" s="1041"/>
      <c r="F3" s="1042"/>
    </row>
    <row r="4" spans="1:12" s="56" customFormat="1" ht="33" customHeight="1">
      <c r="A4" s="1030" t="s">
        <v>51</v>
      </c>
      <c r="B4" s="326" t="s">
        <v>518</v>
      </c>
      <c r="C4" s="327" t="s">
        <v>519</v>
      </c>
      <c r="D4" s="327" t="s">
        <v>520</v>
      </c>
      <c r="E4" s="327" t="s">
        <v>521</v>
      </c>
      <c r="F4" s="1045" t="s">
        <v>55</v>
      </c>
    </row>
    <row r="5" spans="1:12" s="60" customFormat="1" ht="45.75" customHeight="1">
      <c r="A5" s="1043"/>
      <c r="B5" s="325" t="s">
        <v>697</v>
      </c>
      <c r="C5" s="328" t="s">
        <v>698</v>
      </c>
      <c r="D5" s="328" t="s">
        <v>699</v>
      </c>
      <c r="E5" s="328" t="s">
        <v>700</v>
      </c>
      <c r="F5" s="1032"/>
    </row>
    <row r="6" spans="1:12" s="61" customFormat="1" ht="33" customHeight="1">
      <c r="A6" s="928" t="s">
        <v>1431</v>
      </c>
      <c r="B6" s="948">
        <v>19</v>
      </c>
      <c r="C6" s="948">
        <v>1762550</v>
      </c>
      <c r="D6" s="948">
        <v>81615</v>
      </c>
      <c r="E6" s="948">
        <v>56017</v>
      </c>
      <c r="F6" s="928" t="s">
        <v>774</v>
      </c>
      <c r="G6" s="56"/>
      <c r="H6" s="56"/>
      <c r="I6" s="56"/>
      <c r="J6" s="56"/>
      <c r="K6" s="56"/>
      <c r="L6" s="56"/>
    </row>
    <row r="7" spans="1:12" s="61" customFormat="1" ht="33" customHeight="1">
      <c r="A7" s="928" t="s">
        <v>98</v>
      </c>
      <c r="B7" s="949">
        <v>6</v>
      </c>
      <c r="C7" s="949">
        <v>990150</v>
      </c>
      <c r="D7" s="949">
        <v>69988</v>
      </c>
      <c r="E7" s="949">
        <v>127334</v>
      </c>
      <c r="F7" s="928" t="s">
        <v>775</v>
      </c>
      <c r="G7" s="56"/>
      <c r="H7" s="56"/>
      <c r="I7" s="56"/>
    </row>
    <row r="8" spans="1:12" s="61" customFormat="1" ht="33" customHeight="1">
      <c r="A8" s="928" t="s">
        <v>670</v>
      </c>
      <c r="B8" s="948">
        <v>3</v>
      </c>
      <c r="C8" s="948">
        <v>300101</v>
      </c>
      <c r="D8" s="948">
        <v>9819</v>
      </c>
      <c r="E8" s="948">
        <v>11923</v>
      </c>
      <c r="F8" s="928" t="s">
        <v>776</v>
      </c>
    </row>
    <row r="9" spans="1:12" s="61" customFormat="1" ht="37.5">
      <c r="A9" s="928" t="s">
        <v>669</v>
      </c>
      <c r="B9" s="949">
        <v>3</v>
      </c>
      <c r="C9" s="949">
        <v>747324</v>
      </c>
      <c r="D9" s="949">
        <v>54702</v>
      </c>
      <c r="E9" s="949">
        <v>124257</v>
      </c>
      <c r="F9" s="928" t="s">
        <v>777</v>
      </c>
    </row>
    <row r="10" spans="1:12" s="61" customFormat="1" ht="26.25" customHeight="1">
      <c r="A10" s="928" t="s">
        <v>97</v>
      </c>
      <c r="B10" s="948">
        <v>2</v>
      </c>
      <c r="C10" s="948">
        <v>56553</v>
      </c>
      <c r="D10" s="948">
        <v>2891</v>
      </c>
      <c r="E10" s="948">
        <v>2273</v>
      </c>
      <c r="F10" s="928" t="s">
        <v>779</v>
      </c>
    </row>
    <row r="11" spans="1:12" s="61" customFormat="1" ht="33" customHeight="1">
      <c r="A11" s="928" t="s">
        <v>200</v>
      </c>
      <c r="B11" s="949">
        <v>2</v>
      </c>
      <c r="C11" s="949">
        <v>29662</v>
      </c>
      <c r="D11" s="949">
        <v>2653</v>
      </c>
      <c r="E11" s="949">
        <v>2469</v>
      </c>
      <c r="F11" s="928" t="s">
        <v>780</v>
      </c>
    </row>
    <row r="12" spans="1:12" s="61" customFormat="1" ht="33" customHeight="1">
      <c r="A12" s="928" t="s">
        <v>607</v>
      </c>
      <c r="B12" s="948">
        <v>7</v>
      </c>
      <c r="C12" s="948">
        <v>469897</v>
      </c>
      <c r="D12" s="948">
        <v>33042</v>
      </c>
      <c r="E12" s="948">
        <v>38930</v>
      </c>
      <c r="F12" s="928" t="s">
        <v>782</v>
      </c>
    </row>
    <row r="13" spans="1:12" s="61" customFormat="1" ht="33" customHeight="1">
      <c r="A13" s="295" t="s">
        <v>696</v>
      </c>
      <c r="B13" s="331">
        <f>SUM(B6:B12)</f>
        <v>42</v>
      </c>
      <c r="C13" s="331">
        <f>SUM(C6:C12)</f>
        <v>4356237</v>
      </c>
      <c r="D13" s="331">
        <f>SUM(D6:D12)</f>
        <v>254710</v>
      </c>
      <c r="E13" s="331">
        <f>SUM(E6:E12)</f>
        <v>363203</v>
      </c>
      <c r="F13" s="295" t="s">
        <v>36</v>
      </c>
    </row>
    <row r="14" spans="1:12">
      <c r="J14" s="61"/>
      <c r="K14" s="61"/>
      <c r="L14" s="61"/>
    </row>
    <row r="15" spans="1:12" s="492" customFormat="1" ht="12.75" customHeight="1"/>
    <row r="16" spans="1:12" s="492" customFormat="1" ht="12.75" customHeight="1"/>
    <row r="17" spans="1:6" s="492" customFormat="1" ht="12.75" customHeight="1"/>
    <row r="18" spans="1:6" s="492" customFormat="1" ht="12.75" customHeight="1">
      <c r="A18" s="25"/>
    </row>
    <row r="19" spans="1:6" s="492" customFormat="1" ht="12.75" customHeight="1"/>
    <row r="20" spans="1:6" s="492" customFormat="1" ht="12.75" customHeight="1"/>
    <row r="21" spans="1:6" s="493" customFormat="1" ht="14.25"/>
    <row r="22" spans="1:6" s="615" customFormat="1" ht="13.5" customHeight="1"/>
    <row r="23" spans="1:6" s="61" customFormat="1"/>
    <row r="24" spans="1:6" s="61" customFormat="1" ht="15" customHeight="1"/>
    <row r="25" spans="1:6" s="61" customFormat="1" ht="13.5" customHeight="1"/>
    <row r="26" spans="1:6" s="61" customFormat="1">
      <c r="A26" s="43"/>
      <c r="F26" s="43"/>
    </row>
    <row r="27" spans="1:6" s="61" customFormat="1">
      <c r="A27" s="43"/>
      <c r="F27" s="43"/>
    </row>
    <row r="28" spans="1:6" s="615" customFormat="1"/>
    <row r="29" spans="1:6" s="851" customFormat="1" ht="33" customHeight="1">
      <c r="A29" s="848"/>
      <c r="B29" s="849"/>
      <c r="C29" s="849"/>
      <c r="D29" s="849"/>
      <c r="E29" s="849"/>
      <c r="F29" s="850"/>
    </row>
    <row r="30" spans="1:6" s="851" customFormat="1" ht="33" customHeight="1">
      <c r="A30" s="848"/>
      <c r="B30" s="849"/>
      <c r="C30" s="849"/>
      <c r="D30" s="849"/>
      <c r="E30" s="849"/>
      <c r="F30" s="850"/>
    </row>
    <row r="31" spans="1:6" s="855" customFormat="1" ht="33" customHeight="1">
      <c r="A31" s="852"/>
      <c r="B31" s="853"/>
      <c r="C31" s="853"/>
      <c r="D31" s="853"/>
      <c r="E31" s="853"/>
      <c r="F31" s="854"/>
    </row>
    <row r="32" spans="1:6" s="61" customFormat="1" ht="12.75" customHeight="1"/>
    <row r="33" spans="3:12" s="61" customFormat="1" ht="12.75" customHeight="1"/>
    <row r="34" spans="3:12" s="61" customFormat="1" ht="12.75" customHeight="1"/>
    <row r="35" spans="3:12" s="61" customFormat="1" ht="12.75" customHeight="1">
      <c r="J35" s="62"/>
      <c r="K35" s="62"/>
    </row>
    <row r="36" spans="3:12" s="61" customFormat="1" ht="12.75" customHeight="1">
      <c r="J36" s="62"/>
      <c r="K36" s="62"/>
    </row>
    <row r="37" spans="3:12" s="61" customFormat="1" ht="12.75" customHeight="1">
      <c r="D37" s="494"/>
      <c r="E37" s="494"/>
    </row>
    <row r="38" spans="3:12" s="61" customFormat="1" ht="12.75" customHeight="1">
      <c r="D38" s="62"/>
      <c r="E38" s="492"/>
      <c r="J38" s="62"/>
      <c r="K38" s="62"/>
    </row>
    <row r="39" spans="3:12" ht="12.75" customHeight="1">
      <c r="L39" s="61"/>
    </row>
    <row r="40" spans="3:12" ht="12.75" customHeight="1">
      <c r="L40" s="61"/>
    </row>
    <row r="41" spans="3:12" s="61" customFormat="1" ht="12.75" customHeight="1">
      <c r="G41" s="62"/>
      <c r="J41" s="62"/>
      <c r="K41" s="62"/>
    </row>
    <row r="42" spans="3:12" s="492" customFormat="1" ht="12.75" customHeight="1">
      <c r="G42" s="493"/>
    </row>
    <row r="43" spans="3:12" s="492" customFormat="1" ht="12.75" customHeight="1">
      <c r="G43" s="493"/>
    </row>
    <row r="45" spans="3:12">
      <c r="C45" s="615"/>
      <c r="D45" s="615"/>
      <c r="E45" s="615"/>
    </row>
    <row r="46" spans="3:12" s="61" customFormat="1"/>
    <row r="47" spans="3:12" s="61" customFormat="1"/>
    <row r="48" spans="3:12" s="61" customFormat="1"/>
  </sheetData>
  <mergeCells count="6">
    <mergeCell ref="A4:A5"/>
    <mergeCell ref="F4:F5"/>
    <mergeCell ref="A1:F1"/>
    <mergeCell ref="A2:F2"/>
    <mergeCell ref="A3:C3"/>
    <mergeCell ref="D3:F3"/>
  </mergeCells>
  <printOptions horizontalCentered="1" verticalCentered="1"/>
  <pageMargins left="0.47244094488188981" right="0.47244094488188981" top="0.98425196850393704" bottom="0.98425196850393704" header="0.51181102362204722" footer="0.51181102362204722"/>
  <pageSetup paperSize="9" scale="58" orientation="portrait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00B050"/>
    <pageSetUpPr fitToPage="1"/>
  </sheetPr>
  <dimension ref="A1:H28"/>
  <sheetViews>
    <sheetView showGridLines="0" rightToLeft="1" zoomScale="90" zoomScaleNormal="90" zoomScaleSheetLayoutView="75" workbookViewId="0">
      <selection sqref="A1:H1"/>
    </sheetView>
  </sheetViews>
  <sheetFormatPr defaultColWidth="7.7109375" defaultRowHeight="25.35" customHeight="1"/>
  <cols>
    <col min="1" max="1" width="21" style="147" customWidth="1"/>
    <col min="2" max="7" width="16.140625" style="148" customWidth="1"/>
    <col min="8" max="8" width="23.7109375" style="147" customWidth="1"/>
    <col min="9" max="228" width="7.7109375" style="147"/>
    <col min="229" max="229" width="12.85546875" style="147" bestFit="1" customWidth="1"/>
    <col min="230" max="230" width="14.28515625" style="147" bestFit="1" customWidth="1"/>
    <col min="231" max="236" width="13.7109375" style="147" customWidth="1"/>
    <col min="237" max="237" width="8.28515625" style="147" bestFit="1" customWidth="1"/>
    <col min="238" max="484" width="7.7109375" style="147"/>
    <col min="485" max="485" width="12.85546875" style="147" bestFit="1" customWidth="1"/>
    <col min="486" max="486" width="14.28515625" style="147" bestFit="1" customWidth="1"/>
    <col min="487" max="492" width="13.7109375" style="147" customWidth="1"/>
    <col min="493" max="493" width="8.28515625" style="147" bestFit="1" customWidth="1"/>
    <col min="494" max="740" width="7.7109375" style="147"/>
    <col min="741" max="741" width="12.85546875" style="147" bestFit="1" customWidth="1"/>
    <col min="742" max="742" width="14.28515625" style="147" bestFit="1" customWidth="1"/>
    <col min="743" max="748" width="13.7109375" style="147" customWidth="1"/>
    <col min="749" max="749" width="8.28515625" style="147" bestFit="1" customWidth="1"/>
    <col min="750" max="996" width="7.7109375" style="147"/>
    <col min="997" max="997" width="12.85546875" style="147" bestFit="1" customWidth="1"/>
    <col min="998" max="998" width="14.28515625" style="147" bestFit="1" customWidth="1"/>
    <col min="999" max="1004" width="13.7109375" style="147" customWidth="1"/>
    <col min="1005" max="1005" width="8.28515625" style="147" bestFit="1" customWidth="1"/>
    <col min="1006" max="1252" width="7.7109375" style="147"/>
    <col min="1253" max="1253" width="12.85546875" style="147" bestFit="1" customWidth="1"/>
    <col min="1254" max="1254" width="14.28515625" style="147" bestFit="1" customWidth="1"/>
    <col min="1255" max="1260" width="13.7109375" style="147" customWidth="1"/>
    <col min="1261" max="1261" width="8.28515625" style="147" bestFit="1" customWidth="1"/>
    <col min="1262" max="1508" width="7.7109375" style="147"/>
    <col min="1509" max="1509" width="12.85546875" style="147" bestFit="1" customWidth="1"/>
    <col min="1510" max="1510" width="14.28515625" style="147" bestFit="1" customWidth="1"/>
    <col min="1511" max="1516" width="13.7109375" style="147" customWidth="1"/>
    <col min="1517" max="1517" width="8.28515625" style="147" bestFit="1" customWidth="1"/>
    <col min="1518" max="1764" width="7.7109375" style="147"/>
    <col min="1765" max="1765" width="12.85546875" style="147" bestFit="1" customWidth="1"/>
    <col min="1766" max="1766" width="14.28515625" style="147" bestFit="1" customWidth="1"/>
    <col min="1767" max="1772" width="13.7109375" style="147" customWidth="1"/>
    <col min="1773" max="1773" width="8.28515625" style="147" bestFit="1" customWidth="1"/>
    <col min="1774" max="2020" width="7.7109375" style="147"/>
    <col min="2021" max="2021" width="12.85546875" style="147" bestFit="1" customWidth="1"/>
    <col min="2022" max="2022" width="14.28515625" style="147" bestFit="1" customWidth="1"/>
    <col min="2023" max="2028" width="13.7109375" style="147" customWidth="1"/>
    <col min="2029" max="2029" width="8.28515625" style="147" bestFit="1" customWidth="1"/>
    <col min="2030" max="2276" width="7.7109375" style="147"/>
    <col min="2277" max="2277" width="12.85546875" style="147" bestFit="1" customWidth="1"/>
    <col min="2278" max="2278" width="14.28515625" style="147" bestFit="1" customWidth="1"/>
    <col min="2279" max="2284" width="13.7109375" style="147" customWidth="1"/>
    <col min="2285" max="2285" width="8.28515625" style="147" bestFit="1" customWidth="1"/>
    <col min="2286" max="2532" width="7.7109375" style="147"/>
    <col min="2533" max="2533" width="12.85546875" style="147" bestFit="1" customWidth="1"/>
    <col min="2534" max="2534" width="14.28515625" style="147" bestFit="1" customWidth="1"/>
    <col min="2535" max="2540" width="13.7109375" style="147" customWidth="1"/>
    <col min="2541" max="2541" width="8.28515625" style="147" bestFit="1" customWidth="1"/>
    <col min="2542" max="2788" width="7.7109375" style="147"/>
    <col min="2789" max="2789" width="12.85546875" style="147" bestFit="1" customWidth="1"/>
    <col min="2790" max="2790" width="14.28515625" style="147" bestFit="1" customWidth="1"/>
    <col min="2791" max="2796" width="13.7109375" style="147" customWidth="1"/>
    <col min="2797" max="2797" width="8.28515625" style="147" bestFit="1" customWidth="1"/>
    <col min="2798" max="3044" width="7.7109375" style="147"/>
    <col min="3045" max="3045" width="12.85546875" style="147" bestFit="1" customWidth="1"/>
    <col min="3046" max="3046" width="14.28515625" style="147" bestFit="1" customWidth="1"/>
    <col min="3047" max="3052" width="13.7109375" style="147" customWidth="1"/>
    <col min="3053" max="3053" width="8.28515625" style="147" bestFit="1" customWidth="1"/>
    <col min="3054" max="3300" width="7.7109375" style="147"/>
    <col min="3301" max="3301" width="12.85546875" style="147" bestFit="1" customWidth="1"/>
    <col min="3302" max="3302" width="14.28515625" style="147" bestFit="1" customWidth="1"/>
    <col min="3303" max="3308" width="13.7109375" style="147" customWidth="1"/>
    <col min="3309" max="3309" width="8.28515625" style="147" bestFit="1" customWidth="1"/>
    <col min="3310" max="3556" width="7.7109375" style="147"/>
    <col min="3557" max="3557" width="12.85546875" style="147" bestFit="1" customWidth="1"/>
    <col min="3558" max="3558" width="14.28515625" style="147" bestFit="1" customWidth="1"/>
    <col min="3559" max="3564" width="13.7109375" style="147" customWidth="1"/>
    <col min="3565" max="3565" width="8.28515625" style="147" bestFit="1" customWidth="1"/>
    <col min="3566" max="3812" width="7.7109375" style="147"/>
    <col min="3813" max="3813" width="12.85546875" style="147" bestFit="1" customWidth="1"/>
    <col min="3814" max="3814" width="14.28515625" style="147" bestFit="1" customWidth="1"/>
    <col min="3815" max="3820" width="13.7109375" style="147" customWidth="1"/>
    <col min="3821" max="3821" width="8.28515625" style="147" bestFit="1" customWidth="1"/>
    <col min="3822" max="4068" width="7.7109375" style="147"/>
    <col min="4069" max="4069" width="12.85546875" style="147" bestFit="1" customWidth="1"/>
    <col min="4070" max="4070" width="14.28515625" style="147" bestFit="1" customWidth="1"/>
    <col min="4071" max="4076" width="13.7109375" style="147" customWidth="1"/>
    <col min="4077" max="4077" width="8.28515625" style="147" bestFit="1" customWidth="1"/>
    <col min="4078" max="4324" width="7.7109375" style="147"/>
    <col min="4325" max="4325" width="12.85546875" style="147" bestFit="1" customWidth="1"/>
    <col min="4326" max="4326" width="14.28515625" style="147" bestFit="1" customWidth="1"/>
    <col min="4327" max="4332" width="13.7109375" style="147" customWidth="1"/>
    <col min="4333" max="4333" width="8.28515625" style="147" bestFit="1" customWidth="1"/>
    <col min="4334" max="4580" width="7.7109375" style="147"/>
    <col min="4581" max="4581" width="12.85546875" style="147" bestFit="1" customWidth="1"/>
    <col min="4582" max="4582" width="14.28515625" style="147" bestFit="1" customWidth="1"/>
    <col min="4583" max="4588" width="13.7109375" style="147" customWidth="1"/>
    <col min="4589" max="4589" width="8.28515625" style="147" bestFit="1" customWidth="1"/>
    <col min="4590" max="4836" width="7.7109375" style="147"/>
    <col min="4837" max="4837" width="12.85546875" style="147" bestFit="1" customWidth="1"/>
    <col min="4838" max="4838" width="14.28515625" style="147" bestFit="1" customWidth="1"/>
    <col min="4839" max="4844" width="13.7109375" style="147" customWidth="1"/>
    <col min="4845" max="4845" width="8.28515625" style="147" bestFit="1" customWidth="1"/>
    <col min="4846" max="5092" width="7.7109375" style="147"/>
    <col min="5093" max="5093" width="12.85546875" style="147" bestFit="1" customWidth="1"/>
    <col min="5094" max="5094" width="14.28515625" style="147" bestFit="1" customWidth="1"/>
    <col min="5095" max="5100" width="13.7109375" style="147" customWidth="1"/>
    <col min="5101" max="5101" width="8.28515625" style="147" bestFit="1" customWidth="1"/>
    <col min="5102" max="5348" width="7.7109375" style="147"/>
    <col min="5349" max="5349" width="12.85546875" style="147" bestFit="1" customWidth="1"/>
    <col min="5350" max="5350" width="14.28515625" style="147" bestFit="1" customWidth="1"/>
    <col min="5351" max="5356" width="13.7109375" style="147" customWidth="1"/>
    <col min="5357" max="5357" width="8.28515625" style="147" bestFit="1" customWidth="1"/>
    <col min="5358" max="5604" width="7.7109375" style="147"/>
    <col min="5605" max="5605" width="12.85546875" style="147" bestFit="1" customWidth="1"/>
    <col min="5606" max="5606" width="14.28515625" style="147" bestFit="1" customWidth="1"/>
    <col min="5607" max="5612" width="13.7109375" style="147" customWidth="1"/>
    <col min="5613" max="5613" width="8.28515625" style="147" bestFit="1" customWidth="1"/>
    <col min="5614" max="5860" width="7.7109375" style="147"/>
    <col min="5861" max="5861" width="12.85546875" style="147" bestFit="1" customWidth="1"/>
    <col min="5862" max="5862" width="14.28515625" style="147" bestFit="1" customWidth="1"/>
    <col min="5863" max="5868" width="13.7109375" style="147" customWidth="1"/>
    <col min="5869" max="5869" width="8.28515625" style="147" bestFit="1" customWidth="1"/>
    <col min="5870" max="6116" width="7.7109375" style="147"/>
    <col min="6117" max="6117" width="12.85546875" style="147" bestFit="1" customWidth="1"/>
    <col min="6118" max="6118" width="14.28515625" style="147" bestFit="1" customWidth="1"/>
    <col min="6119" max="6124" width="13.7109375" style="147" customWidth="1"/>
    <col min="6125" max="6125" width="8.28515625" style="147" bestFit="1" customWidth="1"/>
    <col min="6126" max="6372" width="7.7109375" style="147"/>
    <col min="6373" max="6373" width="12.85546875" style="147" bestFit="1" customWidth="1"/>
    <col min="6374" max="6374" width="14.28515625" style="147" bestFit="1" customWidth="1"/>
    <col min="6375" max="6380" width="13.7109375" style="147" customWidth="1"/>
    <col min="6381" max="6381" width="8.28515625" style="147" bestFit="1" customWidth="1"/>
    <col min="6382" max="6628" width="7.7109375" style="147"/>
    <col min="6629" max="6629" width="12.85546875" style="147" bestFit="1" customWidth="1"/>
    <col min="6630" max="6630" width="14.28515625" style="147" bestFit="1" customWidth="1"/>
    <col min="6631" max="6636" width="13.7109375" style="147" customWidth="1"/>
    <col min="6637" max="6637" width="8.28515625" style="147" bestFit="1" customWidth="1"/>
    <col min="6638" max="6884" width="7.7109375" style="147"/>
    <col min="6885" max="6885" width="12.85546875" style="147" bestFit="1" customWidth="1"/>
    <col min="6886" max="6886" width="14.28515625" style="147" bestFit="1" customWidth="1"/>
    <col min="6887" max="6892" width="13.7109375" style="147" customWidth="1"/>
    <col min="6893" max="6893" width="8.28515625" style="147" bestFit="1" customWidth="1"/>
    <col min="6894" max="7140" width="7.7109375" style="147"/>
    <col min="7141" max="7141" width="12.85546875" style="147" bestFit="1" customWidth="1"/>
    <col min="7142" max="7142" width="14.28515625" style="147" bestFit="1" customWidth="1"/>
    <col min="7143" max="7148" width="13.7109375" style="147" customWidth="1"/>
    <col min="7149" max="7149" width="8.28515625" style="147" bestFit="1" customWidth="1"/>
    <col min="7150" max="7396" width="7.7109375" style="147"/>
    <col min="7397" max="7397" width="12.85546875" style="147" bestFit="1" customWidth="1"/>
    <col min="7398" max="7398" width="14.28515625" style="147" bestFit="1" customWidth="1"/>
    <col min="7399" max="7404" width="13.7109375" style="147" customWidth="1"/>
    <col min="7405" max="7405" width="8.28515625" style="147" bestFit="1" customWidth="1"/>
    <col min="7406" max="7652" width="7.7109375" style="147"/>
    <col min="7653" max="7653" width="12.85546875" style="147" bestFit="1" customWidth="1"/>
    <col min="7654" max="7654" width="14.28515625" style="147" bestFit="1" customWidth="1"/>
    <col min="7655" max="7660" width="13.7109375" style="147" customWidth="1"/>
    <col min="7661" max="7661" width="8.28515625" style="147" bestFit="1" customWidth="1"/>
    <col min="7662" max="7908" width="7.7109375" style="147"/>
    <col min="7909" max="7909" width="12.85546875" style="147" bestFit="1" customWidth="1"/>
    <col min="7910" max="7910" width="14.28515625" style="147" bestFit="1" customWidth="1"/>
    <col min="7911" max="7916" width="13.7109375" style="147" customWidth="1"/>
    <col min="7917" max="7917" width="8.28515625" style="147" bestFit="1" customWidth="1"/>
    <col min="7918" max="8164" width="7.7109375" style="147"/>
    <col min="8165" max="8165" width="12.85546875" style="147" bestFit="1" customWidth="1"/>
    <col min="8166" max="8166" width="14.28515625" style="147" bestFit="1" customWidth="1"/>
    <col min="8167" max="8172" width="13.7109375" style="147" customWidth="1"/>
    <col min="8173" max="8173" width="8.28515625" style="147" bestFit="1" customWidth="1"/>
    <col min="8174" max="8420" width="7.7109375" style="147"/>
    <col min="8421" max="8421" width="12.85546875" style="147" bestFit="1" customWidth="1"/>
    <col min="8422" max="8422" width="14.28515625" style="147" bestFit="1" customWidth="1"/>
    <col min="8423" max="8428" width="13.7109375" style="147" customWidth="1"/>
    <col min="8429" max="8429" width="8.28515625" style="147" bestFit="1" customWidth="1"/>
    <col min="8430" max="8676" width="7.7109375" style="147"/>
    <col min="8677" max="8677" width="12.85546875" style="147" bestFit="1" customWidth="1"/>
    <col min="8678" max="8678" width="14.28515625" style="147" bestFit="1" customWidth="1"/>
    <col min="8679" max="8684" width="13.7109375" style="147" customWidth="1"/>
    <col min="8685" max="8685" width="8.28515625" style="147" bestFit="1" customWidth="1"/>
    <col min="8686" max="8932" width="7.7109375" style="147"/>
    <col min="8933" max="8933" width="12.85546875" style="147" bestFit="1" customWidth="1"/>
    <col min="8934" max="8934" width="14.28515625" style="147" bestFit="1" customWidth="1"/>
    <col min="8935" max="8940" width="13.7109375" style="147" customWidth="1"/>
    <col min="8941" max="8941" width="8.28515625" style="147" bestFit="1" customWidth="1"/>
    <col min="8942" max="9188" width="7.7109375" style="147"/>
    <col min="9189" max="9189" width="12.85546875" style="147" bestFit="1" customWidth="1"/>
    <col min="9190" max="9190" width="14.28515625" style="147" bestFit="1" customWidth="1"/>
    <col min="9191" max="9196" width="13.7109375" style="147" customWidth="1"/>
    <col min="9197" max="9197" width="8.28515625" style="147" bestFit="1" customWidth="1"/>
    <col min="9198" max="9444" width="7.7109375" style="147"/>
    <col min="9445" max="9445" width="12.85546875" style="147" bestFit="1" customWidth="1"/>
    <col min="9446" max="9446" width="14.28515625" style="147" bestFit="1" customWidth="1"/>
    <col min="9447" max="9452" width="13.7109375" style="147" customWidth="1"/>
    <col min="9453" max="9453" width="8.28515625" style="147" bestFit="1" customWidth="1"/>
    <col min="9454" max="9700" width="7.7109375" style="147"/>
    <col min="9701" max="9701" width="12.85546875" style="147" bestFit="1" customWidth="1"/>
    <col min="9702" max="9702" width="14.28515625" style="147" bestFit="1" customWidth="1"/>
    <col min="9703" max="9708" width="13.7109375" style="147" customWidth="1"/>
    <col min="9709" max="9709" width="8.28515625" style="147" bestFit="1" customWidth="1"/>
    <col min="9710" max="9956" width="7.7109375" style="147"/>
    <col min="9957" max="9957" width="12.85546875" style="147" bestFit="1" customWidth="1"/>
    <col min="9958" max="9958" width="14.28515625" style="147" bestFit="1" customWidth="1"/>
    <col min="9959" max="9964" width="13.7109375" style="147" customWidth="1"/>
    <col min="9965" max="9965" width="8.28515625" style="147" bestFit="1" customWidth="1"/>
    <col min="9966" max="10212" width="7.7109375" style="147"/>
    <col min="10213" max="10213" width="12.85546875" style="147" bestFit="1" customWidth="1"/>
    <col min="10214" max="10214" width="14.28515625" style="147" bestFit="1" customWidth="1"/>
    <col min="10215" max="10220" width="13.7109375" style="147" customWidth="1"/>
    <col min="10221" max="10221" width="8.28515625" style="147" bestFit="1" customWidth="1"/>
    <col min="10222" max="10468" width="7.7109375" style="147"/>
    <col min="10469" max="10469" width="12.85546875" style="147" bestFit="1" customWidth="1"/>
    <col min="10470" max="10470" width="14.28515625" style="147" bestFit="1" customWidth="1"/>
    <col min="10471" max="10476" width="13.7109375" style="147" customWidth="1"/>
    <col min="10477" max="10477" width="8.28515625" style="147" bestFit="1" customWidth="1"/>
    <col min="10478" max="10724" width="7.7109375" style="147"/>
    <col min="10725" max="10725" width="12.85546875" style="147" bestFit="1" customWidth="1"/>
    <col min="10726" max="10726" width="14.28515625" style="147" bestFit="1" customWidth="1"/>
    <col min="10727" max="10732" width="13.7109375" style="147" customWidth="1"/>
    <col min="10733" max="10733" width="8.28515625" style="147" bestFit="1" customWidth="1"/>
    <col min="10734" max="10980" width="7.7109375" style="147"/>
    <col min="10981" max="10981" width="12.85546875" style="147" bestFit="1" customWidth="1"/>
    <col min="10982" max="10982" width="14.28515625" style="147" bestFit="1" customWidth="1"/>
    <col min="10983" max="10988" width="13.7109375" style="147" customWidth="1"/>
    <col min="10989" max="10989" width="8.28515625" style="147" bestFit="1" customWidth="1"/>
    <col min="10990" max="11236" width="7.7109375" style="147"/>
    <col min="11237" max="11237" width="12.85546875" style="147" bestFit="1" customWidth="1"/>
    <col min="11238" max="11238" width="14.28515625" style="147" bestFit="1" customWidth="1"/>
    <col min="11239" max="11244" width="13.7109375" style="147" customWidth="1"/>
    <col min="11245" max="11245" width="8.28515625" style="147" bestFit="1" customWidth="1"/>
    <col min="11246" max="11492" width="7.7109375" style="147"/>
    <col min="11493" max="11493" width="12.85546875" style="147" bestFit="1" customWidth="1"/>
    <col min="11494" max="11494" width="14.28515625" style="147" bestFit="1" customWidth="1"/>
    <col min="11495" max="11500" width="13.7109375" style="147" customWidth="1"/>
    <col min="11501" max="11501" width="8.28515625" style="147" bestFit="1" customWidth="1"/>
    <col min="11502" max="11748" width="7.7109375" style="147"/>
    <col min="11749" max="11749" width="12.85546875" style="147" bestFit="1" customWidth="1"/>
    <col min="11750" max="11750" width="14.28515625" style="147" bestFit="1" customWidth="1"/>
    <col min="11751" max="11756" width="13.7109375" style="147" customWidth="1"/>
    <col min="11757" max="11757" width="8.28515625" style="147" bestFit="1" customWidth="1"/>
    <col min="11758" max="12004" width="7.7109375" style="147"/>
    <col min="12005" max="12005" width="12.85546875" style="147" bestFit="1" customWidth="1"/>
    <col min="12006" max="12006" width="14.28515625" style="147" bestFit="1" customWidth="1"/>
    <col min="12007" max="12012" width="13.7109375" style="147" customWidth="1"/>
    <col min="12013" max="12013" width="8.28515625" style="147" bestFit="1" customWidth="1"/>
    <col min="12014" max="12260" width="7.7109375" style="147"/>
    <col min="12261" max="12261" width="12.85546875" style="147" bestFit="1" customWidth="1"/>
    <col min="12262" max="12262" width="14.28515625" style="147" bestFit="1" customWidth="1"/>
    <col min="12263" max="12268" width="13.7109375" style="147" customWidth="1"/>
    <col min="12269" max="12269" width="8.28515625" style="147" bestFit="1" customWidth="1"/>
    <col min="12270" max="12516" width="7.7109375" style="147"/>
    <col min="12517" max="12517" width="12.85546875" style="147" bestFit="1" customWidth="1"/>
    <col min="12518" max="12518" width="14.28515625" style="147" bestFit="1" customWidth="1"/>
    <col min="12519" max="12524" width="13.7109375" style="147" customWidth="1"/>
    <col min="12525" max="12525" width="8.28515625" style="147" bestFit="1" customWidth="1"/>
    <col min="12526" max="12772" width="7.7109375" style="147"/>
    <col min="12773" max="12773" width="12.85546875" style="147" bestFit="1" customWidth="1"/>
    <col min="12774" max="12774" width="14.28515625" style="147" bestFit="1" customWidth="1"/>
    <col min="12775" max="12780" width="13.7109375" style="147" customWidth="1"/>
    <col min="12781" max="12781" width="8.28515625" style="147" bestFit="1" customWidth="1"/>
    <col min="12782" max="13028" width="7.7109375" style="147"/>
    <col min="13029" max="13029" width="12.85546875" style="147" bestFit="1" customWidth="1"/>
    <col min="13030" max="13030" width="14.28515625" style="147" bestFit="1" customWidth="1"/>
    <col min="13031" max="13036" width="13.7109375" style="147" customWidth="1"/>
    <col min="13037" max="13037" width="8.28515625" style="147" bestFit="1" customWidth="1"/>
    <col min="13038" max="13284" width="7.7109375" style="147"/>
    <col min="13285" max="13285" width="12.85546875" style="147" bestFit="1" customWidth="1"/>
    <col min="13286" max="13286" width="14.28515625" style="147" bestFit="1" customWidth="1"/>
    <col min="13287" max="13292" width="13.7109375" style="147" customWidth="1"/>
    <col min="13293" max="13293" width="8.28515625" style="147" bestFit="1" customWidth="1"/>
    <col min="13294" max="13540" width="7.7109375" style="147"/>
    <col min="13541" max="13541" width="12.85546875" style="147" bestFit="1" customWidth="1"/>
    <col min="13542" max="13542" width="14.28515625" style="147" bestFit="1" customWidth="1"/>
    <col min="13543" max="13548" width="13.7109375" style="147" customWidth="1"/>
    <col min="13549" max="13549" width="8.28515625" style="147" bestFit="1" customWidth="1"/>
    <col min="13550" max="13796" width="7.7109375" style="147"/>
    <col min="13797" max="13797" width="12.85546875" style="147" bestFit="1" customWidth="1"/>
    <col min="13798" max="13798" width="14.28515625" style="147" bestFit="1" customWidth="1"/>
    <col min="13799" max="13804" width="13.7109375" style="147" customWidth="1"/>
    <col min="13805" max="13805" width="8.28515625" style="147" bestFit="1" customWidth="1"/>
    <col min="13806" max="14052" width="7.7109375" style="147"/>
    <col min="14053" max="14053" width="12.85546875" style="147" bestFit="1" customWidth="1"/>
    <col min="14054" max="14054" width="14.28515625" style="147" bestFit="1" customWidth="1"/>
    <col min="14055" max="14060" width="13.7109375" style="147" customWidth="1"/>
    <col min="14061" max="14061" width="8.28515625" style="147" bestFit="1" customWidth="1"/>
    <col min="14062" max="14308" width="7.7109375" style="147"/>
    <col min="14309" max="14309" width="12.85546875" style="147" bestFit="1" customWidth="1"/>
    <col min="14310" max="14310" width="14.28515625" style="147" bestFit="1" customWidth="1"/>
    <col min="14311" max="14316" width="13.7109375" style="147" customWidth="1"/>
    <col min="14317" max="14317" width="8.28515625" style="147" bestFit="1" customWidth="1"/>
    <col min="14318" max="14564" width="7.7109375" style="147"/>
    <col min="14565" max="14565" width="12.85546875" style="147" bestFit="1" customWidth="1"/>
    <col min="14566" max="14566" width="14.28515625" style="147" bestFit="1" customWidth="1"/>
    <col min="14567" max="14572" width="13.7109375" style="147" customWidth="1"/>
    <col min="14573" max="14573" width="8.28515625" style="147" bestFit="1" customWidth="1"/>
    <col min="14574" max="14820" width="7.7109375" style="147"/>
    <col min="14821" max="14821" width="12.85546875" style="147" bestFit="1" customWidth="1"/>
    <col min="14822" max="14822" width="14.28515625" style="147" bestFit="1" customWidth="1"/>
    <col min="14823" max="14828" width="13.7109375" style="147" customWidth="1"/>
    <col min="14829" max="14829" width="8.28515625" style="147" bestFit="1" customWidth="1"/>
    <col min="14830" max="15076" width="7.7109375" style="147"/>
    <col min="15077" max="15077" width="12.85546875" style="147" bestFit="1" customWidth="1"/>
    <col min="15078" max="15078" width="14.28515625" style="147" bestFit="1" customWidth="1"/>
    <col min="15079" max="15084" width="13.7109375" style="147" customWidth="1"/>
    <col min="15085" max="15085" width="8.28515625" style="147" bestFit="1" customWidth="1"/>
    <col min="15086" max="15332" width="7.7109375" style="147"/>
    <col min="15333" max="15333" width="12.85546875" style="147" bestFit="1" customWidth="1"/>
    <col min="15334" max="15334" width="14.28515625" style="147" bestFit="1" customWidth="1"/>
    <col min="15335" max="15340" width="13.7109375" style="147" customWidth="1"/>
    <col min="15341" max="15341" width="8.28515625" style="147" bestFit="1" customWidth="1"/>
    <col min="15342" max="15588" width="7.7109375" style="147"/>
    <col min="15589" max="15589" width="12.85546875" style="147" bestFit="1" customWidth="1"/>
    <col min="15590" max="15590" width="14.28515625" style="147" bestFit="1" customWidth="1"/>
    <col min="15591" max="15596" width="13.7109375" style="147" customWidth="1"/>
    <col min="15597" max="15597" width="8.28515625" style="147" bestFit="1" customWidth="1"/>
    <col min="15598" max="15844" width="7.7109375" style="147"/>
    <col min="15845" max="15845" width="12.85546875" style="147" bestFit="1" customWidth="1"/>
    <col min="15846" max="15846" width="14.28515625" style="147" bestFit="1" customWidth="1"/>
    <col min="15847" max="15852" width="13.7109375" style="147" customWidth="1"/>
    <col min="15853" max="15853" width="8.28515625" style="147" bestFit="1" customWidth="1"/>
    <col min="15854" max="16100" width="7.7109375" style="147"/>
    <col min="16101" max="16101" width="12.85546875" style="147" bestFit="1" customWidth="1"/>
    <col min="16102" max="16102" width="14.28515625" style="147" bestFit="1" customWidth="1"/>
    <col min="16103" max="16108" width="13.7109375" style="147" customWidth="1"/>
    <col min="16109" max="16109" width="8.28515625" style="147" bestFit="1" customWidth="1"/>
    <col min="16110" max="16384" width="7.7109375" style="147"/>
  </cols>
  <sheetData>
    <row r="1" spans="1:8" s="146" customFormat="1" ht="62.25" customHeight="1">
      <c r="A1" s="964" t="s">
        <v>1205</v>
      </c>
      <c r="B1" s="964"/>
      <c r="C1" s="964"/>
      <c r="D1" s="964"/>
      <c r="E1" s="964"/>
      <c r="F1" s="964"/>
      <c r="G1" s="964"/>
      <c r="H1" s="964"/>
    </row>
    <row r="2" spans="1:8" s="146" customFormat="1" ht="33" customHeight="1">
      <c r="A2" s="1137" t="s">
        <v>1206</v>
      </c>
      <c r="B2" s="1137"/>
      <c r="C2" s="1137"/>
      <c r="D2" s="1137"/>
      <c r="E2" s="1137"/>
      <c r="F2" s="1137"/>
      <c r="G2" s="1137"/>
      <c r="H2" s="1137"/>
    </row>
    <row r="3" spans="1:8" s="146" customFormat="1" ht="19.5" customHeight="1">
      <c r="A3" s="1040" t="s">
        <v>498</v>
      </c>
      <c r="B3" s="1138"/>
      <c r="C3" s="1138"/>
      <c r="D3" s="1138"/>
      <c r="E3" s="1041" t="s">
        <v>1077</v>
      </c>
      <c r="F3" s="1041"/>
      <c r="G3" s="1041"/>
      <c r="H3" s="1042"/>
    </row>
    <row r="4" spans="1:8" ht="37.5" customHeight="1">
      <c r="A4" s="1029" t="s">
        <v>763</v>
      </c>
      <c r="B4" s="1031" t="s">
        <v>802</v>
      </c>
      <c r="C4" s="1032"/>
      <c r="D4" s="1029" t="s">
        <v>35</v>
      </c>
      <c r="E4" s="1043" t="s">
        <v>523</v>
      </c>
      <c r="F4" s="1043" t="s">
        <v>524</v>
      </c>
      <c r="G4" s="1043" t="s">
        <v>52</v>
      </c>
      <c r="H4" s="1043" t="s">
        <v>767</v>
      </c>
    </row>
    <row r="5" spans="1:8" ht="25.5" customHeight="1">
      <c r="A5" s="1079"/>
      <c r="B5" s="513" t="s">
        <v>525</v>
      </c>
      <c r="C5" s="513" t="s">
        <v>526</v>
      </c>
      <c r="D5" s="1030"/>
      <c r="E5" s="1043"/>
      <c r="F5" s="1043"/>
      <c r="G5" s="1043"/>
      <c r="H5" s="1043"/>
    </row>
    <row r="6" spans="1:8" ht="40.5" customHeight="1">
      <c r="A6" s="1030"/>
      <c r="B6" s="513" t="s">
        <v>527</v>
      </c>
      <c r="C6" s="513" t="s">
        <v>528</v>
      </c>
      <c r="D6" s="513" t="s">
        <v>36</v>
      </c>
      <c r="E6" s="513" t="s">
        <v>529</v>
      </c>
      <c r="F6" s="513" t="s">
        <v>530</v>
      </c>
      <c r="G6" s="513" t="s">
        <v>531</v>
      </c>
      <c r="H6" s="1043"/>
    </row>
    <row r="7" spans="1:8" ht="33" customHeight="1">
      <c r="A7" s="512" t="s">
        <v>101</v>
      </c>
      <c r="B7" s="214">
        <v>335</v>
      </c>
      <c r="C7" s="214">
        <v>442</v>
      </c>
      <c r="D7" s="288">
        <f>SUM(B7:C7)</f>
        <v>777</v>
      </c>
      <c r="E7" s="214">
        <v>535</v>
      </c>
      <c r="F7" s="214">
        <v>10</v>
      </c>
      <c r="G7" s="214">
        <f>SUM(D7:F7)</f>
        <v>1322</v>
      </c>
      <c r="H7" s="512" t="s">
        <v>2</v>
      </c>
    </row>
    <row r="8" spans="1:8" ht="33" customHeight="1">
      <c r="A8" s="512" t="s">
        <v>702</v>
      </c>
      <c r="B8" s="215">
        <v>346</v>
      </c>
      <c r="C8" s="215">
        <v>82</v>
      </c>
      <c r="D8" s="288">
        <f t="shared" ref="D8:D26" si="0">SUM(B8:C8)</f>
        <v>428</v>
      </c>
      <c r="E8" s="215">
        <v>145</v>
      </c>
      <c r="F8" s="215">
        <v>1</v>
      </c>
      <c r="G8" s="214">
        <f t="shared" ref="G8:G26" si="1">SUM(D8:F8)</f>
        <v>574</v>
      </c>
      <c r="H8" s="512" t="s">
        <v>967</v>
      </c>
    </row>
    <row r="9" spans="1:8" ht="33" customHeight="1">
      <c r="A9" s="512" t="s">
        <v>102</v>
      </c>
      <c r="B9" s="214">
        <v>363</v>
      </c>
      <c r="C9" s="214">
        <v>187</v>
      </c>
      <c r="D9" s="288">
        <f t="shared" si="0"/>
        <v>550</v>
      </c>
      <c r="E9" s="214">
        <v>319</v>
      </c>
      <c r="F9" s="214">
        <v>5</v>
      </c>
      <c r="G9" s="214">
        <f t="shared" si="1"/>
        <v>874</v>
      </c>
      <c r="H9" s="512" t="s">
        <v>5</v>
      </c>
    </row>
    <row r="10" spans="1:8" ht="33" customHeight="1">
      <c r="A10" s="512" t="s">
        <v>103</v>
      </c>
      <c r="B10" s="215">
        <v>75</v>
      </c>
      <c r="C10" s="215">
        <v>38</v>
      </c>
      <c r="D10" s="288">
        <f t="shared" si="0"/>
        <v>113</v>
      </c>
      <c r="E10" s="215">
        <v>81</v>
      </c>
      <c r="F10" s="215">
        <v>9</v>
      </c>
      <c r="G10" s="214">
        <f t="shared" si="1"/>
        <v>203</v>
      </c>
      <c r="H10" s="512" t="s">
        <v>7</v>
      </c>
    </row>
    <row r="11" spans="1:8" ht="33" customHeight="1">
      <c r="A11" s="512" t="s">
        <v>104</v>
      </c>
      <c r="B11" s="214">
        <v>226</v>
      </c>
      <c r="C11" s="214">
        <v>252</v>
      </c>
      <c r="D11" s="288">
        <f t="shared" si="0"/>
        <v>478</v>
      </c>
      <c r="E11" s="214">
        <v>283</v>
      </c>
      <c r="F11" s="214">
        <v>31</v>
      </c>
      <c r="G11" s="214">
        <f t="shared" si="1"/>
        <v>792</v>
      </c>
      <c r="H11" s="512" t="s">
        <v>8</v>
      </c>
    </row>
    <row r="12" spans="1:8" ht="33" customHeight="1">
      <c r="A12" s="512" t="s">
        <v>105</v>
      </c>
      <c r="B12" s="215">
        <v>341</v>
      </c>
      <c r="C12" s="215">
        <v>69</v>
      </c>
      <c r="D12" s="288">
        <f t="shared" si="0"/>
        <v>410</v>
      </c>
      <c r="E12" s="215">
        <v>137</v>
      </c>
      <c r="F12" s="215">
        <v>1</v>
      </c>
      <c r="G12" s="214">
        <f t="shared" si="1"/>
        <v>548</v>
      </c>
      <c r="H12" s="512" t="s">
        <v>10</v>
      </c>
    </row>
    <row r="13" spans="1:8" ht="33" customHeight="1">
      <c r="A13" s="512" t="s">
        <v>107</v>
      </c>
      <c r="B13" s="214">
        <v>168</v>
      </c>
      <c r="C13" s="214">
        <v>236</v>
      </c>
      <c r="D13" s="288">
        <f t="shared" si="0"/>
        <v>404</v>
      </c>
      <c r="E13" s="214">
        <v>269</v>
      </c>
      <c r="F13" s="214">
        <v>0</v>
      </c>
      <c r="G13" s="214">
        <f t="shared" si="1"/>
        <v>673</v>
      </c>
      <c r="H13" s="512" t="s">
        <v>11</v>
      </c>
    </row>
    <row r="14" spans="1:8" ht="33" customHeight="1">
      <c r="A14" s="512" t="s">
        <v>108</v>
      </c>
      <c r="B14" s="215">
        <v>57</v>
      </c>
      <c r="C14" s="215">
        <v>51</v>
      </c>
      <c r="D14" s="288">
        <f t="shared" si="0"/>
        <v>108</v>
      </c>
      <c r="E14" s="215">
        <v>155</v>
      </c>
      <c r="F14" s="215">
        <v>0</v>
      </c>
      <c r="G14" s="214">
        <f t="shared" si="1"/>
        <v>263</v>
      </c>
      <c r="H14" s="512" t="s">
        <v>13</v>
      </c>
    </row>
    <row r="15" spans="1:8" ht="33" customHeight="1">
      <c r="A15" s="512" t="s">
        <v>121</v>
      </c>
      <c r="B15" s="214">
        <v>31</v>
      </c>
      <c r="C15" s="214">
        <v>42</v>
      </c>
      <c r="D15" s="288">
        <f t="shared" si="0"/>
        <v>73</v>
      </c>
      <c r="E15" s="214">
        <v>48</v>
      </c>
      <c r="F15" s="214">
        <v>0</v>
      </c>
      <c r="G15" s="214">
        <f t="shared" si="1"/>
        <v>121</v>
      </c>
      <c r="H15" s="512" t="s">
        <v>15</v>
      </c>
    </row>
    <row r="16" spans="1:8" ht="33" customHeight="1">
      <c r="A16" s="512" t="s">
        <v>109</v>
      </c>
      <c r="B16" s="215">
        <v>312</v>
      </c>
      <c r="C16" s="215">
        <v>202</v>
      </c>
      <c r="D16" s="288">
        <f t="shared" si="0"/>
        <v>514</v>
      </c>
      <c r="E16" s="215">
        <v>220</v>
      </c>
      <c r="F16" s="215">
        <v>5</v>
      </c>
      <c r="G16" s="214">
        <f t="shared" si="1"/>
        <v>739</v>
      </c>
      <c r="H16" s="512" t="s">
        <v>17</v>
      </c>
    </row>
    <row r="17" spans="1:8" ht="33" customHeight="1">
      <c r="A17" s="512" t="s">
        <v>40</v>
      </c>
      <c r="B17" s="214">
        <v>61</v>
      </c>
      <c r="C17" s="214">
        <v>39</v>
      </c>
      <c r="D17" s="288">
        <f t="shared" si="0"/>
        <v>100</v>
      </c>
      <c r="E17" s="214">
        <v>45</v>
      </c>
      <c r="F17" s="214">
        <v>3</v>
      </c>
      <c r="G17" s="214">
        <f t="shared" si="1"/>
        <v>148</v>
      </c>
      <c r="H17" s="512" t="s">
        <v>18</v>
      </c>
    </row>
    <row r="18" spans="1:8" ht="33" customHeight="1">
      <c r="A18" s="512" t="s">
        <v>110</v>
      </c>
      <c r="B18" s="215">
        <v>73</v>
      </c>
      <c r="C18" s="215">
        <v>92</v>
      </c>
      <c r="D18" s="288">
        <f t="shared" si="0"/>
        <v>165</v>
      </c>
      <c r="E18" s="215">
        <v>93</v>
      </c>
      <c r="F18" s="215">
        <v>3</v>
      </c>
      <c r="G18" s="214">
        <f t="shared" si="1"/>
        <v>261</v>
      </c>
      <c r="H18" s="512" t="s">
        <v>20</v>
      </c>
    </row>
    <row r="19" spans="1:8" ht="33" customHeight="1">
      <c r="A19" s="512" t="s">
        <v>21</v>
      </c>
      <c r="B19" s="214">
        <v>59</v>
      </c>
      <c r="C19" s="214">
        <v>57</v>
      </c>
      <c r="D19" s="288">
        <f t="shared" si="0"/>
        <v>116</v>
      </c>
      <c r="E19" s="214">
        <v>41</v>
      </c>
      <c r="F19" s="214">
        <v>0</v>
      </c>
      <c r="G19" s="214">
        <f t="shared" si="1"/>
        <v>157</v>
      </c>
      <c r="H19" s="512" t="s">
        <v>111</v>
      </c>
    </row>
    <row r="20" spans="1:8" ht="33" customHeight="1">
      <c r="A20" s="512" t="s">
        <v>112</v>
      </c>
      <c r="B20" s="215">
        <v>52</v>
      </c>
      <c r="C20" s="215">
        <v>27</v>
      </c>
      <c r="D20" s="288">
        <f t="shared" si="0"/>
        <v>79</v>
      </c>
      <c r="E20" s="215">
        <v>25</v>
      </c>
      <c r="F20" s="215">
        <v>4</v>
      </c>
      <c r="G20" s="214">
        <f t="shared" si="1"/>
        <v>108</v>
      </c>
      <c r="H20" s="512" t="s">
        <v>23</v>
      </c>
    </row>
    <row r="21" spans="1:8" ht="33" customHeight="1">
      <c r="A21" s="512" t="s">
        <v>24</v>
      </c>
      <c r="B21" s="214">
        <v>38</v>
      </c>
      <c r="C21" s="214">
        <v>121</v>
      </c>
      <c r="D21" s="288">
        <f t="shared" si="0"/>
        <v>159</v>
      </c>
      <c r="E21" s="214">
        <v>59</v>
      </c>
      <c r="F21" s="214">
        <v>11</v>
      </c>
      <c r="G21" s="214">
        <f t="shared" si="1"/>
        <v>229</v>
      </c>
      <c r="H21" s="512" t="s">
        <v>25</v>
      </c>
    </row>
    <row r="22" spans="1:8" ht="33" customHeight="1">
      <c r="A22" s="512" t="s">
        <v>113</v>
      </c>
      <c r="B22" s="215">
        <v>57</v>
      </c>
      <c r="C22" s="215">
        <v>23</v>
      </c>
      <c r="D22" s="288">
        <f t="shared" si="0"/>
        <v>80</v>
      </c>
      <c r="E22" s="215">
        <v>42</v>
      </c>
      <c r="F22" s="215">
        <v>1</v>
      </c>
      <c r="G22" s="214">
        <f t="shared" si="1"/>
        <v>123</v>
      </c>
      <c r="H22" s="512" t="s">
        <v>114</v>
      </c>
    </row>
    <row r="23" spans="1:8" ht="33" customHeight="1">
      <c r="A23" s="512" t="s">
        <v>115</v>
      </c>
      <c r="B23" s="214">
        <v>46</v>
      </c>
      <c r="C23" s="214">
        <v>21</v>
      </c>
      <c r="D23" s="288">
        <f t="shared" si="0"/>
        <v>67</v>
      </c>
      <c r="E23" s="214">
        <v>14</v>
      </c>
      <c r="F23" s="214">
        <v>16</v>
      </c>
      <c r="G23" s="214">
        <f t="shared" si="1"/>
        <v>97</v>
      </c>
      <c r="H23" s="512" t="s">
        <v>28</v>
      </c>
    </row>
    <row r="24" spans="1:8" ht="33" customHeight="1">
      <c r="A24" s="512" t="s">
        <v>123</v>
      </c>
      <c r="B24" s="215">
        <v>71</v>
      </c>
      <c r="C24" s="215">
        <v>21</v>
      </c>
      <c r="D24" s="288">
        <f t="shared" si="0"/>
        <v>92</v>
      </c>
      <c r="E24" s="215">
        <v>19</v>
      </c>
      <c r="F24" s="215">
        <v>0</v>
      </c>
      <c r="G24" s="214">
        <f t="shared" si="1"/>
        <v>111</v>
      </c>
      <c r="H24" s="512" t="s">
        <v>30</v>
      </c>
    </row>
    <row r="25" spans="1:8" ht="33" customHeight="1">
      <c r="A25" s="512" t="s">
        <v>116</v>
      </c>
      <c r="B25" s="214">
        <v>54</v>
      </c>
      <c r="C25" s="214">
        <v>16</v>
      </c>
      <c r="D25" s="288">
        <f t="shared" si="0"/>
        <v>70</v>
      </c>
      <c r="E25" s="214">
        <v>13</v>
      </c>
      <c r="F25" s="214">
        <v>1</v>
      </c>
      <c r="G25" s="214">
        <f t="shared" si="1"/>
        <v>84</v>
      </c>
      <c r="H25" s="512" t="s">
        <v>32</v>
      </c>
    </row>
    <row r="26" spans="1:8" ht="33" customHeight="1">
      <c r="A26" s="512" t="s">
        <v>33</v>
      </c>
      <c r="B26" s="215">
        <v>45</v>
      </c>
      <c r="C26" s="215">
        <v>8</v>
      </c>
      <c r="D26" s="288">
        <f t="shared" si="0"/>
        <v>53</v>
      </c>
      <c r="E26" s="215">
        <v>6</v>
      </c>
      <c r="F26" s="215">
        <v>1</v>
      </c>
      <c r="G26" s="214">
        <f t="shared" si="1"/>
        <v>60</v>
      </c>
      <c r="H26" s="512" t="s">
        <v>34</v>
      </c>
    </row>
    <row r="27" spans="1:8" s="517" customFormat="1" ht="33" customHeight="1">
      <c r="A27" s="515" t="s">
        <v>57</v>
      </c>
      <c r="B27" s="516">
        <f t="shared" ref="B27:G27" si="2">SUM(B7:B26)</f>
        <v>2810</v>
      </c>
      <c r="C27" s="516">
        <f t="shared" si="2"/>
        <v>2026</v>
      </c>
      <c r="D27" s="516">
        <f t="shared" si="2"/>
        <v>4836</v>
      </c>
      <c r="E27" s="516">
        <f t="shared" si="2"/>
        <v>2549</v>
      </c>
      <c r="F27" s="516">
        <f t="shared" si="2"/>
        <v>102</v>
      </c>
      <c r="G27" s="516">
        <f t="shared" si="2"/>
        <v>7487</v>
      </c>
      <c r="H27" s="515" t="s">
        <v>36</v>
      </c>
    </row>
    <row r="28" spans="1:8" ht="33" customHeight="1"/>
  </sheetData>
  <mergeCells count="11">
    <mergeCell ref="H4:H6"/>
    <mergeCell ref="A1:H1"/>
    <mergeCell ref="A2:H2"/>
    <mergeCell ref="A3:D3"/>
    <mergeCell ref="E3:H3"/>
    <mergeCell ref="A4:A6"/>
    <mergeCell ref="B4:C4"/>
    <mergeCell ref="D4:D5"/>
    <mergeCell ref="E4:E5"/>
    <mergeCell ref="F4:F5"/>
    <mergeCell ref="G4:G5"/>
  </mergeCells>
  <printOptions horizontalCentered="1" verticalCentered="1"/>
  <pageMargins left="0.7" right="0.7" top="1" bottom="1" header="0.5" footer="0.5"/>
  <pageSetup paperSize="9" scale="61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00B050"/>
    <pageSetUpPr fitToPage="1"/>
  </sheetPr>
  <dimension ref="A1:AQ24"/>
  <sheetViews>
    <sheetView showGridLines="0" rightToLeft="1" zoomScaleNormal="100" workbookViewId="0">
      <selection sqref="A1:H1"/>
    </sheetView>
  </sheetViews>
  <sheetFormatPr defaultColWidth="7.7109375" defaultRowHeight="12.75"/>
  <cols>
    <col min="1" max="1" width="21.42578125" style="31" customWidth="1"/>
    <col min="2" max="2" width="17.7109375" style="31" customWidth="1"/>
    <col min="3" max="7" width="17.7109375" style="12" customWidth="1"/>
    <col min="8" max="8" width="25.140625" style="5" customWidth="1"/>
    <col min="9" max="9" width="8.28515625" style="31" bestFit="1" customWidth="1"/>
    <col min="10" max="256" width="7.7109375" style="31"/>
    <col min="257" max="257" width="13.85546875" style="31" customWidth="1"/>
    <col min="258" max="258" width="14.28515625" style="31" customWidth="1"/>
    <col min="259" max="261" width="12" style="31" customWidth="1"/>
    <col min="262" max="262" width="17.28515625" style="31" customWidth="1"/>
    <col min="263" max="263" width="13.28515625" style="31" customWidth="1"/>
    <col min="264" max="264" width="17.28515625" style="31" customWidth="1"/>
    <col min="265" max="265" width="8.28515625" style="31" bestFit="1" customWidth="1"/>
    <col min="266" max="512" width="7.7109375" style="31"/>
    <col min="513" max="513" width="13.85546875" style="31" customWidth="1"/>
    <col min="514" max="514" width="14.28515625" style="31" customWidth="1"/>
    <col min="515" max="517" width="12" style="31" customWidth="1"/>
    <col min="518" max="518" width="17.28515625" style="31" customWidth="1"/>
    <col min="519" max="519" width="13.28515625" style="31" customWidth="1"/>
    <col min="520" max="520" width="17.28515625" style="31" customWidth="1"/>
    <col min="521" max="521" width="8.28515625" style="31" bestFit="1" customWidth="1"/>
    <col min="522" max="768" width="7.7109375" style="31"/>
    <col min="769" max="769" width="13.85546875" style="31" customWidth="1"/>
    <col min="770" max="770" width="14.28515625" style="31" customWidth="1"/>
    <col min="771" max="773" width="12" style="31" customWidth="1"/>
    <col min="774" max="774" width="17.28515625" style="31" customWidth="1"/>
    <col min="775" max="775" width="13.28515625" style="31" customWidth="1"/>
    <col min="776" max="776" width="17.28515625" style="31" customWidth="1"/>
    <col min="777" max="777" width="8.28515625" style="31" bestFit="1" customWidth="1"/>
    <col min="778" max="1024" width="7.7109375" style="31"/>
    <col min="1025" max="1025" width="13.85546875" style="31" customWidth="1"/>
    <col min="1026" max="1026" width="14.28515625" style="31" customWidth="1"/>
    <col min="1027" max="1029" width="12" style="31" customWidth="1"/>
    <col min="1030" max="1030" width="17.28515625" style="31" customWidth="1"/>
    <col min="1031" max="1031" width="13.28515625" style="31" customWidth="1"/>
    <col min="1032" max="1032" width="17.28515625" style="31" customWidth="1"/>
    <col min="1033" max="1033" width="8.28515625" style="31" bestFit="1" customWidth="1"/>
    <col min="1034" max="1280" width="7.7109375" style="31"/>
    <col min="1281" max="1281" width="13.85546875" style="31" customWidth="1"/>
    <col min="1282" max="1282" width="14.28515625" style="31" customWidth="1"/>
    <col min="1283" max="1285" width="12" style="31" customWidth="1"/>
    <col min="1286" max="1286" width="17.28515625" style="31" customWidth="1"/>
    <col min="1287" max="1287" width="13.28515625" style="31" customWidth="1"/>
    <col min="1288" max="1288" width="17.28515625" style="31" customWidth="1"/>
    <col min="1289" max="1289" width="8.28515625" style="31" bestFit="1" customWidth="1"/>
    <col min="1290" max="1536" width="7.7109375" style="31"/>
    <col min="1537" max="1537" width="13.85546875" style="31" customWidth="1"/>
    <col min="1538" max="1538" width="14.28515625" style="31" customWidth="1"/>
    <col min="1539" max="1541" width="12" style="31" customWidth="1"/>
    <col min="1542" max="1542" width="17.28515625" style="31" customWidth="1"/>
    <col min="1543" max="1543" width="13.28515625" style="31" customWidth="1"/>
    <col min="1544" max="1544" width="17.28515625" style="31" customWidth="1"/>
    <col min="1545" max="1545" width="8.28515625" style="31" bestFit="1" customWidth="1"/>
    <col min="1546" max="1792" width="7.7109375" style="31"/>
    <col min="1793" max="1793" width="13.85546875" style="31" customWidth="1"/>
    <col min="1794" max="1794" width="14.28515625" style="31" customWidth="1"/>
    <col min="1795" max="1797" width="12" style="31" customWidth="1"/>
    <col min="1798" max="1798" width="17.28515625" style="31" customWidth="1"/>
    <col min="1799" max="1799" width="13.28515625" style="31" customWidth="1"/>
    <col min="1800" max="1800" width="17.28515625" style="31" customWidth="1"/>
    <col min="1801" max="1801" width="8.28515625" style="31" bestFit="1" customWidth="1"/>
    <col min="1802" max="2048" width="7.7109375" style="31"/>
    <col min="2049" max="2049" width="13.85546875" style="31" customWidth="1"/>
    <col min="2050" max="2050" width="14.28515625" style="31" customWidth="1"/>
    <col min="2051" max="2053" width="12" style="31" customWidth="1"/>
    <col min="2054" max="2054" width="17.28515625" style="31" customWidth="1"/>
    <col min="2055" max="2055" width="13.28515625" style="31" customWidth="1"/>
    <col min="2056" max="2056" width="17.28515625" style="31" customWidth="1"/>
    <col min="2057" max="2057" width="8.28515625" style="31" bestFit="1" customWidth="1"/>
    <col min="2058" max="2304" width="7.7109375" style="31"/>
    <col min="2305" max="2305" width="13.85546875" style="31" customWidth="1"/>
    <col min="2306" max="2306" width="14.28515625" style="31" customWidth="1"/>
    <col min="2307" max="2309" width="12" style="31" customWidth="1"/>
    <col min="2310" max="2310" width="17.28515625" style="31" customWidth="1"/>
    <col min="2311" max="2311" width="13.28515625" style="31" customWidth="1"/>
    <col min="2312" max="2312" width="17.28515625" style="31" customWidth="1"/>
    <col min="2313" max="2313" width="8.28515625" style="31" bestFit="1" customWidth="1"/>
    <col min="2314" max="2560" width="7.7109375" style="31"/>
    <col min="2561" max="2561" width="13.85546875" style="31" customWidth="1"/>
    <col min="2562" max="2562" width="14.28515625" style="31" customWidth="1"/>
    <col min="2563" max="2565" width="12" style="31" customWidth="1"/>
    <col min="2566" max="2566" width="17.28515625" style="31" customWidth="1"/>
    <col min="2567" max="2567" width="13.28515625" style="31" customWidth="1"/>
    <col min="2568" max="2568" width="17.28515625" style="31" customWidth="1"/>
    <col min="2569" max="2569" width="8.28515625" style="31" bestFit="1" customWidth="1"/>
    <col min="2570" max="2816" width="7.7109375" style="31"/>
    <col min="2817" max="2817" width="13.85546875" style="31" customWidth="1"/>
    <col min="2818" max="2818" width="14.28515625" style="31" customWidth="1"/>
    <col min="2819" max="2821" width="12" style="31" customWidth="1"/>
    <col min="2822" max="2822" width="17.28515625" style="31" customWidth="1"/>
    <col min="2823" max="2823" width="13.28515625" style="31" customWidth="1"/>
    <col min="2824" max="2824" width="17.28515625" style="31" customWidth="1"/>
    <col min="2825" max="2825" width="8.28515625" style="31" bestFit="1" customWidth="1"/>
    <col min="2826" max="3072" width="7.7109375" style="31"/>
    <col min="3073" max="3073" width="13.85546875" style="31" customWidth="1"/>
    <col min="3074" max="3074" width="14.28515625" style="31" customWidth="1"/>
    <col min="3075" max="3077" width="12" style="31" customWidth="1"/>
    <col min="3078" max="3078" width="17.28515625" style="31" customWidth="1"/>
    <col min="3079" max="3079" width="13.28515625" style="31" customWidth="1"/>
    <col min="3080" max="3080" width="17.28515625" style="31" customWidth="1"/>
    <col min="3081" max="3081" width="8.28515625" style="31" bestFit="1" customWidth="1"/>
    <col min="3082" max="3328" width="7.7109375" style="31"/>
    <col min="3329" max="3329" width="13.85546875" style="31" customWidth="1"/>
    <col min="3330" max="3330" width="14.28515625" style="31" customWidth="1"/>
    <col min="3331" max="3333" width="12" style="31" customWidth="1"/>
    <col min="3334" max="3334" width="17.28515625" style="31" customWidth="1"/>
    <col min="3335" max="3335" width="13.28515625" style="31" customWidth="1"/>
    <col min="3336" max="3336" width="17.28515625" style="31" customWidth="1"/>
    <col min="3337" max="3337" width="8.28515625" style="31" bestFit="1" customWidth="1"/>
    <col min="3338" max="3584" width="7.7109375" style="31"/>
    <col min="3585" max="3585" width="13.85546875" style="31" customWidth="1"/>
    <col min="3586" max="3586" width="14.28515625" style="31" customWidth="1"/>
    <col min="3587" max="3589" width="12" style="31" customWidth="1"/>
    <col min="3590" max="3590" width="17.28515625" style="31" customWidth="1"/>
    <col min="3591" max="3591" width="13.28515625" style="31" customWidth="1"/>
    <col min="3592" max="3592" width="17.28515625" style="31" customWidth="1"/>
    <col min="3593" max="3593" width="8.28515625" style="31" bestFit="1" customWidth="1"/>
    <col min="3594" max="3840" width="7.7109375" style="31"/>
    <col min="3841" max="3841" width="13.85546875" style="31" customWidth="1"/>
    <col min="3842" max="3842" width="14.28515625" style="31" customWidth="1"/>
    <col min="3843" max="3845" width="12" style="31" customWidth="1"/>
    <col min="3846" max="3846" width="17.28515625" style="31" customWidth="1"/>
    <col min="3847" max="3847" width="13.28515625" style="31" customWidth="1"/>
    <col min="3848" max="3848" width="17.28515625" style="31" customWidth="1"/>
    <col min="3849" max="3849" width="8.28515625" style="31" bestFit="1" customWidth="1"/>
    <col min="3850" max="4096" width="7.7109375" style="31"/>
    <col min="4097" max="4097" width="13.85546875" style="31" customWidth="1"/>
    <col min="4098" max="4098" width="14.28515625" style="31" customWidth="1"/>
    <col min="4099" max="4101" width="12" style="31" customWidth="1"/>
    <col min="4102" max="4102" width="17.28515625" style="31" customWidth="1"/>
    <col min="4103" max="4103" width="13.28515625" style="31" customWidth="1"/>
    <col min="4104" max="4104" width="17.28515625" style="31" customWidth="1"/>
    <col min="4105" max="4105" width="8.28515625" style="31" bestFit="1" customWidth="1"/>
    <col min="4106" max="4352" width="7.7109375" style="31"/>
    <col min="4353" max="4353" width="13.85546875" style="31" customWidth="1"/>
    <col min="4354" max="4354" width="14.28515625" style="31" customWidth="1"/>
    <col min="4355" max="4357" width="12" style="31" customWidth="1"/>
    <col min="4358" max="4358" width="17.28515625" style="31" customWidth="1"/>
    <col min="4359" max="4359" width="13.28515625" style="31" customWidth="1"/>
    <col min="4360" max="4360" width="17.28515625" style="31" customWidth="1"/>
    <col min="4361" max="4361" width="8.28515625" style="31" bestFit="1" customWidth="1"/>
    <col min="4362" max="4608" width="7.7109375" style="31"/>
    <col min="4609" max="4609" width="13.85546875" style="31" customWidth="1"/>
    <col min="4610" max="4610" width="14.28515625" style="31" customWidth="1"/>
    <col min="4611" max="4613" width="12" style="31" customWidth="1"/>
    <col min="4614" max="4614" width="17.28515625" style="31" customWidth="1"/>
    <col min="4615" max="4615" width="13.28515625" style="31" customWidth="1"/>
    <col min="4616" max="4616" width="17.28515625" style="31" customWidth="1"/>
    <col min="4617" max="4617" width="8.28515625" style="31" bestFit="1" customWidth="1"/>
    <col min="4618" max="4864" width="7.7109375" style="31"/>
    <col min="4865" max="4865" width="13.85546875" style="31" customWidth="1"/>
    <col min="4866" max="4866" width="14.28515625" style="31" customWidth="1"/>
    <col min="4867" max="4869" width="12" style="31" customWidth="1"/>
    <col min="4870" max="4870" width="17.28515625" style="31" customWidth="1"/>
    <col min="4871" max="4871" width="13.28515625" style="31" customWidth="1"/>
    <col min="4872" max="4872" width="17.28515625" style="31" customWidth="1"/>
    <col min="4873" max="4873" width="8.28515625" style="31" bestFit="1" customWidth="1"/>
    <col min="4874" max="5120" width="7.7109375" style="31"/>
    <col min="5121" max="5121" width="13.85546875" style="31" customWidth="1"/>
    <col min="5122" max="5122" width="14.28515625" style="31" customWidth="1"/>
    <col min="5123" max="5125" width="12" style="31" customWidth="1"/>
    <col min="5126" max="5126" width="17.28515625" style="31" customWidth="1"/>
    <col min="5127" max="5127" width="13.28515625" style="31" customWidth="1"/>
    <col min="5128" max="5128" width="17.28515625" style="31" customWidth="1"/>
    <col min="5129" max="5129" width="8.28515625" style="31" bestFit="1" customWidth="1"/>
    <col min="5130" max="5376" width="7.7109375" style="31"/>
    <col min="5377" max="5377" width="13.85546875" style="31" customWidth="1"/>
    <col min="5378" max="5378" width="14.28515625" style="31" customWidth="1"/>
    <col min="5379" max="5381" width="12" style="31" customWidth="1"/>
    <col min="5382" max="5382" width="17.28515625" style="31" customWidth="1"/>
    <col min="5383" max="5383" width="13.28515625" style="31" customWidth="1"/>
    <col min="5384" max="5384" width="17.28515625" style="31" customWidth="1"/>
    <col min="5385" max="5385" width="8.28515625" style="31" bestFit="1" customWidth="1"/>
    <col min="5386" max="5632" width="7.7109375" style="31"/>
    <col min="5633" max="5633" width="13.85546875" style="31" customWidth="1"/>
    <col min="5634" max="5634" width="14.28515625" style="31" customWidth="1"/>
    <col min="5635" max="5637" width="12" style="31" customWidth="1"/>
    <col min="5638" max="5638" width="17.28515625" style="31" customWidth="1"/>
    <col min="5639" max="5639" width="13.28515625" style="31" customWidth="1"/>
    <col min="5640" max="5640" width="17.28515625" style="31" customWidth="1"/>
    <col min="5641" max="5641" width="8.28515625" style="31" bestFit="1" customWidth="1"/>
    <col min="5642" max="5888" width="7.7109375" style="31"/>
    <col min="5889" max="5889" width="13.85546875" style="31" customWidth="1"/>
    <col min="5890" max="5890" width="14.28515625" style="31" customWidth="1"/>
    <col min="5891" max="5893" width="12" style="31" customWidth="1"/>
    <col min="5894" max="5894" width="17.28515625" style="31" customWidth="1"/>
    <col min="5895" max="5895" width="13.28515625" style="31" customWidth="1"/>
    <col min="5896" max="5896" width="17.28515625" style="31" customWidth="1"/>
    <col min="5897" max="5897" width="8.28515625" style="31" bestFit="1" customWidth="1"/>
    <col min="5898" max="6144" width="7.7109375" style="31"/>
    <col min="6145" max="6145" width="13.85546875" style="31" customWidth="1"/>
    <col min="6146" max="6146" width="14.28515625" style="31" customWidth="1"/>
    <col min="6147" max="6149" width="12" style="31" customWidth="1"/>
    <col min="6150" max="6150" width="17.28515625" style="31" customWidth="1"/>
    <col min="6151" max="6151" width="13.28515625" style="31" customWidth="1"/>
    <col min="6152" max="6152" width="17.28515625" style="31" customWidth="1"/>
    <col min="6153" max="6153" width="8.28515625" style="31" bestFit="1" customWidth="1"/>
    <col min="6154" max="6400" width="7.7109375" style="31"/>
    <col min="6401" max="6401" width="13.85546875" style="31" customWidth="1"/>
    <col min="6402" max="6402" width="14.28515625" style="31" customWidth="1"/>
    <col min="6403" max="6405" width="12" style="31" customWidth="1"/>
    <col min="6406" max="6406" width="17.28515625" style="31" customWidth="1"/>
    <col min="6407" max="6407" width="13.28515625" style="31" customWidth="1"/>
    <col min="6408" max="6408" width="17.28515625" style="31" customWidth="1"/>
    <col min="6409" max="6409" width="8.28515625" style="31" bestFit="1" customWidth="1"/>
    <col min="6410" max="6656" width="7.7109375" style="31"/>
    <col min="6657" max="6657" width="13.85546875" style="31" customWidth="1"/>
    <col min="6658" max="6658" width="14.28515625" style="31" customWidth="1"/>
    <col min="6659" max="6661" width="12" style="31" customWidth="1"/>
    <col min="6662" max="6662" width="17.28515625" style="31" customWidth="1"/>
    <col min="6663" max="6663" width="13.28515625" style="31" customWidth="1"/>
    <col min="6664" max="6664" width="17.28515625" style="31" customWidth="1"/>
    <col min="6665" max="6665" width="8.28515625" style="31" bestFit="1" customWidth="1"/>
    <col min="6666" max="6912" width="7.7109375" style="31"/>
    <col min="6913" max="6913" width="13.85546875" style="31" customWidth="1"/>
    <col min="6914" max="6914" width="14.28515625" style="31" customWidth="1"/>
    <col min="6915" max="6917" width="12" style="31" customWidth="1"/>
    <col min="6918" max="6918" width="17.28515625" style="31" customWidth="1"/>
    <col min="6919" max="6919" width="13.28515625" style="31" customWidth="1"/>
    <col min="6920" max="6920" width="17.28515625" style="31" customWidth="1"/>
    <col min="6921" max="6921" width="8.28515625" style="31" bestFit="1" customWidth="1"/>
    <col min="6922" max="7168" width="7.7109375" style="31"/>
    <col min="7169" max="7169" width="13.85546875" style="31" customWidth="1"/>
    <col min="7170" max="7170" width="14.28515625" style="31" customWidth="1"/>
    <col min="7171" max="7173" width="12" style="31" customWidth="1"/>
    <col min="7174" max="7174" width="17.28515625" style="31" customWidth="1"/>
    <col min="7175" max="7175" width="13.28515625" style="31" customWidth="1"/>
    <col min="7176" max="7176" width="17.28515625" style="31" customWidth="1"/>
    <col min="7177" max="7177" width="8.28515625" style="31" bestFit="1" customWidth="1"/>
    <col min="7178" max="7424" width="7.7109375" style="31"/>
    <col min="7425" max="7425" width="13.85546875" style="31" customWidth="1"/>
    <col min="7426" max="7426" width="14.28515625" style="31" customWidth="1"/>
    <col min="7427" max="7429" width="12" style="31" customWidth="1"/>
    <col min="7430" max="7430" width="17.28515625" style="31" customWidth="1"/>
    <col min="7431" max="7431" width="13.28515625" style="31" customWidth="1"/>
    <col min="7432" max="7432" width="17.28515625" style="31" customWidth="1"/>
    <col min="7433" max="7433" width="8.28515625" style="31" bestFit="1" customWidth="1"/>
    <col min="7434" max="7680" width="7.7109375" style="31"/>
    <col min="7681" max="7681" width="13.85546875" style="31" customWidth="1"/>
    <col min="7682" max="7682" width="14.28515625" style="31" customWidth="1"/>
    <col min="7683" max="7685" width="12" style="31" customWidth="1"/>
    <col min="7686" max="7686" width="17.28515625" style="31" customWidth="1"/>
    <col min="7687" max="7687" width="13.28515625" style="31" customWidth="1"/>
    <col min="7688" max="7688" width="17.28515625" style="31" customWidth="1"/>
    <col min="7689" max="7689" width="8.28515625" style="31" bestFit="1" customWidth="1"/>
    <col min="7690" max="7936" width="7.7109375" style="31"/>
    <col min="7937" max="7937" width="13.85546875" style="31" customWidth="1"/>
    <col min="7938" max="7938" width="14.28515625" style="31" customWidth="1"/>
    <col min="7939" max="7941" width="12" style="31" customWidth="1"/>
    <col min="7942" max="7942" width="17.28515625" style="31" customWidth="1"/>
    <col min="7943" max="7943" width="13.28515625" style="31" customWidth="1"/>
    <col min="7944" max="7944" width="17.28515625" style="31" customWidth="1"/>
    <col min="7945" max="7945" width="8.28515625" style="31" bestFit="1" customWidth="1"/>
    <col min="7946" max="8192" width="7.7109375" style="31"/>
    <col min="8193" max="8193" width="13.85546875" style="31" customWidth="1"/>
    <col min="8194" max="8194" width="14.28515625" style="31" customWidth="1"/>
    <col min="8195" max="8197" width="12" style="31" customWidth="1"/>
    <col min="8198" max="8198" width="17.28515625" style="31" customWidth="1"/>
    <col min="8199" max="8199" width="13.28515625" style="31" customWidth="1"/>
    <col min="8200" max="8200" width="17.28515625" style="31" customWidth="1"/>
    <col min="8201" max="8201" width="8.28515625" style="31" bestFit="1" customWidth="1"/>
    <col min="8202" max="8448" width="7.7109375" style="31"/>
    <col min="8449" max="8449" width="13.85546875" style="31" customWidth="1"/>
    <col min="8450" max="8450" width="14.28515625" style="31" customWidth="1"/>
    <col min="8451" max="8453" width="12" style="31" customWidth="1"/>
    <col min="8454" max="8454" width="17.28515625" style="31" customWidth="1"/>
    <col min="8455" max="8455" width="13.28515625" style="31" customWidth="1"/>
    <col min="8456" max="8456" width="17.28515625" style="31" customWidth="1"/>
    <col min="8457" max="8457" width="8.28515625" style="31" bestFit="1" customWidth="1"/>
    <col min="8458" max="8704" width="7.7109375" style="31"/>
    <col min="8705" max="8705" width="13.85546875" style="31" customWidth="1"/>
    <col min="8706" max="8706" width="14.28515625" style="31" customWidth="1"/>
    <col min="8707" max="8709" width="12" style="31" customWidth="1"/>
    <col min="8710" max="8710" width="17.28515625" style="31" customWidth="1"/>
    <col min="8711" max="8711" width="13.28515625" style="31" customWidth="1"/>
    <col min="8712" max="8712" width="17.28515625" style="31" customWidth="1"/>
    <col min="8713" max="8713" width="8.28515625" style="31" bestFit="1" customWidth="1"/>
    <col min="8714" max="8960" width="7.7109375" style="31"/>
    <col min="8961" max="8961" width="13.85546875" style="31" customWidth="1"/>
    <col min="8962" max="8962" width="14.28515625" style="31" customWidth="1"/>
    <col min="8963" max="8965" width="12" style="31" customWidth="1"/>
    <col min="8966" max="8966" width="17.28515625" style="31" customWidth="1"/>
    <col min="8967" max="8967" width="13.28515625" style="31" customWidth="1"/>
    <col min="8968" max="8968" width="17.28515625" style="31" customWidth="1"/>
    <col min="8969" max="8969" width="8.28515625" style="31" bestFit="1" customWidth="1"/>
    <col min="8970" max="9216" width="7.7109375" style="31"/>
    <col min="9217" max="9217" width="13.85546875" style="31" customWidth="1"/>
    <col min="9218" max="9218" width="14.28515625" style="31" customWidth="1"/>
    <col min="9219" max="9221" width="12" style="31" customWidth="1"/>
    <col min="9222" max="9222" width="17.28515625" style="31" customWidth="1"/>
    <col min="9223" max="9223" width="13.28515625" style="31" customWidth="1"/>
    <col min="9224" max="9224" width="17.28515625" style="31" customWidth="1"/>
    <col min="9225" max="9225" width="8.28515625" style="31" bestFit="1" customWidth="1"/>
    <col min="9226" max="9472" width="7.7109375" style="31"/>
    <col min="9473" max="9473" width="13.85546875" style="31" customWidth="1"/>
    <col min="9474" max="9474" width="14.28515625" style="31" customWidth="1"/>
    <col min="9475" max="9477" width="12" style="31" customWidth="1"/>
    <col min="9478" max="9478" width="17.28515625" style="31" customWidth="1"/>
    <col min="9479" max="9479" width="13.28515625" style="31" customWidth="1"/>
    <col min="9480" max="9480" width="17.28515625" style="31" customWidth="1"/>
    <col min="9481" max="9481" width="8.28515625" style="31" bestFit="1" customWidth="1"/>
    <col min="9482" max="9728" width="7.7109375" style="31"/>
    <col min="9729" max="9729" width="13.85546875" style="31" customWidth="1"/>
    <col min="9730" max="9730" width="14.28515625" style="31" customWidth="1"/>
    <col min="9731" max="9733" width="12" style="31" customWidth="1"/>
    <col min="9734" max="9734" width="17.28515625" style="31" customWidth="1"/>
    <col min="9735" max="9735" width="13.28515625" style="31" customWidth="1"/>
    <col min="9736" max="9736" width="17.28515625" style="31" customWidth="1"/>
    <col min="9737" max="9737" width="8.28515625" style="31" bestFit="1" customWidth="1"/>
    <col min="9738" max="9984" width="7.7109375" style="31"/>
    <col min="9985" max="9985" width="13.85546875" style="31" customWidth="1"/>
    <col min="9986" max="9986" width="14.28515625" style="31" customWidth="1"/>
    <col min="9987" max="9989" width="12" style="31" customWidth="1"/>
    <col min="9990" max="9990" width="17.28515625" style="31" customWidth="1"/>
    <col min="9991" max="9991" width="13.28515625" style="31" customWidth="1"/>
    <col min="9992" max="9992" width="17.28515625" style="31" customWidth="1"/>
    <col min="9993" max="9993" width="8.28515625" style="31" bestFit="1" customWidth="1"/>
    <col min="9994" max="10240" width="7.7109375" style="31"/>
    <col min="10241" max="10241" width="13.85546875" style="31" customWidth="1"/>
    <col min="10242" max="10242" width="14.28515625" style="31" customWidth="1"/>
    <col min="10243" max="10245" width="12" style="31" customWidth="1"/>
    <col min="10246" max="10246" width="17.28515625" style="31" customWidth="1"/>
    <col min="10247" max="10247" width="13.28515625" style="31" customWidth="1"/>
    <col min="10248" max="10248" width="17.28515625" style="31" customWidth="1"/>
    <col min="10249" max="10249" width="8.28515625" style="31" bestFit="1" customWidth="1"/>
    <col min="10250" max="10496" width="7.7109375" style="31"/>
    <col min="10497" max="10497" width="13.85546875" style="31" customWidth="1"/>
    <col min="10498" max="10498" width="14.28515625" style="31" customWidth="1"/>
    <col min="10499" max="10501" width="12" style="31" customWidth="1"/>
    <col min="10502" max="10502" width="17.28515625" style="31" customWidth="1"/>
    <col min="10503" max="10503" width="13.28515625" style="31" customWidth="1"/>
    <col min="10504" max="10504" width="17.28515625" style="31" customWidth="1"/>
    <col min="10505" max="10505" width="8.28515625" style="31" bestFit="1" customWidth="1"/>
    <col min="10506" max="10752" width="7.7109375" style="31"/>
    <col min="10753" max="10753" width="13.85546875" style="31" customWidth="1"/>
    <col min="10754" max="10754" width="14.28515625" style="31" customWidth="1"/>
    <col min="10755" max="10757" width="12" style="31" customWidth="1"/>
    <col min="10758" max="10758" width="17.28515625" style="31" customWidth="1"/>
    <col min="10759" max="10759" width="13.28515625" style="31" customWidth="1"/>
    <col min="10760" max="10760" width="17.28515625" style="31" customWidth="1"/>
    <col min="10761" max="10761" width="8.28515625" style="31" bestFit="1" customWidth="1"/>
    <col min="10762" max="11008" width="7.7109375" style="31"/>
    <col min="11009" max="11009" width="13.85546875" style="31" customWidth="1"/>
    <col min="11010" max="11010" width="14.28515625" style="31" customWidth="1"/>
    <col min="11011" max="11013" width="12" style="31" customWidth="1"/>
    <col min="11014" max="11014" width="17.28515625" style="31" customWidth="1"/>
    <col min="11015" max="11015" width="13.28515625" style="31" customWidth="1"/>
    <col min="11016" max="11016" width="17.28515625" style="31" customWidth="1"/>
    <col min="11017" max="11017" width="8.28515625" style="31" bestFit="1" customWidth="1"/>
    <col min="11018" max="11264" width="7.7109375" style="31"/>
    <col min="11265" max="11265" width="13.85546875" style="31" customWidth="1"/>
    <col min="11266" max="11266" width="14.28515625" style="31" customWidth="1"/>
    <col min="11267" max="11269" width="12" style="31" customWidth="1"/>
    <col min="11270" max="11270" width="17.28515625" style="31" customWidth="1"/>
    <col min="11271" max="11271" width="13.28515625" style="31" customWidth="1"/>
    <col min="11272" max="11272" width="17.28515625" style="31" customWidth="1"/>
    <col min="11273" max="11273" width="8.28515625" style="31" bestFit="1" customWidth="1"/>
    <col min="11274" max="11520" width="7.7109375" style="31"/>
    <col min="11521" max="11521" width="13.85546875" style="31" customWidth="1"/>
    <col min="11522" max="11522" width="14.28515625" style="31" customWidth="1"/>
    <col min="11523" max="11525" width="12" style="31" customWidth="1"/>
    <col min="11526" max="11526" width="17.28515625" style="31" customWidth="1"/>
    <col min="11527" max="11527" width="13.28515625" style="31" customWidth="1"/>
    <col min="11528" max="11528" width="17.28515625" style="31" customWidth="1"/>
    <col min="11529" max="11529" width="8.28515625" style="31" bestFit="1" customWidth="1"/>
    <col min="11530" max="11776" width="7.7109375" style="31"/>
    <col min="11777" max="11777" width="13.85546875" style="31" customWidth="1"/>
    <col min="11778" max="11778" width="14.28515625" style="31" customWidth="1"/>
    <col min="11779" max="11781" width="12" style="31" customWidth="1"/>
    <col min="11782" max="11782" width="17.28515625" style="31" customWidth="1"/>
    <col min="11783" max="11783" width="13.28515625" style="31" customWidth="1"/>
    <col min="11784" max="11784" width="17.28515625" style="31" customWidth="1"/>
    <col min="11785" max="11785" width="8.28515625" style="31" bestFit="1" customWidth="1"/>
    <col min="11786" max="12032" width="7.7109375" style="31"/>
    <col min="12033" max="12033" width="13.85546875" style="31" customWidth="1"/>
    <col min="12034" max="12034" width="14.28515625" style="31" customWidth="1"/>
    <col min="12035" max="12037" width="12" style="31" customWidth="1"/>
    <col min="12038" max="12038" width="17.28515625" style="31" customWidth="1"/>
    <col min="12039" max="12039" width="13.28515625" style="31" customWidth="1"/>
    <col min="12040" max="12040" width="17.28515625" style="31" customWidth="1"/>
    <col min="12041" max="12041" width="8.28515625" style="31" bestFit="1" customWidth="1"/>
    <col min="12042" max="12288" width="7.7109375" style="31"/>
    <col min="12289" max="12289" width="13.85546875" style="31" customWidth="1"/>
    <col min="12290" max="12290" width="14.28515625" style="31" customWidth="1"/>
    <col min="12291" max="12293" width="12" style="31" customWidth="1"/>
    <col min="12294" max="12294" width="17.28515625" style="31" customWidth="1"/>
    <col min="12295" max="12295" width="13.28515625" style="31" customWidth="1"/>
    <col min="12296" max="12296" width="17.28515625" style="31" customWidth="1"/>
    <col min="12297" max="12297" width="8.28515625" style="31" bestFit="1" customWidth="1"/>
    <col min="12298" max="12544" width="7.7109375" style="31"/>
    <col min="12545" max="12545" width="13.85546875" style="31" customWidth="1"/>
    <col min="12546" max="12546" width="14.28515625" style="31" customWidth="1"/>
    <col min="12547" max="12549" width="12" style="31" customWidth="1"/>
    <col min="12550" max="12550" width="17.28515625" style="31" customWidth="1"/>
    <col min="12551" max="12551" width="13.28515625" style="31" customWidth="1"/>
    <col min="12552" max="12552" width="17.28515625" style="31" customWidth="1"/>
    <col min="12553" max="12553" width="8.28515625" style="31" bestFit="1" customWidth="1"/>
    <col min="12554" max="12800" width="7.7109375" style="31"/>
    <col min="12801" max="12801" width="13.85546875" style="31" customWidth="1"/>
    <col min="12802" max="12802" width="14.28515625" style="31" customWidth="1"/>
    <col min="12803" max="12805" width="12" style="31" customWidth="1"/>
    <col min="12806" max="12806" width="17.28515625" style="31" customWidth="1"/>
    <col min="12807" max="12807" width="13.28515625" style="31" customWidth="1"/>
    <col min="12808" max="12808" width="17.28515625" style="31" customWidth="1"/>
    <col min="12809" max="12809" width="8.28515625" style="31" bestFit="1" customWidth="1"/>
    <col min="12810" max="13056" width="7.7109375" style="31"/>
    <col min="13057" max="13057" width="13.85546875" style="31" customWidth="1"/>
    <col min="13058" max="13058" width="14.28515625" style="31" customWidth="1"/>
    <col min="13059" max="13061" width="12" style="31" customWidth="1"/>
    <col min="13062" max="13062" width="17.28515625" style="31" customWidth="1"/>
    <col min="13063" max="13063" width="13.28515625" style="31" customWidth="1"/>
    <col min="13064" max="13064" width="17.28515625" style="31" customWidth="1"/>
    <col min="13065" max="13065" width="8.28515625" style="31" bestFit="1" customWidth="1"/>
    <col min="13066" max="13312" width="7.7109375" style="31"/>
    <col min="13313" max="13313" width="13.85546875" style="31" customWidth="1"/>
    <col min="13314" max="13314" width="14.28515625" style="31" customWidth="1"/>
    <col min="13315" max="13317" width="12" style="31" customWidth="1"/>
    <col min="13318" max="13318" width="17.28515625" style="31" customWidth="1"/>
    <col min="13319" max="13319" width="13.28515625" style="31" customWidth="1"/>
    <col min="13320" max="13320" width="17.28515625" style="31" customWidth="1"/>
    <col min="13321" max="13321" width="8.28515625" style="31" bestFit="1" customWidth="1"/>
    <col min="13322" max="13568" width="7.7109375" style="31"/>
    <col min="13569" max="13569" width="13.85546875" style="31" customWidth="1"/>
    <col min="13570" max="13570" width="14.28515625" style="31" customWidth="1"/>
    <col min="13571" max="13573" width="12" style="31" customWidth="1"/>
    <col min="13574" max="13574" width="17.28515625" style="31" customWidth="1"/>
    <col min="13575" max="13575" width="13.28515625" style="31" customWidth="1"/>
    <col min="13576" max="13576" width="17.28515625" style="31" customWidth="1"/>
    <col min="13577" max="13577" width="8.28515625" style="31" bestFit="1" customWidth="1"/>
    <col min="13578" max="13824" width="7.7109375" style="31"/>
    <col min="13825" max="13825" width="13.85546875" style="31" customWidth="1"/>
    <col min="13826" max="13826" width="14.28515625" style="31" customWidth="1"/>
    <col min="13827" max="13829" width="12" style="31" customWidth="1"/>
    <col min="13830" max="13830" width="17.28515625" style="31" customWidth="1"/>
    <col min="13831" max="13831" width="13.28515625" style="31" customWidth="1"/>
    <col min="13832" max="13832" width="17.28515625" style="31" customWidth="1"/>
    <col min="13833" max="13833" width="8.28515625" style="31" bestFit="1" customWidth="1"/>
    <col min="13834" max="14080" width="7.7109375" style="31"/>
    <col min="14081" max="14081" width="13.85546875" style="31" customWidth="1"/>
    <col min="14082" max="14082" width="14.28515625" style="31" customWidth="1"/>
    <col min="14083" max="14085" width="12" style="31" customWidth="1"/>
    <col min="14086" max="14086" width="17.28515625" style="31" customWidth="1"/>
    <col min="14087" max="14087" width="13.28515625" style="31" customWidth="1"/>
    <col min="14088" max="14088" width="17.28515625" style="31" customWidth="1"/>
    <col min="14089" max="14089" width="8.28515625" style="31" bestFit="1" customWidth="1"/>
    <col min="14090" max="14336" width="7.7109375" style="31"/>
    <col min="14337" max="14337" width="13.85546875" style="31" customWidth="1"/>
    <col min="14338" max="14338" width="14.28515625" style="31" customWidth="1"/>
    <col min="14339" max="14341" width="12" style="31" customWidth="1"/>
    <col min="14342" max="14342" width="17.28515625" style="31" customWidth="1"/>
    <col min="14343" max="14343" width="13.28515625" style="31" customWidth="1"/>
    <col min="14344" max="14344" width="17.28515625" style="31" customWidth="1"/>
    <col min="14345" max="14345" width="8.28515625" style="31" bestFit="1" customWidth="1"/>
    <col min="14346" max="14592" width="7.7109375" style="31"/>
    <col min="14593" max="14593" width="13.85546875" style="31" customWidth="1"/>
    <col min="14594" max="14594" width="14.28515625" style="31" customWidth="1"/>
    <col min="14595" max="14597" width="12" style="31" customWidth="1"/>
    <col min="14598" max="14598" width="17.28515625" style="31" customWidth="1"/>
    <col min="14599" max="14599" width="13.28515625" style="31" customWidth="1"/>
    <col min="14600" max="14600" width="17.28515625" style="31" customWidth="1"/>
    <col min="14601" max="14601" width="8.28515625" style="31" bestFit="1" customWidth="1"/>
    <col min="14602" max="14848" width="7.7109375" style="31"/>
    <col min="14849" max="14849" width="13.85546875" style="31" customWidth="1"/>
    <col min="14850" max="14850" width="14.28515625" style="31" customWidth="1"/>
    <col min="14851" max="14853" width="12" style="31" customWidth="1"/>
    <col min="14854" max="14854" width="17.28515625" style="31" customWidth="1"/>
    <col min="14855" max="14855" width="13.28515625" style="31" customWidth="1"/>
    <col min="14856" max="14856" width="17.28515625" style="31" customWidth="1"/>
    <col min="14857" max="14857" width="8.28515625" style="31" bestFit="1" customWidth="1"/>
    <col min="14858" max="15104" width="7.7109375" style="31"/>
    <col min="15105" max="15105" width="13.85546875" style="31" customWidth="1"/>
    <col min="15106" max="15106" width="14.28515625" style="31" customWidth="1"/>
    <col min="15107" max="15109" width="12" style="31" customWidth="1"/>
    <col min="15110" max="15110" width="17.28515625" style="31" customWidth="1"/>
    <col min="15111" max="15111" width="13.28515625" style="31" customWidth="1"/>
    <col min="15112" max="15112" width="17.28515625" style="31" customWidth="1"/>
    <col min="15113" max="15113" width="8.28515625" style="31" bestFit="1" customWidth="1"/>
    <col min="15114" max="15360" width="7.7109375" style="31"/>
    <col min="15361" max="15361" width="13.85546875" style="31" customWidth="1"/>
    <col min="15362" max="15362" width="14.28515625" style="31" customWidth="1"/>
    <col min="15363" max="15365" width="12" style="31" customWidth="1"/>
    <col min="15366" max="15366" width="17.28515625" style="31" customWidth="1"/>
    <col min="15367" max="15367" width="13.28515625" style="31" customWidth="1"/>
    <col min="15368" max="15368" width="17.28515625" style="31" customWidth="1"/>
    <col min="15369" max="15369" width="8.28515625" style="31" bestFit="1" customWidth="1"/>
    <col min="15370" max="15616" width="7.7109375" style="31"/>
    <col min="15617" max="15617" width="13.85546875" style="31" customWidth="1"/>
    <col min="15618" max="15618" width="14.28515625" style="31" customWidth="1"/>
    <col min="15619" max="15621" width="12" style="31" customWidth="1"/>
    <col min="15622" max="15622" width="17.28515625" style="31" customWidth="1"/>
    <col min="15623" max="15623" width="13.28515625" style="31" customWidth="1"/>
    <col min="15624" max="15624" width="17.28515625" style="31" customWidth="1"/>
    <col min="15625" max="15625" width="8.28515625" style="31" bestFit="1" customWidth="1"/>
    <col min="15626" max="15872" width="7.7109375" style="31"/>
    <col min="15873" max="15873" width="13.85546875" style="31" customWidth="1"/>
    <col min="15874" max="15874" width="14.28515625" style="31" customWidth="1"/>
    <col min="15875" max="15877" width="12" style="31" customWidth="1"/>
    <col min="15878" max="15878" width="17.28515625" style="31" customWidth="1"/>
    <col min="15879" max="15879" width="13.28515625" style="31" customWidth="1"/>
    <col min="15880" max="15880" width="17.28515625" style="31" customWidth="1"/>
    <col min="15881" max="15881" width="8.28515625" style="31" bestFit="1" customWidth="1"/>
    <col min="15882" max="16128" width="7.7109375" style="31"/>
    <col min="16129" max="16129" width="13.85546875" style="31" customWidth="1"/>
    <col min="16130" max="16130" width="14.28515625" style="31" customWidth="1"/>
    <col min="16131" max="16133" width="12" style="31" customWidth="1"/>
    <col min="16134" max="16134" width="17.28515625" style="31" customWidth="1"/>
    <col min="16135" max="16135" width="13.28515625" style="31" customWidth="1"/>
    <col min="16136" max="16136" width="17.28515625" style="31" customWidth="1"/>
    <col min="16137" max="16137" width="8.28515625" style="31" bestFit="1" customWidth="1"/>
    <col min="16138" max="16384" width="7.7109375" style="31"/>
  </cols>
  <sheetData>
    <row r="1" spans="1:43" ht="27" customHeight="1">
      <c r="A1" s="968" t="s">
        <v>1335</v>
      </c>
      <c r="B1" s="968"/>
      <c r="C1" s="968"/>
      <c r="D1" s="968"/>
      <c r="E1" s="968"/>
      <c r="F1" s="968"/>
      <c r="G1" s="968"/>
      <c r="H1" s="968"/>
    </row>
    <row r="2" spans="1:43" s="2" customFormat="1" ht="27" customHeight="1">
      <c r="A2" s="1139" t="s">
        <v>1336</v>
      </c>
      <c r="B2" s="1139"/>
      <c r="C2" s="1139"/>
      <c r="D2" s="1139"/>
      <c r="E2" s="1139"/>
      <c r="F2" s="1139"/>
      <c r="G2" s="1139"/>
      <c r="H2" s="113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s="2" customFormat="1" ht="20.25" customHeight="1">
      <c r="A3" s="1039" t="s">
        <v>502</v>
      </c>
      <c r="B3" s="1039"/>
      <c r="C3" s="1039"/>
      <c r="D3" s="1040"/>
      <c r="E3" s="1041" t="s">
        <v>1422</v>
      </c>
      <c r="F3" s="1041"/>
      <c r="G3" s="1041"/>
      <c r="H3" s="104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s="2" customFormat="1" ht="30" customHeight="1">
      <c r="A4" s="1043" t="s">
        <v>763</v>
      </c>
      <c r="B4" s="1043" t="s">
        <v>591</v>
      </c>
      <c r="C4" s="1112" t="s">
        <v>533</v>
      </c>
      <c r="D4" s="1044"/>
      <c r="E4" s="1029" t="s">
        <v>35</v>
      </c>
      <c r="F4" s="1029" t="s">
        <v>535</v>
      </c>
      <c r="G4" s="1029" t="s">
        <v>658</v>
      </c>
      <c r="H4" s="1043" t="s">
        <v>767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s="2" customFormat="1" ht="30" customHeight="1">
      <c r="A5" s="1043"/>
      <c r="B5" s="1043"/>
      <c r="C5" s="1140" t="s">
        <v>534</v>
      </c>
      <c r="D5" s="1045"/>
      <c r="E5" s="1079"/>
      <c r="F5" s="1079"/>
      <c r="G5" s="1079"/>
      <c r="H5" s="104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ht="24.95" customHeight="1">
      <c r="A6" s="1043"/>
      <c r="B6" s="1043"/>
      <c r="C6" s="323" t="s">
        <v>536</v>
      </c>
      <c r="D6" s="324" t="s">
        <v>635</v>
      </c>
      <c r="E6" s="1079"/>
      <c r="F6" s="1079"/>
      <c r="G6" s="1079"/>
      <c r="H6" s="1043"/>
    </row>
    <row r="7" spans="1:43" ht="60.75" customHeight="1">
      <c r="A7" s="1043"/>
      <c r="B7" s="1043"/>
      <c r="C7" s="323" t="s">
        <v>1132</v>
      </c>
      <c r="D7" s="325" t="s">
        <v>537</v>
      </c>
      <c r="E7" s="325" t="s">
        <v>36</v>
      </c>
      <c r="F7" s="325" t="s">
        <v>538</v>
      </c>
      <c r="G7" s="325" t="s">
        <v>1131</v>
      </c>
      <c r="H7" s="1043"/>
    </row>
    <row r="8" spans="1:43" ht="24.95" customHeight="1">
      <c r="A8" s="294" t="s">
        <v>101</v>
      </c>
      <c r="B8" s="650">
        <v>6</v>
      </c>
      <c r="C8" s="650">
        <v>2878</v>
      </c>
      <c r="D8" s="650">
        <v>2567</v>
      </c>
      <c r="E8" s="301">
        <f>SUM(C8:D8)</f>
        <v>5445</v>
      </c>
      <c r="F8" s="650">
        <v>691</v>
      </c>
      <c r="G8" s="650">
        <v>4754</v>
      </c>
      <c r="H8" s="294" t="s">
        <v>2</v>
      </c>
    </row>
    <row r="9" spans="1:43" ht="24.95" customHeight="1">
      <c r="A9" s="294" t="s">
        <v>702</v>
      </c>
      <c r="B9" s="915">
        <v>1</v>
      </c>
      <c r="C9" s="915">
        <v>112</v>
      </c>
      <c r="D9" s="915">
        <v>185</v>
      </c>
      <c r="E9" s="301">
        <f t="shared" ref="E9:E22" si="0">SUM(C9:D9)</f>
        <v>297</v>
      </c>
      <c r="F9" s="915">
        <v>92</v>
      </c>
      <c r="G9" s="915">
        <v>205</v>
      </c>
      <c r="H9" s="294" t="s">
        <v>967</v>
      </c>
    </row>
    <row r="10" spans="1:43" ht="24.95" customHeight="1">
      <c r="A10" s="294" t="s">
        <v>102</v>
      </c>
      <c r="B10" s="650">
        <v>2</v>
      </c>
      <c r="C10" s="650">
        <v>1707</v>
      </c>
      <c r="D10" s="650">
        <v>764</v>
      </c>
      <c r="E10" s="301">
        <f t="shared" si="0"/>
        <v>2471</v>
      </c>
      <c r="F10" s="650">
        <v>322</v>
      </c>
      <c r="G10" s="650">
        <v>2149</v>
      </c>
      <c r="H10" s="294" t="s">
        <v>5</v>
      </c>
    </row>
    <row r="11" spans="1:43" ht="24.95" customHeight="1">
      <c r="A11" s="294" t="s">
        <v>103</v>
      </c>
      <c r="B11" s="915">
        <v>2</v>
      </c>
      <c r="C11" s="915">
        <v>108</v>
      </c>
      <c r="D11" s="915">
        <v>336</v>
      </c>
      <c r="E11" s="301">
        <f t="shared" si="0"/>
        <v>444</v>
      </c>
      <c r="F11" s="915">
        <v>211</v>
      </c>
      <c r="G11" s="915">
        <v>233</v>
      </c>
      <c r="H11" s="294" t="s">
        <v>7</v>
      </c>
    </row>
    <row r="12" spans="1:43" ht="24.95" customHeight="1">
      <c r="A12" s="294" t="s">
        <v>104</v>
      </c>
      <c r="B12" s="650">
        <v>2</v>
      </c>
      <c r="C12" s="650">
        <v>296</v>
      </c>
      <c r="D12" s="650">
        <v>315</v>
      </c>
      <c r="E12" s="301">
        <f t="shared" si="0"/>
        <v>611</v>
      </c>
      <c r="F12" s="650">
        <v>311</v>
      </c>
      <c r="G12" s="650">
        <v>300</v>
      </c>
      <c r="H12" s="294" t="s">
        <v>8</v>
      </c>
    </row>
    <row r="13" spans="1:43" ht="24.95" customHeight="1">
      <c r="A13" s="294" t="s">
        <v>105</v>
      </c>
      <c r="B13" s="915">
        <v>2</v>
      </c>
      <c r="C13" s="915">
        <v>945</v>
      </c>
      <c r="D13" s="915">
        <v>517</v>
      </c>
      <c r="E13" s="301">
        <f t="shared" si="0"/>
        <v>1462</v>
      </c>
      <c r="F13" s="915">
        <v>195</v>
      </c>
      <c r="G13" s="915">
        <v>1267</v>
      </c>
      <c r="H13" s="294" t="s">
        <v>10</v>
      </c>
    </row>
    <row r="14" spans="1:43" ht="24.95" customHeight="1">
      <c r="A14" s="294" t="s">
        <v>107</v>
      </c>
      <c r="B14" s="650">
        <v>3</v>
      </c>
      <c r="C14" s="650">
        <v>2248</v>
      </c>
      <c r="D14" s="650">
        <v>1153</v>
      </c>
      <c r="E14" s="301">
        <f t="shared" si="0"/>
        <v>3401</v>
      </c>
      <c r="F14" s="650">
        <v>352</v>
      </c>
      <c r="G14" s="650">
        <v>3049</v>
      </c>
      <c r="H14" s="294" t="s">
        <v>11</v>
      </c>
    </row>
    <row r="15" spans="1:43" ht="24.95" customHeight="1">
      <c r="A15" s="294" t="s">
        <v>108</v>
      </c>
      <c r="B15" s="915">
        <v>1</v>
      </c>
      <c r="C15" s="915">
        <v>602</v>
      </c>
      <c r="D15" s="915">
        <v>363</v>
      </c>
      <c r="E15" s="301">
        <f t="shared" si="0"/>
        <v>965</v>
      </c>
      <c r="F15" s="915">
        <v>132</v>
      </c>
      <c r="G15" s="915">
        <v>833</v>
      </c>
      <c r="H15" s="294" t="s">
        <v>13</v>
      </c>
    </row>
    <row r="16" spans="1:43" ht="24.95" customHeight="1">
      <c r="A16" s="294" t="s">
        <v>109</v>
      </c>
      <c r="B16" s="650">
        <v>2</v>
      </c>
      <c r="C16" s="650">
        <v>1343</v>
      </c>
      <c r="D16" s="650">
        <v>690</v>
      </c>
      <c r="E16" s="301">
        <f t="shared" si="0"/>
        <v>2033</v>
      </c>
      <c r="F16" s="650">
        <v>315</v>
      </c>
      <c r="G16" s="650">
        <v>1718</v>
      </c>
      <c r="H16" s="294" t="s">
        <v>17</v>
      </c>
      <c r="I16" s="30"/>
    </row>
    <row r="17" spans="1:9" ht="24.95" customHeight="1">
      <c r="A17" s="294" t="s">
        <v>110</v>
      </c>
      <c r="B17" s="915">
        <v>1</v>
      </c>
      <c r="C17" s="915">
        <v>95</v>
      </c>
      <c r="D17" s="915">
        <v>183</v>
      </c>
      <c r="E17" s="301">
        <f t="shared" si="0"/>
        <v>278</v>
      </c>
      <c r="F17" s="915">
        <v>139</v>
      </c>
      <c r="G17" s="915">
        <v>139</v>
      </c>
      <c r="H17" s="294" t="s">
        <v>20</v>
      </c>
      <c r="I17" s="30"/>
    </row>
    <row r="18" spans="1:9" ht="24.95" customHeight="1">
      <c r="A18" s="294" t="s">
        <v>21</v>
      </c>
      <c r="B18" s="650">
        <v>1</v>
      </c>
      <c r="C18" s="650">
        <v>297</v>
      </c>
      <c r="D18" s="650">
        <v>199</v>
      </c>
      <c r="E18" s="301">
        <f t="shared" si="0"/>
        <v>496</v>
      </c>
      <c r="F18" s="650">
        <v>140</v>
      </c>
      <c r="G18" s="650">
        <v>356</v>
      </c>
      <c r="H18" s="294" t="s">
        <v>111</v>
      </c>
      <c r="I18" s="30"/>
    </row>
    <row r="19" spans="1:9" ht="24.95" customHeight="1">
      <c r="A19" s="294" t="s">
        <v>24</v>
      </c>
      <c r="B19" s="915">
        <v>1</v>
      </c>
      <c r="C19" s="915">
        <v>132</v>
      </c>
      <c r="D19" s="915">
        <v>75</v>
      </c>
      <c r="E19" s="301">
        <f t="shared" si="0"/>
        <v>207</v>
      </c>
      <c r="F19" s="915">
        <v>53</v>
      </c>
      <c r="G19" s="915">
        <v>154</v>
      </c>
      <c r="H19" s="294" t="s">
        <v>25</v>
      </c>
      <c r="I19" s="30"/>
    </row>
    <row r="20" spans="1:9" ht="24.95" customHeight="1">
      <c r="A20" s="294" t="s">
        <v>113</v>
      </c>
      <c r="B20" s="650">
        <v>1</v>
      </c>
      <c r="C20" s="650">
        <v>120</v>
      </c>
      <c r="D20" s="650">
        <v>103</v>
      </c>
      <c r="E20" s="301">
        <f t="shared" si="0"/>
        <v>223</v>
      </c>
      <c r="F20" s="650">
        <v>115</v>
      </c>
      <c r="G20" s="650">
        <v>98</v>
      </c>
      <c r="H20" s="294" t="s">
        <v>114</v>
      </c>
      <c r="I20" s="30"/>
    </row>
    <row r="21" spans="1:9" ht="24.95" customHeight="1">
      <c r="A21" s="294" t="s">
        <v>115</v>
      </c>
      <c r="B21" s="915">
        <v>1</v>
      </c>
      <c r="C21" s="915">
        <v>49</v>
      </c>
      <c r="D21" s="915">
        <v>74</v>
      </c>
      <c r="E21" s="301">
        <f t="shared" si="0"/>
        <v>123</v>
      </c>
      <c r="F21" s="915">
        <v>74</v>
      </c>
      <c r="G21" s="915">
        <v>49</v>
      </c>
      <c r="H21" s="294" t="s">
        <v>28</v>
      </c>
      <c r="I21" s="30"/>
    </row>
    <row r="22" spans="1:9" ht="24.95" customHeight="1">
      <c r="A22" s="294" t="s">
        <v>123</v>
      </c>
      <c r="B22" s="650">
        <v>1</v>
      </c>
      <c r="C22" s="650">
        <v>28</v>
      </c>
      <c r="D22" s="650">
        <v>174</v>
      </c>
      <c r="E22" s="301">
        <f t="shared" si="0"/>
        <v>202</v>
      </c>
      <c r="F22" s="650">
        <v>104</v>
      </c>
      <c r="G22" s="650">
        <v>98</v>
      </c>
      <c r="H22" s="294" t="s">
        <v>30</v>
      </c>
      <c r="I22" s="30"/>
    </row>
    <row r="23" spans="1:9" ht="24.95" customHeight="1">
      <c r="A23" s="295" t="s">
        <v>57</v>
      </c>
      <c r="B23" s="295">
        <f t="shared" ref="B23:G23" si="1">SUM(B8:B22)</f>
        <v>27</v>
      </c>
      <c r="C23" s="322">
        <f t="shared" si="1"/>
        <v>10960</v>
      </c>
      <c r="D23" s="322">
        <f t="shared" si="1"/>
        <v>7698</v>
      </c>
      <c r="E23" s="322">
        <f t="shared" si="1"/>
        <v>18658</v>
      </c>
      <c r="F23" s="322">
        <f t="shared" si="1"/>
        <v>3246</v>
      </c>
      <c r="G23" s="322">
        <f t="shared" si="1"/>
        <v>15402</v>
      </c>
      <c r="H23" s="295" t="s">
        <v>36</v>
      </c>
      <c r="I23" s="30"/>
    </row>
    <row r="24" spans="1:9" s="3" customFormat="1" ht="23.25" customHeight="1">
      <c r="A24" s="217"/>
      <c r="B24" s="217"/>
      <c r="C24" s="11"/>
      <c r="D24" s="11"/>
      <c r="E24" s="11"/>
      <c r="F24" s="11"/>
      <c r="G24" s="11"/>
    </row>
  </sheetData>
  <mergeCells count="12">
    <mergeCell ref="A1:H1"/>
    <mergeCell ref="A2:H2"/>
    <mergeCell ref="A3:D3"/>
    <mergeCell ref="E3:H3"/>
    <mergeCell ref="A4:A7"/>
    <mergeCell ref="F4:F6"/>
    <mergeCell ref="G4:G6"/>
    <mergeCell ref="H4:H7"/>
    <mergeCell ref="C4:D4"/>
    <mergeCell ref="E4:E6"/>
    <mergeCell ref="C5:D5"/>
    <mergeCell ref="B4:B7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00B050"/>
    <pageSetUpPr fitToPage="1"/>
  </sheetPr>
  <dimension ref="A1:N23"/>
  <sheetViews>
    <sheetView showGridLines="0" rightToLeft="1" zoomScaleNormal="100" zoomScaleSheetLayoutView="75" workbookViewId="0">
      <selection sqref="A1:G1"/>
    </sheetView>
  </sheetViews>
  <sheetFormatPr defaultColWidth="7.7109375" defaultRowHeight="39" customHeight="1"/>
  <cols>
    <col min="1" max="1" width="29.42578125" style="150" customWidth="1"/>
    <col min="2" max="3" width="21.7109375" style="153" customWidth="1"/>
    <col min="4" max="4" width="25.42578125" style="153" customWidth="1"/>
    <col min="5" max="5" width="27" style="153" customWidth="1"/>
    <col min="6" max="6" width="26.140625" style="153" customWidth="1"/>
    <col min="7" max="7" width="32.42578125" style="150" customWidth="1"/>
    <col min="8" max="8" width="8.28515625" style="150" bestFit="1" customWidth="1"/>
    <col min="9" max="256" width="7.7109375" style="150"/>
    <col min="257" max="258" width="13.28515625" style="150" customWidth="1"/>
    <col min="259" max="259" width="22.28515625" style="150" customWidth="1"/>
    <col min="260" max="260" width="22.140625" style="150" customWidth="1"/>
    <col min="261" max="261" width="21" style="150" customWidth="1"/>
    <col min="262" max="263" width="22.28515625" style="150" customWidth="1"/>
    <col min="264" max="264" width="8.28515625" style="150" bestFit="1" customWidth="1"/>
    <col min="265" max="512" width="7.7109375" style="150"/>
    <col min="513" max="514" width="13.28515625" style="150" customWidth="1"/>
    <col min="515" max="515" width="22.28515625" style="150" customWidth="1"/>
    <col min="516" max="516" width="22.140625" style="150" customWidth="1"/>
    <col min="517" max="517" width="21" style="150" customWidth="1"/>
    <col min="518" max="519" width="22.28515625" style="150" customWidth="1"/>
    <col min="520" max="520" width="8.28515625" style="150" bestFit="1" customWidth="1"/>
    <col min="521" max="768" width="7.7109375" style="150"/>
    <col min="769" max="770" width="13.28515625" style="150" customWidth="1"/>
    <col min="771" max="771" width="22.28515625" style="150" customWidth="1"/>
    <col min="772" max="772" width="22.140625" style="150" customWidth="1"/>
    <col min="773" max="773" width="21" style="150" customWidth="1"/>
    <col min="774" max="775" width="22.28515625" style="150" customWidth="1"/>
    <col min="776" max="776" width="8.28515625" style="150" bestFit="1" customWidth="1"/>
    <col min="777" max="1024" width="7.7109375" style="150"/>
    <col min="1025" max="1026" width="13.28515625" style="150" customWidth="1"/>
    <col min="1027" max="1027" width="22.28515625" style="150" customWidth="1"/>
    <col min="1028" max="1028" width="22.140625" style="150" customWidth="1"/>
    <col min="1029" max="1029" width="21" style="150" customWidth="1"/>
    <col min="1030" max="1031" width="22.28515625" style="150" customWidth="1"/>
    <col min="1032" max="1032" width="8.28515625" style="150" bestFit="1" customWidth="1"/>
    <col min="1033" max="1280" width="7.7109375" style="150"/>
    <col min="1281" max="1282" width="13.28515625" style="150" customWidth="1"/>
    <col min="1283" max="1283" width="22.28515625" style="150" customWidth="1"/>
    <col min="1284" max="1284" width="22.140625" style="150" customWidth="1"/>
    <col min="1285" max="1285" width="21" style="150" customWidth="1"/>
    <col min="1286" max="1287" width="22.28515625" style="150" customWidth="1"/>
    <col min="1288" max="1288" width="8.28515625" style="150" bestFit="1" customWidth="1"/>
    <col min="1289" max="1536" width="7.7109375" style="150"/>
    <col min="1537" max="1538" width="13.28515625" style="150" customWidth="1"/>
    <col min="1539" max="1539" width="22.28515625" style="150" customWidth="1"/>
    <col min="1540" max="1540" width="22.140625" style="150" customWidth="1"/>
    <col min="1541" max="1541" width="21" style="150" customWidth="1"/>
    <col min="1542" max="1543" width="22.28515625" style="150" customWidth="1"/>
    <col min="1544" max="1544" width="8.28515625" style="150" bestFit="1" customWidth="1"/>
    <col min="1545" max="1792" width="7.7109375" style="150"/>
    <col min="1793" max="1794" width="13.28515625" style="150" customWidth="1"/>
    <col min="1795" max="1795" width="22.28515625" style="150" customWidth="1"/>
    <col min="1796" max="1796" width="22.140625" style="150" customWidth="1"/>
    <col min="1797" max="1797" width="21" style="150" customWidth="1"/>
    <col min="1798" max="1799" width="22.28515625" style="150" customWidth="1"/>
    <col min="1800" max="1800" width="8.28515625" style="150" bestFit="1" customWidth="1"/>
    <col min="1801" max="2048" width="7.7109375" style="150"/>
    <col min="2049" max="2050" width="13.28515625" style="150" customWidth="1"/>
    <col min="2051" max="2051" width="22.28515625" style="150" customWidth="1"/>
    <col min="2052" max="2052" width="22.140625" style="150" customWidth="1"/>
    <col min="2053" max="2053" width="21" style="150" customWidth="1"/>
    <col min="2054" max="2055" width="22.28515625" style="150" customWidth="1"/>
    <col min="2056" max="2056" width="8.28515625" style="150" bestFit="1" customWidth="1"/>
    <col min="2057" max="2304" width="7.7109375" style="150"/>
    <col min="2305" max="2306" width="13.28515625" style="150" customWidth="1"/>
    <col min="2307" max="2307" width="22.28515625" style="150" customWidth="1"/>
    <col min="2308" max="2308" width="22.140625" style="150" customWidth="1"/>
    <col min="2309" max="2309" width="21" style="150" customWidth="1"/>
    <col min="2310" max="2311" width="22.28515625" style="150" customWidth="1"/>
    <col min="2312" max="2312" width="8.28515625" style="150" bestFit="1" customWidth="1"/>
    <col min="2313" max="2560" width="7.7109375" style="150"/>
    <col min="2561" max="2562" width="13.28515625" style="150" customWidth="1"/>
    <col min="2563" max="2563" width="22.28515625" style="150" customWidth="1"/>
    <col min="2564" max="2564" width="22.140625" style="150" customWidth="1"/>
    <col min="2565" max="2565" width="21" style="150" customWidth="1"/>
    <col min="2566" max="2567" width="22.28515625" style="150" customWidth="1"/>
    <col min="2568" max="2568" width="8.28515625" style="150" bestFit="1" customWidth="1"/>
    <col min="2569" max="2816" width="7.7109375" style="150"/>
    <col min="2817" max="2818" width="13.28515625" style="150" customWidth="1"/>
    <col min="2819" max="2819" width="22.28515625" style="150" customWidth="1"/>
    <col min="2820" max="2820" width="22.140625" style="150" customWidth="1"/>
    <col min="2821" max="2821" width="21" style="150" customWidth="1"/>
    <col min="2822" max="2823" width="22.28515625" style="150" customWidth="1"/>
    <col min="2824" max="2824" width="8.28515625" style="150" bestFit="1" customWidth="1"/>
    <col min="2825" max="3072" width="7.7109375" style="150"/>
    <col min="3073" max="3074" width="13.28515625" style="150" customWidth="1"/>
    <col min="3075" max="3075" width="22.28515625" style="150" customWidth="1"/>
    <col min="3076" max="3076" width="22.140625" style="150" customWidth="1"/>
    <col min="3077" max="3077" width="21" style="150" customWidth="1"/>
    <col min="3078" max="3079" width="22.28515625" style="150" customWidth="1"/>
    <col min="3080" max="3080" width="8.28515625" style="150" bestFit="1" customWidth="1"/>
    <col min="3081" max="3328" width="7.7109375" style="150"/>
    <col min="3329" max="3330" width="13.28515625" style="150" customWidth="1"/>
    <col min="3331" max="3331" width="22.28515625" style="150" customWidth="1"/>
    <col min="3332" max="3332" width="22.140625" style="150" customWidth="1"/>
    <col min="3333" max="3333" width="21" style="150" customWidth="1"/>
    <col min="3334" max="3335" width="22.28515625" style="150" customWidth="1"/>
    <col min="3336" max="3336" width="8.28515625" style="150" bestFit="1" customWidth="1"/>
    <col min="3337" max="3584" width="7.7109375" style="150"/>
    <col min="3585" max="3586" width="13.28515625" style="150" customWidth="1"/>
    <col min="3587" max="3587" width="22.28515625" style="150" customWidth="1"/>
    <col min="3588" max="3588" width="22.140625" style="150" customWidth="1"/>
    <col min="3589" max="3589" width="21" style="150" customWidth="1"/>
    <col min="3590" max="3591" width="22.28515625" style="150" customWidth="1"/>
    <col min="3592" max="3592" width="8.28515625" style="150" bestFit="1" customWidth="1"/>
    <col min="3593" max="3840" width="7.7109375" style="150"/>
    <col min="3841" max="3842" width="13.28515625" style="150" customWidth="1"/>
    <col min="3843" max="3843" width="22.28515625" style="150" customWidth="1"/>
    <col min="3844" max="3844" width="22.140625" style="150" customWidth="1"/>
    <col min="3845" max="3845" width="21" style="150" customWidth="1"/>
    <col min="3846" max="3847" width="22.28515625" style="150" customWidth="1"/>
    <col min="3848" max="3848" width="8.28515625" style="150" bestFit="1" customWidth="1"/>
    <col min="3849" max="4096" width="7.7109375" style="150"/>
    <col min="4097" max="4098" width="13.28515625" style="150" customWidth="1"/>
    <col min="4099" max="4099" width="22.28515625" style="150" customWidth="1"/>
    <col min="4100" max="4100" width="22.140625" style="150" customWidth="1"/>
    <col min="4101" max="4101" width="21" style="150" customWidth="1"/>
    <col min="4102" max="4103" width="22.28515625" style="150" customWidth="1"/>
    <col min="4104" max="4104" width="8.28515625" style="150" bestFit="1" customWidth="1"/>
    <col min="4105" max="4352" width="7.7109375" style="150"/>
    <col min="4353" max="4354" width="13.28515625" style="150" customWidth="1"/>
    <col min="4355" max="4355" width="22.28515625" style="150" customWidth="1"/>
    <col min="4356" max="4356" width="22.140625" style="150" customWidth="1"/>
    <col min="4357" max="4357" width="21" style="150" customWidth="1"/>
    <col min="4358" max="4359" width="22.28515625" style="150" customWidth="1"/>
    <col min="4360" max="4360" width="8.28515625" style="150" bestFit="1" customWidth="1"/>
    <col min="4361" max="4608" width="7.7109375" style="150"/>
    <col min="4609" max="4610" width="13.28515625" style="150" customWidth="1"/>
    <col min="4611" max="4611" width="22.28515625" style="150" customWidth="1"/>
    <col min="4612" max="4612" width="22.140625" style="150" customWidth="1"/>
    <col min="4613" max="4613" width="21" style="150" customWidth="1"/>
    <col min="4614" max="4615" width="22.28515625" style="150" customWidth="1"/>
    <col min="4616" max="4616" width="8.28515625" style="150" bestFit="1" customWidth="1"/>
    <col min="4617" max="4864" width="7.7109375" style="150"/>
    <col min="4865" max="4866" width="13.28515625" style="150" customWidth="1"/>
    <col min="4867" max="4867" width="22.28515625" style="150" customWidth="1"/>
    <col min="4868" max="4868" width="22.140625" style="150" customWidth="1"/>
    <col min="4869" max="4869" width="21" style="150" customWidth="1"/>
    <col min="4870" max="4871" width="22.28515625" style="150" customWidth="1"/>
    <col min="4872" max="4872" width="8.28515625" style="150" bestFit="1" customWidth="1"/>
    <col min="4873" max="5120" width="7.7109375" style="150"/>
    <col min="5121" max="5122" width="13.28515625" style="150" customWidth="1"/>
    <col min="5123" max="5123" width="22.28515625" style="150" customWidth="1"/>
    <col min="5124" max="5124" width="22.140625" style="150" customWidth="1"/>
    <col min="5125" max="5125" width="21" style="150" customWidth="1"/>
    <col min="5126" max="5127" width="22.28515625" style="150" customWidth="1"/>
    <col min="5128" max="5128" width="8.28515625" style="150" bestFit="1" customWidth="1"/>
    <col min="5129" max="5376" width="7.7109375" style="150"/>
    <col min="5377" max="5378" width="13.28515625" style="150" customWidth="1"/>
    <col min="5379" max="5379" width="22.28515625" style="150" customWidth="1"/>
    <col min="5380" max="5380" width="22.140625" style="150" customWidth="1"/>
    <col min="5381" max="5381" width="21" style="150" customWidth="1"/>
    <col min="5382" max="5383" width="22.28515625" style="150" customWidth="1"/>
    <col min="5384" max="5384" width="8.28515625" style="150" bestFit="1" customWidth="1"/>
    <col min="5385" max="5632" width="7.7109375" style="150"/>
    <col min="5633" max="5634" width="13.28515625" style="150" customWidth="1"/>
    <col min="5635" max="5635" width="22.28515625" style="150" customWidth="1"/>
    <col min="5636" max="5636" width="22.140625" style="150" customWidth="1"/>
    <col min="5637" max="5637" width="21" style="150" customWidth="1"/>
    <col min="5638" max="5639" width="22.28515625" style="150" customWidth="1"/>
    <col min="5640" max="5640" width="8.28515625" style="150" bestFit="1" customWidth="1"/>
    <col min="5641" max="5888" width="7.7109375" style="150"/>
    <col min="5889" max="5890" width="13.28515625" style="150" customWidth="1"/>
    <col min="5891" max="5891" width="22.28515625" style="150" customWidth="1"/>
    <col min="5892" max="5892" width="22.140625" style="150" customWidth="1"/>
    <col min="5893" max="5893" width="21" style="150" customWidth="1"/>
    <col min="5894" max="5895" width="22.28515625" style="150" customWidth="1"/>
    <col min="5896" max="5896" width="8.28515625" style="150" bestFit="1" customWidth="1"/>
    <col min="5897" max="6144" width="7.7109375" style="150"/>
    <col min="6145" max="6146" width="13.28515625" style="150" customWidth="1"/>
    <col min="6147" max="6147" width="22.28515625" style="150" customWidth="1"/>
    <col min="6148" max="6148" width="22.140625" style="150" customWidth="1"/>
    <col min="6149" max="6149" width="21" style="150" customWidth="1"/>
    <col min="6150" max="6151" width="22.28515625" style="150" customWidth="1"/>
    <col min="6152" max="6152" width="8.28515625" style="150" bestFit="1" customWidth="1"/>
    <col min="6153" max="6400" width="7.7109375" style="150"/>
    <col min="6401" max="6402" width="13.28515625" style="150" customWidth="1"/>
    <col min="6403" max="6403" width="22.28515625" style="150" customWidth="1"/>
    <col min="6404" max="6404" width="22.140625" style="150" customWidth="1"/>
    <col min="6405" max="6405" width="21" style="150" customWidth="1"/>
    <col min="6406" max="6407" width="22.28515625" style="150" customWidth="1"/>
    <col min="6408" max="6408" width="8.28515625" style="150" bestFit="1" customWidth="1"/>
    <col min="6409" max="6656" width="7.7109375" style="150"/>
    <col min="6657" max="6658" width="13.28515625" style="150" customWidth="1"/>
    <col min="6659" max="6659" width="22.28515625" style="150" customWidth="1"/>
    <col min="6660" max="6660" width="22.140625" style="150" customWidth="1"/>
    <col min="6661" max="6661" width="21" style="150" customWidth="1"/>
    <col min="6662" max="6663" width="22.28515625" style="150" customWidth="1"/>
    <col min="6664" max="6664" width="8.28515625" style="150" bestFit="1" customWidth="1"/>
    <col min="6665" max="6912" width="7.7109375" style="150"/>
    <col min="6913" max="6914" width="13.28515625" style="150" customWidth="1"/>
    <col min="6915" max="6915" width="22.28515625" style="150" customWidth="1"/>
    <col min="6916" max="6916" width="22.140625" style="150" customWidth="1"/>
    <col min="6917" max="6917" width="21" style="150" customWidth="1"/>
    <col min="6918" max="6919" width="22.28515625" style="150" customWidth="1"/>
    <col min="6920" max="6920" width="8.28515625" style="150" bestFit="1" customWidth="1"/>
    <col min="6921" max="7168" width="7.7109375" style="150"/>
    <col min="7169" max="7170" width="13.28515625" style="150" customWidth="1"/>
    <col min="7171" max="7171" width="22.28515625" style="150" customWidth="1"/>
    <col min="7172" max="7172" width="22.140625" style="150" customWidth="1"/>
    <col min="7173" max="7173" width="21" style="150" customWidth="1"/>
    <col min="7174" max="7175" width="22.28515625" style="150" customWidth="1"/>
    <col min="7176" max="7176" width="8.28515625" style="150" bestFit="1" customWidth="1"/>
    <col min="7177" max="7424" width="7.7109375" style="150"/>
    <col min="7425" max="7426" width="13.28515625" style="150" customWidth="1"/>
    <col min="7427" max="7427" width="22.28515625" style="150" customWidth="1"/>
    <col min="7428" max="7428" width="22.140625" style="150" customWidth="1"/>
    <col min="7429" max="7429" width="21" style="150" customWidth="1"/>
    <col min="7430" max="7431" width="22.28515625" style="150" customWidth="1"/>
    <col min="7432" max="7432" width="8.28515625" style="150" bestFit="1" customWidth="1"/>
    <col min="7433" max="7680" width="7.7109375" style="150"/>
    <col min="7681" max="7682" width="13.28515625" style="150" customWidth="1"/>
    <col min="7683" max="7683" width="22.28515625" style="150" customWidth="1"/>
    <col min="7684" max="7684" width="22.140625" style="150" customWidth="1"/>
    <col min="7685" max="7685" width="21" style="150" customWidth="1"/>
    <col min="7686" max="7687" width="22.28515625" style="150" customWidth="1"/>
    <col min="7688" max="7688" width="8.28515625" style="150" bestFit="1" customWidth="1"/>
    <col min="7689" max="7936" width="7.7109375" style="150"/>
    <col min="7937" max="7938" width="13.28515625" style="150" customWidth="1"/>
    <col min="7939" max="7939" width="22.28515625" style="150" customWidth="1"/>
    <col min="7940" max="7940" width="22.140625" style="150" customWidth="1"/>
    <col min="7941" max="7941" width="21" style="150" customWidth="1"/>
    <col min="7942" max="7943" width="22.28515625" style="150" customWidth="1"/>
    <col min="7944" max="7944" width="8.28515625" style="150" bestFit="1" customWidth="1"/>
    <col min="7945" max="8192" width="7.7109375" style="150"/>
    <col min="8193" max="8194" width="13.28515625" style="150" customWidth="1"/>
    <col min="8195" max="8195" width="22.28515625" style="150" customWidth="1"/>
    <col min="8196" max="8196" width="22.140625" style="150" customWidth="1"/>
    <col min="8197" max="8197" width="21" style="150" customWidth="1"/>
    <col min="8198" max="8199" width="22.28515625" style="150" customWidth="1"/>
    <col min="8200" max="8200" width="8.28515625" style="150" bestFit="1" customWidth="1"/>
    <col min="8201" max="8448" width="7.7109375" style="150"/>
    <col min="8449" max="8450" width="13.28515625" style="150" customWidth="1"/>
    <col min="8451" max="8451" width="22.28515625" style="150" customWidth="1"/>
    <col min="8452" max="8452" width="22.140625" style="150" customWidth="1"/>
    <col min="8453" max="8453" width="21" style="150" customWidth="1"/>
    <col min="8454" max="8455" width="22.28515625" style="150" customWidth="1"/>
    <col min="8456" max="8456" width="8.28515625" style="150" bestFit="1" customWidth="1"/>
    <col min="8457" max="8704" width="7.7109375" style="150"/>
    <col min="8705" max="8706" width="13.28515625" style="150" customWidth="1"/>
    <col min="8707" max="8707" width="22.28515625" style="150" customWidth="1"/>
    <col min="8708" max="8708" width="22.140625" style="150" customWidth="1"/>
    <col min="8709" max="8709" width="21" style="150" customWidth="1"/>
    <col min="8710" max="8711" width="22.28515625" style="150" customWidth="1"/>
    <col min="8712" max="8712" width="8.28515625" style="150" bestFit="1" customWidth="1"/>
    <col min="8713" max="8960" width="7.7109375" style="150"/>
    <col min="8961" max="8962" width="13.28515625" style="150" customWidth="1"/>
    <col min="8963" max="8963" width="22.28515625" style="150" customWidth="1"/>
    <col min="8964" max="8964" width="22.140625" style="150" customWidth="1"/>
    <col min="8965" max="8965" width="21" style="150" customWidth="1"/>
    <col min="8966" max="8967" width="22.28515625" style="150" customWidth="1"/>
    <col min="8968" max="8968" width="8.28515625" style="150" bestFit="1" customWidth="1"/>
    <col min="8969" max="9216" width="7.7109375" style="150"/>
    <col min="9217" max="9218" width="13.28515625" style="150" customWidth="1"/>
    <col min="9219" max="9219" width="22.28515625" style="150" customWidth="1"/>
    <col min="9220" max="9220" width="22.140625" style="150" customWidth="1"/>
    <col min="9221" max="9221" width="21" style="150" customWidth="1"/>
    <col min="9222" max="9223" width="22.28515625" style="150" customWidth="1"/>
    <col min="9224" max="9224" width="8.28515625" style="150" bestFit="1" customWidth="1"/>
    <col min="9225" max="9472" width="7.7109375" style="150"/>
    <col min="9473" max="9474" width="13.28515625" style="150" customWidth="1"/>
    <col min="9475" max="9475" width="22.28515625" style="150" customWidth="1"/>
    <col min="9476" max="9476" width="22.140625" style="150" customWidth="1"/>
    <col min="9477" max="9477" width="21" style="150" customWidth="1"/>
    <col min="9478" max="9479" width="22.28515625" style="150" customWidth="1"/>
    <col min="9480" max="9480" width="8.28515625" style="150" bestFit="1" customWidth="1"/>
    <col min="9481" max="9728" width="7.7109375" style="150"/>
    <col min="9729" max="9730" width="13.28515625" style="150" customWidth="1"/>
    <col min="9731" max="9731" width="22.28515625" style="150" customWidth="1"/>
    <col min="9732" max="9732" width="22.140625" style="150" customWidth="1"/>
    <col min="9733" max="9733" width="21" style="150" customWidth="1"/>
    <col min="9734" max="9735" width="22.28515625" style="150" customWidth="1"/>
    <col min="9736" max="9736" width="8.28515625" style="150" bestFit="1" customWidth="1"/>
    <col min="9737" max="9984" width="7.7109375" style="150"/>
    <col min="9985" max="9986" width="13.28515625" style="150" customWidth="1"/>
    <col min="9987" max="9987" width="22.28515625" style="150" customWidth="1"/>
    <col min="9988" max="9988" width="22.140625" style="150" customWidth="1"/>
    <col min="9989" max="9989" width="21" style="150" customWidth="1"/>
    <col min="9990" max="9991" width="22.28515625" style="150" customWidth="1"/>
    <col min="9992" max="9992" width="8.28515625" style="150" bestFit="1" customWidth="1"/>
    <col min="9993" max="10240" width="7.7109375" style="150"/>
    <col min="10241" max="10242" width="13.28515625" style="150" customWidth="1"/>
    <col min="10243" max="10243" width="22.28515625" style="150" customWidth="1"/>
    <col min="10244" max="10244" width="22.140625" style="150" customWidth="1"/>
    <col min="10245" max="10245" width="21" style="150" customWidth="1"/>
    <col min="10246" max="10247" width="22.28515625" style="150" customWidth="1"/>
    <col min="10248" max="10248" width="8.28515625" style="150" bestFit="1" customWidth="1"/>
    <col min="10249" max="10496" width="7.7109375" style="150"/>
    <col min="10497" max="10498" width="13.28515625" style="150" customWidth="1"/>
    <col min="10499" max="10499" width="22.28515625" style="150" customWidth="1"/>
    <col min="10500" max="10500" width="22.140625" style="150" customWidth="1"/>
    <col min="10501" max="10501" width="21" style="150" customWidth="1"/>
    <col min="10502" max="10503" width="22.28515625" style="150" customWidth="1"/>
    <col min="10504" max="10504" width="8.28515625" style="150" bestFit="1" customWidth="1"/>
    <col min="10505" max="10752" width="7.7109375" style="150"/>
    <col min="10753" max="10754" width="13.28515625" style="150" customWidth="1"/>
    <col min="10755" max="10755" width="22.28515625" style="150" customWidth="1"/>
    <col min="10756" max="10756" width="22.140625" style="150" customWidth="1"/>
    <col min="10757" max="10757" width="21" style="150" customWidth="1"/>
    <col min="10758" max="10759" width="22.28515625" style="150" customWidth="1"/>
    <col min="10760" max="10760" width="8.28515625" style="150" bestFit="1" customWidth="1"/>
    <col min="10761" max="11008" width="7.7109375" style="150"/>
    <col min="11009" max="11010" width="13.28515625" style="150" customWidth="1"/>
    <col min="11011" max="11011" width="22.28515625" style="150" customWidth="1"/>
    <col min="11012" max="11012" width="22.140625" style="150" customWidth="1"/>
    <col min="11013" max="11013" width="21" style="150" customWidth="1"/>
    <col min="11014" max="11015" width="22.28515625" style="150" customWidth="1"/>
    <col min="11016" max="11016" width="8.28515625" style="150" bestFit="1" customWidth="1"/>
    <col min="11017" max="11264" width="7.7109375" style="150"/>
    <col min="11265" max="11266" width="13.28515625" style="150" customWidth="1"/>
    <col min="11267" max="11267" width="22.28515625" style="150" customWidth="1"/>
    <col min="11268" max="11268" width="22.140625" style="150" customWidth="1"/>
    <col min="11269" max="11269" width="21" style="150" customWidth="1"/>
    <col min="11270" max="11271" width="22.28515625" style="150" customWidth="1"/>
    <col min="11272" max="11272" width="8.28515625" style="150" bestFit="1" customWidth="1"/>
    <col min="11273" max="11520" width="7.7109375" style="150"/>
    <col min="11521" max="11522" width="13.28515625" style="150" customWidth="1"/>
    <col min="11523" max="11523" width="22.28515625" style="150" customWidth="1"/>
    <col min="11524" max="11524" width="22.140625" style="150" customWidth="1"/>
    <col min="11525" max="11525" width="21" style="150" customWidth="1"/>
    <col min="11526" max="11527" width="22.28515625" style="150" customWidth="1"/>
    <col min="11528" max="11528" width="8.28515625" style="150" bestFit="1" customWidth="1"/>
    <col min="11529" max="11776" width="7.7109375" style="150"/>
    <col min="11777" max="11778" width="13.28515625" style="150" customWidth="1"/>
    <col min="11779" max="11779" width="22.28515625" style="150" customWidth="1"/>
    <col min="11780" max="11780" width="22.140625" style="150" customWidth="1"/>
    <col min="11781" max="11781" width="21" style="150" customWidth="1"/>
    <col min="11782" max="11783" width="22.28515625" style="150" customWidth="1"/>
    <col min="11784" max="11784" width="8.28515625" style="150" bestFit="1" customWidth="1"/>
    <col min="11785" max="12032" width="7.7109375" style="150"/>
    <col min="12033" max="12034" width="13.28515625" style="150" customWidth="1"/>
    <col min="12035" max="12035" width="22.28515625" style="150" customWidth="1"/>
    <col min="12036" max="12036" width="22.140625" style="150" customWidth="1"/>
    <col min="12037" max="12037" width="21" style="150" customWidth="1"/>
    <col min="12038" max="12039" width="22.28515625" style="150" customWidth="1"/>
    <col min="12040" max="12040" width="8.28515625" style="150" bestFit="1" customWidth="1"/>
    <col min="12041" max="12288" width="7.7109375" style="150"/>
    <col min="12289" max="12290" width="13.28515625" style="150" customWidth="1"/>
    <col min="12291" max="12291" width="22.28515625" style="150" customWidth="1"/>
    <col min="12292" max="12292" width="22.140625" style="150" customWidth="1"/>
    <col min="12293" max="12293" width="21" style="150" customWidth="1"/>
    <col min="12294" max="12295" width="22.28515625" style="150" customWidth="1"/>
    <col min="12296" max="12296" width="8.28515625" style="150" bestFit="1" customWidth="1"/>
    <col min="12297" max="12544" width="7.7109375" style="150"/>
    <col min="12545" max="12546" width="13.28515625" style="150" customWidth="1"/>
    <col min="12547" max="12547" width="22.28515625" style="150" customWidth="1"/>
    <col min="12548" max="12548" width="22.140625" style="150" customWidth="1"/>
    <col min="12549" max="12549" width="21" style="150" customWidth="1"/>
    <col min="12550" max="12551" width="22.28515625" style="150" customWidth="1"/>
    <col min="12552" max="12552" width="8.28515625" style="150" bestFit="1" customWidth="1"/>
    <col min="12553" max="12800" width="7.7109375" style="150"/>
    <col min="12801" max="12802" width="13.28515625" style="150" customWidth="1"/>
    <col min="12803" max="12803" width="22.28515625" style="150" customWidth="1"/>
    <col min="12804" max="12804" width="22.140625" style="150" customWidth="1"/>
    <col min="12805" max="12805" width="21" style="150" customWidth="1"/>
    <col min="12806" max="12807" width="22.28515625" style="150" customWidth="1"/>
    <col min="12808" max="12808" width="8.28515625" style="150" bestFit="1" customWidth="1"/>
    <col min="12809" max="13056" width="7.7109375" style="150"/>
    <col min="13057" max="13058" width="13.28515625" style="150" customWidth="1"/>
    <col min="13059" max="13059" width="22.28515625" style="150" customWidth="1"/>
    <col min="13060" max="13060" width="22.140625" style="150" customWidth="1"/>
    <col min="13061" max="13061" width="21" style="150" customWidth="1"/>
    <col min="13062" max="13063" width="22.28515625" style="150" customWidth="1"/>
    <col min="13064" max="13064" width="8.28515625" style="150" bestFit="1" customWidth="1"/>
    <col min="13065" max="13312" width="7.7109375" style="150"/>
    <col min="13313" max="13314" width="13.28515625" style="150" customWidth="1"/>
    <col min="13315" max="13315" width="22.28515625" style="150" customWidth="1"/>
    <col min="13316" max="13316" width="22.140625" style="150" customWidth="1"/>
    <col min="13317" max="13317" width="21" style="150" customWidth="1"/>
    <col min="13318" max="13319" width="22.28515625" style="150" customWidth="1"/>
    <col min="13320" max="13320" width="8.28515625" style="150" bestFit="1" customWidth="1"/>
    <col min="13321" max="13568" width="7.7109375" style="150"/>
    <col min="13569" max="13570" width="13.28515625" style="150" customWidth="1"/>
    <col min="13571" max="13571" width="22.28515625" style="150" customWidth="1"/>
    <col min="13572" max="13572" width="22.140625" style="150" customWidth="1"/>
    <col min="13573" max="13573" width="21" style="150" customWidth="1"/>
    <col min="13574" max="13575" width="22.28515625" style="150" customWidth="1"/>
    <col min="13576" max="13576" width="8.28515625" style="150" bestFit="1" customWidth="1"/>
    <col min="13577" max="13824" width="7.7109375" style="150"/>
    <col min="13825" max="13826" width="13.28515625" style="150" customWidth="1"/>
    <col min="13827" max="13827" width="22.28515625" style="150" customWidth="1"/>
    <col min="13828" max="13828" width="22.140625" style="150" customWidth="1"/>
    <col min="13829" max="13829" width="21" style="150" customWidth="1"/>
    <col min="13830" max="13831" width="22.28515625" style="150" customWidth="1"/>
    <col min="13832" max="13832" width="8.28515625" style="150" bestFit="1" customWidth="1"/>
    <col min="13833" max="14080" width="7.7109375" style="150"/>
    <col min="14081" max="14082" width="13.28515625" style="150" customWidth="1"/>
    <col min="14083" max="14083" width="22.28515625" style="150" customWidth="1"/>
    <col min="14084" max="14084" width="22.140625" style="150" customWidth="1"/>
    <col min="14085" max="14085" width="21" style="150" customWidth="1"/>
    <col min="14086" max="14087" width="22.28515625" style="150" customWidth="1"/>
    <col min="14088" max="14088" width="8.28515625" style="150" bestFit="1" customWidth="1"/>
    <col min="14089" max="14336" width="7.7109375" style="150"/>
    <col min="14337" max="14338" width="13.28515625" style="150" customWidth="1"/>
    <col min="14339" max="14339" width="22.28515625" style="150" customWidth="1"/>
    <col min="14340" max="14340" width="22.140625" style="150" customWidth="1"/>
    <col min="14341" max="14341" width="21" style="150" customWidth="1"/>
    <col min="14342" max="14343" width="22.28515625" style="150" customWidth="1"/>
    <col min="14344" max="14344" width="8.28515625" style="150" bestFit="1" customWidth="1"/>
    <col min="14345" max="14592" width="7.7109375" style="150"/>
    <col min="14593" max="14594" width="13.28515625" style="150" customWidth="1"/>
    <col min="14595" max="14595" width="22.28515625" style="150" customWidth="1"/>
    <col min="14596" max="14596" width="22.140625" style="150" customWidth="1"/>
    <col min="14597" max="14597" width="21" style="150" customWidth="1"/>
    <col min="14598" max="14599" width="22.28515625" style="150" customWidth="1"/>
    <col min="14600" max="14600" width="8.28515625" style="150" bestFit="1" customWidth="1"/>
    <col min="14601" max="14848" width="7.7109375" style="150"/>
    <col min="14849" max="14850" width="13.28515625" style="150" customWidth="1"/>
    <col min="14851" max="14851" width="22.28515625" style="150" customWidth="1"/>
    <col min="14852" max="14852" width="22.140625" style="150" customWidth="1"/>
    <col min="14853" max="14853" width="21" style="150" customWidth="1"/>
    <col min="14854" max="14855" width="22.28515625" style="150" customWidth="1"/>
    <col min="14856" max="14856" width="8.28515625" style="150" bestFit="1" customWidth="1"/>
    <col min="14857" max="15104" width="7.7109375" style="150"/>
    <col min="15105" max="15106" width="13.28515625" style="150" customWidth="1"/>
    <col min="15107" max="15107" width="22.28515625" style="150" customWidth="1"/>
    <col min="15108" max="15108" width="22.140625" style="150" customWidth="1"/>
    <col min="15109" max="15109" width="21" style="150" customWidth="1"/>
    <col min="15110" max="15111" width="22.28515625" style="150" customWidth="1"/>
    <col min="15112" max="15112" width="8.28515625" style="150" bestFit="1" customWidth="1"/>
    <col min="15113" max="15360" width="7.7109375" style="150"/>
    <col min="15361" max="15362" width="13.28515625" style="150" customWidth="1"/>
    <col min="15363" max="15363" width="22.28515625" style="150" customWidth="1"/>
    <col min="15364" max="15364" width="22.140625" style="150" customWidth="1"/>
    <col min="15365" max="15365" width="21" style="150" customWidth="1"/>
    <col min="15366" max="15367" width="22.28515625" style="150" customWidth="1"/>
    <col min="15368" max="15368" width="8.28515625" style="150" bestFit="1" customWidth="1"/>
    <col min="15369" max="15616" width="7.7109375" style="150"/>
    <col min="15617" max="15618" width="13.28515625" style="150" customWidth="1"/>
    <col min="15619" max="15619" width="22.28515625" style="150" customWidth="1"/>
    <col min="15620" max="15620" width="22.140625" style="150" customWidth="1"/>
    <col min="15621" max="15621" width="21" style="150" customWidth="1"/>
    <col min="15622" max="15623" width="22.28515625" style="150" customWidth="1"/>
    <col min="15624" max="15624" width="8.28515625" style="150" bestFit="1" customWidth="1"/>
    <col min="15625" max="15872" width="7.7109375" style="150"/>
    <col min="15873" max="15874" width="13.28515625" style="150" customWidth="1"/>
    <col min="15875" max="15875" width="22.28515625" style="150" customWidth="1"/>
    <col min="15876" max="15876" width="22.140625" style="150" customWidth="1"/>
    <col min="15877" max="15877" width="21" style="150" customWidth="1"/>
    <col min="15878" max="15879" width="22.28515625" style="150" customWidth="1"/>
    <col min="15880" max="15880" width="8.28515625" style="150" bestFit="1" customWidth="1"/>
    <col min="15881" max="16128" width="7.7109375" style="150"/>
    <col min="16129" max="16130" width="13.28515625" style="150" customWidth="1"/>
    <col min="16131" max="16131" width="22.28515625" style="150" customWidth="1"/>
    <col min="16132" max="16132" width="22.140625" style="150" customWidth="1"/>
    <col min="16133" max="16133" width="21" style="150" customWidth="1"/>
    <col min="16134" max="16135" width="22.28515625" style="150" customWidth="1"/>
    <col min="16136" max="16136" width="8.28515625" style="150" bestFit="1" customWidth="1"/>
    <col min="16137" max="16384" width="7.7109375" style="150"/>
  </cols>
  <sheetData>
    <row r="1" spans="1:12" s="149" customFormat="1" ht="69.75" customHeight="1">
      <c r="A1" s="964" t="s">
        <v>1337</v>
      </c>
      <c r="B1" s="964"/>
      <c r="C1" s="964"/>
      <c r="D1" s="964"/>
      <c r="E1" s="964"/>
      <c r="F1" s="964"/>
      <c r="G1" s="964"/>
    </row>
    <row r="2" spans="1:12" s="149" customFormat="1" ht="58.5" customHeight="1">
      <c r="A2" s="1038" t="s">
        <v>1338</v>
      </c>
      <c r="B2" s="1038"/>
      <c r="C2" s="1038"/>
      <c r="D2" s="1038"/>
      <c r="E2" s="1038"/>
      <c r="F2" s="1038"/>
      <c r="G2" s="1038"/>
    </row>
    <row r="3" spans="1:12" s="149" customFormat="1" ht="21" customHeight="1">
      <c r="A3" s="1039" t="s">
        <v>1078</v>
      </c>
      <c r="B3" s="1039"/>
      <c r="C3" s="1039"/>
      <c r="D3" s="1040"/>
      <c r="E3" s="1041" t="s">
        <v>1109</v>
      </c>
      <c r="F3" s="1041"/>
      <c r="G3" s="1042"/>
    </row>
    <row r="4" spans="1:12" s="112" customFormat="1" ht="79.5" customHeight="1">
      <c r="A4" s="1094" t="s">
        <v>763</v>
      </c>
      <c r="B4" s="825" t="s">
        <v>540</v>
      </c>
      <c r="C4" s="826" t="s">
        <v>541</v>
      </c>
      <c r="D4" s="825" t="s">
        <v>542</v>
      </c>
      <c r="E4" s="826" t="s">
        <v>543</v>
      </c>
      <c r="F4" s="316" t="s">
        <v>544</v>
      </c>
      <c r="G4" s="1094" t="s">
        <v>767</v>
      </c>
    </row>
    <row r="5" spans="1:12" ht="35.25" customHeight="1">
      <c r="A5" s="1095"/>
      <c r="B5" s="317" t="s">
        <v>130</v>
      </c>
      <c r="C5" s="1029" t="s">
        <v>47</v>
      </c>
      <c r="D5" s="317" t="s">
        <v>130</v>
      </c>
      <c r="E5" s="1029" t="s">
        <v>47</v>
      </c>
      <c r="F5" s="1043" t="s">
        <v>592</v>
      </c>
      <c r="G5" s="1095"/>
    </row>
    <row r="6" spans="1:12" ht="54.95" customHeight="1">
      <c r="A6" s="1096"/>
      <c r="B6" s="316" t="s">
        <v>545</v>
      </c>
      <c r="C6" s="1030"/>
      <c r="D6" s="316" t="s">
        <v>545</v>
      </c>
      <c r="E6" s="1030"/>
      <c r="F6" s="1043"/>
      <c r="G6" s="1096"/>
    </row>
    <row r="7" spans="1:12" ht="54.95" customHeight="1">
      <c r="A7" s="294" t="s">
        <v>101</v>
      </c>
      <c r="B7" s="320">
        <v>20</v>
      </c>
      <c r="C7" s="495">
        <f>B7/F7</f>
        <v>0.27777777777777779</v>
      </c>
      <c r="D7" s="320">
        <v>52</v>
      </c>
      <c r="E7" s="495">
        <f>D7/F7</f>
        <v>0.72222222222222221</v>
      </c>
      <c r="F7" s="288">
        <f>B7+D7</f>
        <v>72</v>
      </c>
      <c r="G7" s="294" t="s">
        <v>2</v>
      </c>
    </row>
    <row r="8" spans="1:12" ht="54.95" customHeight="1">
      <c r="A8" s="294" t="s">
        <v>702</v>
      </c>
      <c r="B8" s="321">
        <v>7</v>
      </c>
      <c r="C8" s="497">
        <f t="shared" ref="C8:C21" si="0">B8/F8</f>
        <v>0.4375</v>
      </c>
      <c r="D8" s="321">
        <v>9</v>
      </c>
      <c r="E8" s="497">
        <f>D8/F8</f>
        <v>0.5625</v>
      </c>
      <c r="F8" s="288">
        <f t="shared" ref="F8:F21" si="1">B8+D8</f>
        <v>16</v>
      </c>
      <c r="G8" s="294" t="s">
        <v>967</v>
      </c>
      <c r="H8" s="151"/>
      <c r="I8" s="151"/>
      <c r="J8" s="112"/>
      <c r="K8" s="112"/>
      <c r="L8" s="112"/>
    </row>
    <row r="9" spans="1:12" ht="54.95" customHeight="1">
      <c r="A9" s="294" t="s">
        <v>102</v>
      </c>
      <c r="B9" s="320">
        <v>4</v>
      </c>
      <c r="C9" s="495">
        <f t="shared" si="0"/>
        <v>0.22222222222222221</v>
      </c>
      <c r="D9" s="320">
        <v>14</v>
      </c>
      <c r="E9" s="495">
        <f t="shared" ref="E9:E21" si="2">D9/F9</f>
        <v>0.77777777777777779</v>
      </c>
      <c r="F9" s="288">
        <f t="shared" si="1"/>
        <v>18</v>
      </c>
      <c r="G9" s="294" t="s">
        <v>5</v>
      </c>
    </row>
    <row r="10" spans="1:12" ht="54.95" customHeight="1">
      <c r="A10" s="294" t="s">
        <v>103</v>
      </c>
      <c r="B10" s="321">
        <v>21</v>
      </c>
      <c r="C10" s="497">
        <f t="shared" si="0"/>
        <v>0.58333333333333337</v>
      </c>
      <c r="D10" s="321">
        <v>15</v>
      </c>
      <c r="E10" s="497">
        <f t="shared" si="2"/>
        <v>0.41666666666666669</v>
      </c>
      <c r="F10" s="288">
        <f t="shared" si="1"/>
        <v>36</v>
      </c>
      <c r="G10" s="294" t="s">
        <v>7</v>
      </c>
    </row>
    <row r="11" spans="1:12" ht="54.95" customHeight="1">
      <c r="A11" s="294" t="s">
        <v>104</v>
      </c>
      <c r="B11" s="320">
        <v>6</v>
      </c>
      <c r="C11" s="495">
        <f t="shared" si="0"/>
        <v>7.6923076923076927E-2</v>
      </c>
      <c r="D11" s="320">
        <v>72</v>
      </c>
      <c r="E11" s="495">
        <f t="shared" si="2"/>
        <v>0.92307692307692313</v>
      </c>
      <c r="F11" s="288">
        <f t="shared" si="1"/>
        <v>78</v>
      </c>
      <c r="G11" s="294" t="s">
        <v>8</v>
      </c>
    </row>
    <row r="12" spans="1:12" ht="54.95" customHeight="1">
      <c r="A12" s="294" t="s">
        <v>105</v>
      </c>
      <c r="B12" s="321">
        <v>3</v>
      </c>
      <c r="C12" s="497">
        <f t="shared" si="0"/>
        <v>0.25</v>
      </c>
      <c r="D12" s="321">
        <v>9</v>
      </c>
      <c r="E12" s="497">
        <f t="shared" si="2"/>
        <v>0.75</v>
      </c>
      <c r="F12" s="288">
        <f t="shared" si="1"/>
        <v>12</v>
      </c>
      <c r="G12" s="294" t="s">
        <v>10</v>
      </c>
    </row>
    <row r="13" spans="1:12" ht="54.95" customHeight="1">
      <c r="A13" s="294" t="s">
        <v>107</v>
      </c>
      <c r="B13" s="320">
        <v>42</v>
      </c>
      <c r="C13" s="495">
        <f t="shared" si="0"/>
        <v>0.42857142857142855</v>
      </c>
      <c r="D13" s="320">
        <v>56</v>
      </c>
      <c r="E13" s="495">
        <f t="shared" si="2"/>
        <v>0.5714285714285714</v>
      </c>
      <c r="F13" s="288">
        <f t="shared" si="1"/>
        <v>98</v>
      </c>
      <c r="G13" s="294" t="s">
        <v>11</v>
      </c>
    </row>
    <row r="14" spans="1:12" ht="54.95" customHeight="1">
      <c r="A14" s="294" t="s">
        <v>108</v>
      </c>
      <c r="B14" s="321">
        <v>20</v>
      </c>
      <c r="C14" s="497">
        <f t="shared" si="0"/>
        <v>0.20618556701030927</v>
      </c>
      <c r="D14" s="321">
        <v>77</v>
      </c>
      <c r="E14" s="497">
        <f t="shared" si="2"/>
        <v>0.79381443298969068</v>
      </c>
      <c r="F14" s="288">
        <f t="shared" si="1"/>
        <v>97</v>
      </c>
      <c r="G14" s="294" t="s">
        <v>13</v>
      </c>
    </row>
    <row r="15" spans="1:12" ht="54.95" customHeight="1">
      <c r="A15" s="294" t="s">
        <v>109</v>
      </c>
      <c r="B15" s="320">
        <v>26</v>
      </c>
      <c r="C15" s="495">
        <f t="shared" si="0"/>
        <v>0.2988505747126437</v>
      </c>
      <c r="D15" s="320">
        <v>61</v>
      </c>
      <c r="E15" s="495">
        <f t="shared" si="2"/>
        <v>0.70114942528735635</v>
      </c>
      <c r="F15" s="288">
        <f t="shared" si="1"/>
        <v>87</v>
      </c>
      <c r="G15" s="294" t="s">
        <v>17</v>
      </c>
    </row>
    <row r="16" spans="1:12" ht="54.95" customHeight="1">
      <c r="A16" s="294" t="s">
        <v>110</v>
      </c>
      <c r="B16" s="321">
        <v>4</v>
      </c>
      <c r="C16" s="497">
        <f t="shared" si="0"/>
        <v>0.19047619047619047</v>
      </c>
      <c r="D16" s="321">
        <v>17</v>
      </c>
      <c r="E16" s="497">
        <f t="shared" si="2"/>
        <v>0.80952380952380953</v>
      </c>
      <c r="F16" s="288">
        <f t="shared" si="1"/>
        <v>21</v>
      </c>
      <c r="G16" s="294" t="s">
        <v>20</v>
      </c>
    </row>
    <row r="17" spans="1:14" ht="54.95" customHeight="1">
      <c r="A17" s="294" t="s">
        <v>21</v>
      </c>
      <c r="B17" s="320">
        <v>8</v>
      </c>
      <c r="C17" s="495">
        <f t="shared" si="0"/>
        <v>0.4</v>
      </c>
      <c r="D17" s="320">
        <v>12</v>
      </c>
      <c r="E17" s="495">
        <f t="shared" si="2"/>
        <v>0.6</v>
      </c>
      <c r="F17" s="288">
        <f t="shared" si="1"/>
        <v>20</v>
      </c>
      <c r="G17" s="294" t="s">
        <v>111</v>
      </c>
    </row>
    <row r="18" spans="1:14" ht="54.95" customHeight="1">
      <c r="A18" s="294" t="s">
        <v>24</v>
      </c>
      <c r="B18" s="321">
        <v>4</v>
      </c>
      <c r="C18" s="497">
        <f t="shared" si="0"/>
        <v>0.4</v>
      </c>
      <c r="D18" s="321">
        <v>6</v>
      </c>
      <c r="E18" s="497">
        <f t="shared" si="2"/>
        <v>0.6</v>
      </c>
      <c r="F18" s="288">
        <f t="shared" si="1"/>
        <v>10</v>
      </c>
      <c r="G18" s="294" t="s">
        <v>25</v>
      </c>
    </row>
    <row r="19" spans="1:14" ht="54.95" customHeight="1">
      <c r="A19" s="294" t="s">
        <v>113</v>
      </c>
      <c r="B19" s="320">
        <v>2</v>
      </c>
      <c r="C19" s="495">
        <f t="shared" si="0"/>
        <v>1</v>
      </c>
      <c r="D19" s="320">
        <v>0</v>
      </c>
      <c r="E19" s="495">
        <f t="shared" si="2"/>
        <v>0</v>
      </c>
      <c r="F19" s="288">
        <f t="shared" si="1"/>
        <v>2</v>
      </c>
      <c r="G19" s="294" t="s">
        <v>114</v>
      </c>
    </row>
    <row r="20" spans="1:14" ht="54.95" customHeight="1">
      <c r="A20" s="294" t="s">
        <v>115</v>
      </c>
      <c r="B20" s="321">
        <v>4</v>
      </c>
      <c r="C20" s="497">
        <f t="shared" si="0"/>
        <v>0.2</v>
      </c>
      <c r="D20" s="321">
        <v>16</v>
      </c>
      <c r="E20" s="497">
        <f t="shared" si="2"/>
        <v>0.8</v>
      </c>
      <c r="F20" s="288">
        <f t="shared" si="1"/>
        <v>20</v>
      </c>
      <c r="G20" s="294" t="s">
        <v>28</v>
      </c>
    </row>
    <row r="21" spans="1:14" ht="54.95" customHeight="1">
      <c r="A21" s="294" t="s">
        <v>123</v>
      </c>
      <c r="B21" s="320">
        <v>2</v>
      </c>
      <c r="C21" s="495">
        <f t="shared" si="0"/>
        <v>0.2</v>
      </c>
      <c r="D21" s="320">
        <v>8</v>
      </c>
      <c r="E21" s="495">
        <f t="shared" si="2"/>
        <v>0.8</v>
      </c>
      <c r="F21" s="288">
        <f t="shared" si="1"/>
        <v>10</v>
      </c>
      <c r="G21" s="294" t="s">
        <v>30</v>
      </c>
      <c r="N21" s="150" t="s">
        <v>659</v>
      </c>
    </row>
    <row r="22" spans="1:14" ht="54.95" customHeight="1">
      <c r="A22" s="295" t="s">
        <v>57</v>
      </c>
      <c r="B22" s="312">
        <f>SUM(B7:B21)</f>
        <v>173</v>
      </c>
      <c r="C22" s="496">
        <f>B22/F22</f>
        <v>0.2897822445561139</v>
      </c>
      <c r="D22" s="312">
        <f>SUM(D7:D21)</f>
        <v>424</v>
      </c>
      <c r="E22" s="496">
        <f>D22/F22</f>
        <v>0.7102177554438861</v>
      </c>
      <c r="F22" s="312">
        <f>SUM(F7:F21)</f>
        <v>597</v>
      </c>
      <c r="G22" s="295" t="s">
        <v>36</v>
      </c>
    </row>
    <row r="23" spans="1:14" s="152" customFormat="1" ht="39" customHeight="1">
      <c r="A23" s="66"/>
    </row>
  </sheetData>
  <mergeCells count="9">
    <mergeCell ref="F5:F6"/>
    <mergeCell ref="A1:G1"/>
    <mergeCell ref="A2:G2"/>
    <mergeCell ref="A4:A6"/>
    <mergeCell ref="G4:G6"/>
    <mergeCell ref="A3:D3"/>
    <mergeCell ref="E3:G3"/>
    <mergeCell ref="C5:C6"/>
    <mergeCell ref="E5:E6"/>
  </mergeCells>
  <printOptions horizontalCentered="1" verticalCentered="1"/>
  <pageMargins left="0.7" right="0.7" top="1" bottom="1" header="0.5" footer="0.5"/>
  <pageSetup paperSize="9" scale="47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00B050"/>
    <pageSetUpPr fitToPage="1"/>
  </sheetPr>
  <dimension ref="A1:AV31"/>
  <sheetViews>
    <sheetView showGridLines="0" rightToLeft="1" zoomScale="82" zoomScaleNormal="82" workbookViewId="0">
      <selection sqref="A1:Y1"/>
    </sheetView>
  </sheetViews>
  <sheetFormatPr defaultColWidth="7.7109375" defaultRowHeight="15.75"/>
  <cols>
    <col min="1" max="1" width="26.140625" style="47" customWidth="1"/>
    <col min="2" max="23" width="9.85546875" style="47" customWidth="1"/>
    <col min="24" max="24" width="10.28515625" style="47" customWidth="1"/>
    <col min="25" max="25" width="25" style="47" customWidth="1"/>
    <col min="26" max="26" width="7.7109375" style="47"/>
    <col min="27" max="27" width="17.28515625" style="47" customWidth="1"/>
    <col min="28" max="258" width="7.7109375" style="47"/>
    <col min="259" max="260" width="10.28515625" style="47" customWidth="1"/>
    <col min="261" max="281" width="5" style="47" customWidth="1"/>
    <col min="282" max="282" width="6.28515625" style="47" customWidth="1"/>
    <col min="283" max="514" width="7.7109375" style="47"/>
    <col min="515" max="516" width="10.28515625" style="47" customWidth="1"/>
    <col min="517" max="537" width="5" style="47" customWidth="1"/>
    <col min="538" max="538" width="6.28515625" style="47" customWidth="1"/>
    <col min="539" max="770" width="7.7109375" style="47"/>
    <col min="771" max="772" width="10.28515625" style="47" customWidth="1"/>
    <col min="773" max="793" width="5" style="47" customWidth="1"/>
    <col min="794" max="794" width="6.28515625" style="47" customWidth="1"/>
    <col min="795" max="1026" width="7.7109375" style="47"/>
    <col min="1027" max="1028" width="10.28515625" style="47" customWidth="1"/>
    <col min="1029" max="1049" width="5" style="47" customWidth="1"/>
    <col min="1050" max="1050" width="6.28515625" style="47" customWidth="1"/>
    <col min="1051" max="1282" width="7.7109375" style="47"/>
    <col min="1283" max="1284" width="10.28515625" style="47" customWidth="1"/>
    <col min="1285" max="1305" width="5" style="47" customWidth="1"/>
    <col min="1306" max="1306" width="6.28515625" style="47" customWidth="1"/>
    <col min="1307" max="1538" width="7.7109375" style="47"/>
    <col min="1539" max="1540" width="10.28515625" style="47" customWidth="1"/>
    <col min="1541" max="1561" width="5" style="47" customWidth="1"/>
    <col min="1562" max="1562" width="6.28515625" style="47" customWidth="1"/>
    <col min="1563" max="1794" width="7.7109375" style="47"/>
    <col min="1795" max="1796" width="10.28515625" style="47" customWidth="1"/>
    <col min="1797" max="1817" width="5" style="47" customWidth="1"/>
    <col min="1818" max="1818" width="6.28515625" style="47" customWidth="1"/>
    <col min="1819" max="2050" width="7.7109375" style="47"/>
    <col min="2051" max="2052" width="10.28515625" style="47" customWidth="1"/>
    <col min="2053" max="2073" width="5" style="47" customWidth="1"/>
    <col min="2074" max="2074" width="6.28515625" style="47" customWidth="1"/>
    <col min="2075" max="2306" width="7.7109375" style="47"/>
    <col min="2307" max="2308" width="10.28515625" style="47" customWidth="1"/>
    <col min="2309" max="2329" width="5" style="47" customWidth="1"/>
    <col min="2330" max="2330" width="6.28515625" style="47" customWidth="1"/>
    <col min="2331" max="2562" width="7.7109375" style="47"/>
    <col min="2563" max="2564" width="10.28515625" style="47" customWidth="1"/>
    <col min="2565" max="2585" width="5" style="47" customWidth="1"/>
    <col min="2586" max="2586" width="6.28515625" style="47" customWidth="1"/>
    <col min="2587" max="2818" width="7.7109375" style="47"/>
    <col min="2819" max="2820" width="10.28515625" style="47" customWidth="1"/>
    <col min="2821" max="2841" width="5" style="47" customWidth="1"/>
    <col min="2842" max="2842" width="6.28515625" style="47" customWidth="1"/>
    <col min="2843" max="3074" width="7.7109375" style="47"/>
    <col min="3075" max="3076" width="10.28515625" style="47" customWidth="1"/>
    <col min="3077" max="3097" width="5" style="47" customWidth="1"/>
    <col min="3098" max="3098" width="6.28515625" style="47" customWidth="1"/>
    <col min="3099" max="3330" width="7.7109375" style="47"/>
    <col min="3331" max="3332" width="10.28515625" style="47" customWidth="1"/>
    <col min="3333" max="3353" width="5" style="47" customWidth="1"/>
    <col min="3354" max="3354" width="6.28515625" style="47" customWidth="1"/>
    <col min="3355" max="3586" width="7.7109375" style="47"/>
    <col min="3587" max="3588" width="10.28515625" style="47" customWidth="1"/>
    <col min="3589" max="3609" width="5" style="47" customWidth="1"/>
    <col min="3610" max="3610" width="6.28515625" style="47" customWidth="1"/>
    <col min="3611" max="3842" width="7.7109375" style="47"/>
    <col min="3843" max="3844" width="10.28515625" style="47" customWidth="1"/>
    <col min="3845" max="3865" width="5" style="47" customWidth="1"/>
    <col min="3866" max="3866" width="6.28515625" style="47" customWidth="1"/>
    <col min="3867" max="4098" width="7.7109375" style="47"/>
    <col min="4099" max="4100" width="10.28515625" style="47" customWidth="1"/>
    <col min="4101" max="4121" width="5" style="47" customWidth="1"/>
    <col min="4122" max="4122" width="6.28515625" style="47" customWidth="1"/>
    <col min="4123" max="4354" width="7.7109375" style="47"/>
    <col min="4355" max="4356" width="10.28515625" style="47" customWidth="1"/>
    <col min="4357" max="4377" width="5" style="47" customWidth="1"/>
    <col min="4378" max="4378" width="6.28515625" style="47" customWidth="1"/>
    <col min="4379" max="4610" width="7.7109375" style="47"/>
    <col min="4611" max="4612" width="10.28515625" style="47" customWidth="1"/>
    <col min="4613" max="4633" width="5" style="47" customWidth="1"/>
    <col min="4634" max="4634" width="6.28515625" style="47" customWidth="1"/>
    <col min="4635" max="4866" width="7.7109375" style="47"/>
    <col min="4867" max="4868" width="10.28515625" style="47" customWidth="1"/>
    <col min="4869" max="4889" width="5" style="47" customWidth="1"/>
    <col min="4890" max="4890" width="6.28515625" style="47" customWidth="1"/>
    <col min="4891" max="5122" width="7.7109375" style="47"/>
    <col min="5123" max="5124" width="10.28515625" style="47" customWidth="1"/>
    <col min="5125" max="5145" width="5" style="47" customWidth="1"/>
    <col min="5146" max="5146" width="6.28515625" style="47" customWidth="1"/>
    <col min="5147" max="5378" width="7.7109375" style="47"/>
    <col min="5379" max="5380" width="10.28515625" style="47" customWidth="1"/>
    <col min="5381" max="5401" width="5" style="47" customWidth="1"/>
    <col min="5402" max="5402" width="6.28515625" style="47" customWidth="1"/>
    <col min="5403" max="5634" width="7.7109375" style="47"/>
    <col min="5635" max="5636" width="10.28515625" style="47" customWidth="1"/>
    <col min="5637" max="5657" width="5" style="47" customWidth="1"/>
    <col min="5658" max="5658" width="6.28515625" style="47" customWidth="1"/>
    <col min="5659" max="5890" width="7.7109375" style="47"/>
    <col min="5891" max="5892" width="10.28515625" style="47" customWidth="1"/>
    <col min="5893" max="5913" width="5" style="47" customWidth="1"/>
    <col min="5914" max="5914" width="6.28515625" style="47" customWidth="1"/>
    <col min="5915" max="6146" width="7.7109375" style="47"/>
    <col min="6147" max="6148" width="10.28515625" style="47" customWidth="1"/>
    <col min="6149" max="6169" width="5" style="47" customWidth="1"/>
    <col min="6170" max="6170" width="6.28515625" style="47" customWidth="1"/>
    <col min="6171" max="6402" width="7.7109375" style="47"/>
    <col min="6403" max="6404" width="10.28515625" style="47" customWidth="1"/>
    <col min="6405" max="6425" width="5" style="47" customWidth="1"/>
    <col min="6426" max="6426" width="6.28515625" style="47" customWidth="1"/>
    <col min="6427" max="6658" width="7.7109375" style="47"/>
    <col min="6659" max="6660" width="10.28515625" style="47" customWidth="1"/>
    <col min="6661" max="6681" width="5" style="47" customWidth="1"/>
    <col min="6682" max="6682" width="6.28515625" style="47" customWidth="1"/>
    <col min="6683" max="6914" width="7.7109375" style="47"/>
    <col min="6915" max="6916" width="10.28515625" style="47" customWidth="1"/>
    <col min="6917" max="6937" width="5" style="47" customWidth="1"/>
    <col min="6938" max="6938" width="6.28515625" style="47" customWidth="1"/>
    <col min="6939" max="7170" width="7.7109375" style="47"/>
    <col min="7171" max="7172" width="10.28515625" style="47" customWidth="1"/>
    <col min="7173" max="7193" width="5" style="47" customWidth="1"/>
    <col min="7194" max="7194" width="6.28515625" style="47" customWidth="1"/>
    <col min="7195" max="7426" width="7.7109375" style="47"/>
    <col min="7427" max="7428" width="10.28515625" style="47" customWidth="1"/>
    <col min="7429" max="7449" width="5" style="47" customWidth="1"/>
    <col min="7450" max="7450" width="6.28515625" style="47" customWidth="1"/>
    <col min="7451" max="7682" width="7.7109375" style="47"/>
    <col min="7683" max="7684" width="10.28515625" style="47" customWidth="1"/>
    <col min="7685" max="7705" width="5" style="47" customWidth="1"/>
    <col min="7706" max="7706" width="6.28515625" style="47" customWidth="1"/>
    <col min="7707" max="7938" width="7.7109375" style="47"/>
    <col min="7939" max="7940" width="10.28515625" style="47" customWidth="1"/>
    <col min="7941" max="7961" width="5" style="47" customWidth="1"/>
    <col min="7962" max="7962" width="6.28515625" style="47" customWidth="1"/>
    <col min="7963" max="8194" width="7.7109375" style="47"/>
    <col min="8195" max="8196" width="10.28515625" style="47" customWidth="1"/>
    <col min="8197" max="8217" width="5" style="47" customWidth="1"/>
    <col min="8218" max="8218" width="6.28515625" style="47" customWidth="1"/>
    <col min="8219" max="8450" width="7.7109375" style="47"/>
    <col min="8451" max="8452" width="10.28515625" style="47" customWidth="1"/>
    <col min="8453" max="8473" width="5" style="47" customWidth="1"/>
    <col min="8474" max="8474" width="6.28515625" style="47" customWidth="1"/>
    <col min="8475" max="8706" width="7.7109375" style="47"/>
    <col min="8707" max="8708" width="10.28515625" style="47" customWidth="1"/>
    <col min="8709" max="8729" width="5" style="47" customWidth="1"/>
    <col min="8730" max="8730" width="6.28515625" style="47" customWidth="1"/>
    <col min="8731" max="8962" width="7.7109375" style="47"/>
    <col min="8963" max="8964" width="10.28515625" style="47" customWidth="1"/>
    <col min="8965" max="8985" width="5" style="47" customWidth="1"/>
    <col min="8986" max="8986" width="6.28515625" style="47" customWidth="1"/>
    <col min="8987" max="9218" width="7.7109375" style="47"/>
    <col min="9219" max="9220" width="10.28515625" style="47" customWidth="1"/>
    <col min="9221" max="9241" width="5" style="47" customWidth="1"/>
    <col min="9242" max="9242" width="6.28515625" style="47" customWidth="1"/>
    <col min="9243" max="9474" width="7.7109375" style="47"/>
    <col min="9475" max="9476" width="10.28515625" style="47" customWidth="1"/>
    <col min="9477" max="9497" width="5" style="47" customWidth="1"/>
    <col min="9498" max="9498" width="6.28515625" style="47" customWidth="1"/>
    <col min="9499" max="9730" width="7.7109375" style="47"/>
    <col min="9731" max="9732" width="10.28515625" style="47" customWidth="1"/>
    <col min="9733" max="9753" width="5" style="47" customWidth="1"/>
    <col min="9754" max="9754" width="6.28515625" style="47" customWidth="1"/>
    <col min="9755" max="9986" width="7.7109375" style="47"/>
    <col min="9987" max="9988" width="10.28515625" style="47" customWidth="1"/>
    <col min="9989" max="10009" width="5" style="47" customWidth="1"/>
    <col min="10010" max="10010" width="6.28515625" style="47" customWidth="1"/>
    <col min="10011" max="10242" width="7.7109375" style="47"/>
    <col min="10243" max="10244" width="10.28515625" style="47" customWidth="1"/>
    <col min="10245" max="10265" width="5" style="47" customWidth="1"/>
    <col min="10266" max="10266" width="6.28515625" style="47" customWidth="1"/>
    <col min="10267" max="10498" width="7.7109375" style="47"/>
    <col min="10499" max="10500" width="10.28515625" style="47" customWidth="1"/>
    <col min="10501" max="10521" width="5" style="47" customWidth="1"/>
    <col min="10522" max="10522" width="6.28515625" style="47" customWidth="1"/>
    <col min="10523" max="10754" width="7.7109375" style="47"/>
    <col min="10755" max="10756" width="10.28515625" style="47" customWidth="1"/>
    <col min="10757" max="10777" width="5" style="47" customWidth="1"/>
    <col min="10778" max="10778" width="6.28515625" style="47" customWidth="1"/>
    <col min="10779" max="11010" width="7.7109375" style="47"/>
    <col min="11011" max="11012" width="10.28515625" style="47" customWidth="1"/>
    <col min="11013" max="11033" width="5" style="47" customWidth="1"/>
    <col min="11034" max="11034" width="6.28515625" style="47" customWidth="1"/>
    <col min="11035" max="11266" width="7.7109375" style="47"/>
    <col min="11267" max="11268" width="10.28515625" style="47" customWidth="1"/>
    <col min="11269" max="11289" width="5" style="47" customWidth="1"/>
    <col min="11290" max="11290" width="6.28515625" style="47" customWidth="1"/>
    <col min="11291" max="11522" width="7.7109375" style="47"/>
    <col min="11523" max="11524" width="10.28515625" style="47" customWidth="1"/>
    <col min="11525" max="11545" width="5" style="47" customWidth="1"/>
    <col min="11546" max="11546" width="6.28515625" style="47" customWidth="1"/>
    <col min="11547" max="11778" width="7.7109375" style="47"/>
    <col min="11779" max="11780" width="10.28515625" style="47" customWidth="1"/>
    <col min="11781" max="11801" width="5" style="47" customWidth="1"/>
    <col min="11802" max="11802" width="6.28515625" style="47" customWidth="1"/>
    <col min="11803" max="12034" width="7.7109375" style="47"/>
    <col min="12035" max="12036" width="10.28515625" style="47" customWidth="1"/>
    <col min="12037" max="12057" width="5" style="47" customWidth="1"/>
    <col min="12058" max="12058" width="6.28515625" style="47" customWidth="1"/>
    <col min="12059" max="12290" width="7.7109375" style="47"/>
    <col min="12291" max="12292" width="10.28515625" style="47" customWidth="1"/>
    <col min="12293" max="12313" width="5" style="47" customWidth="1"/>
    <col min="12314" max="12314" width="6.28515625" style="47" customWidth="1"/>
    <col min="12315" max="12546" width="7.7109375" style="47"/>
    <col min="12547" max="12548" width="10.28515625" style="47" customWidth="1"/>
    <col min="12549" max="12569" width="5" style="47" customWidth="1"/>
    <col min="12570" max="12570" width="6.28515625" style="47" customWidth="1"/>
    <col min="12571" max="12802" width="7.7109375" style="47"/>
    <col min="12803" max="12804" width="10.28515625" style="47" customWidth="1"/>
    <col min="12805" max="12825" width="5" style="47" customWidth="1"/>
    <col min="12826" max="12826" width="6.28515625" style="47" customWidth="1"/>
    <col min="12827" max="13058" width="7.7109375" style="47"/>
    <col min="13059" max="13060" width="10.28515625" style="47" customWidth="1"/>
    <col min="13061" max="13081" width="5" style="47" customWidth="1"/>
    <col min="13082" max="13082" width="6.28515625" style="47" customWidth="1"/>
    <col min="13083" max="13314" width="7.7109375" style="47"/>
    <col min="13315" max="13316" width="10.28515625" style="47" customWidth="1"/>
    <col min="13317" max="13337" width="5" style="47" customWidth="1"/>
    <col min="13338" max="13338" width="6.28515625" style="47" customWidth="1"/>
    <col min="13339" max="13570" width="7.7109375" style="47"/>
    <col min="13571" max="13572" width="10.28515625" style="47" customWidth="1"/>
    <col min="13573" max="13593" width="5" style="47" customWidth="1"/>
    <col min="13594" max="13594" width="6.28515625" style="47" customWidth="1"/>
    <col min="13595" max="13826" width="7.7109375" style="47"/>
    <col min="13827" max="13828" width="10.28515625" style="47" customWidth="1"/>
    <col min="13829" max="13849" width="5" style="47" customWidth="1"/>
    <col min="13850" max="13850" width="6.28515625" style="47" customWidth="1"/>
    <col min="13851" max="14082" width="7.7109375" style="47"/>
    <col min="14083" max="14084" width="10.28515625" style="47" customWidth="1"/>
    <col min="14085" max="14105" width="5" style="47" customWidth="1"/>
    <col min="14106" max="14106" width="6.28515625" style="47" customWidth="1"/>
    <col min="14107" max="14338" width="7.7109375" style="47"/>
    <col min="14339" max="14340" width="10.28515625" style="47" customWidth="1"/>
    <col min="14341" max="14361" width="5" style="47" customWidth="1"/>
    <col min="14362" max="14362" width="6.28515625" style="47" customWidth="1"/>
    <col min="14363" max="14594" width="7.7109375" style="47"/>
    <col min="14595" max="14596" width="10.28515625" style="47" customWidth="1"/>
    <col min="14597" max="14617" width="5" style="47" customWidth="1"/>
    <col min="14618" max="14618" width="6.28515625" style="47" customWidth="1"/>
    <col min="14619" max="14850" width="7.7109375" style="47"/>
    <col min="14851" max="14852" width="10.28515625" style="47" customWidth="1"/>
    <col min="14853" max="14873" width="5" style="47" customWidth="1"/>
    <col min="14874" max="14874" width="6.28515625" style="47" customWidth="1"/>
    <col min="14875" max="15106" width="7.7109375" style="47"/>
    <col min="15107" max="15108" width="10.28515625" style="47" customWidth="1"/>
    <col min="15109" max="15129" width="5" style="47" customWidth="1"/>
    <col min="15130" max="15130" width="6.28515625" style="47" customWidth="1"/>
    <col min="15131" max="15362" width="7.7109375" style="47"/>
    <col min="15363" max="15364" width="10.28515625" style="47" customWidth="1"/>
    <col min="15365" max="15385" width="5" style="47" customWidth="1"/>
    <col min="15386" max="15386" width="6.28515625" style="47" customWidth="1"/>
    <col min="15387" max="15618" width="7.7109375" style="47"/>
    <col min="15619" max="15620" width="10.28515625" style="47" customWidth="1"/>
    <col min="15621" max="15641" width="5" style="47" customWidth="1"/>
    <col min="15642" max="15642" width="6.28515625" style="47" customWidth="1"/>
    <col min="15643" max="15874" width="7.7109375" style="47"/>
    <col min="15875" max="15876" width="10.28515625" style="47" customWidth="1"/>
    <col min="15877" max="15897" width="5" style="47" customWidth="1"/>
    <col min="15898" max="15898" width="6.28515625" style="47" customWidth="1"/>
    <col min="15899" max="16130" width="7.7109375" style="47"/>
    <col min="16131" max="16132" width="10.28515625" style="47" customWidth="1"/>
    <col min="16133" max="16153" width="5" style="47" customWidth="1"/>
    <col min="16154" max="16154" width="6.28515625" style="47" customWidth="1"/>
    <col min="16155" max="16384" width="7.7109375" style="47"/>
  </cols>
  <sheetData>
    <row r="1" spans="1:48" s="45" customFormat="1" ht="46.5" customHeight="1">
      <c r="A1" s="1141" t="s">
        <v>1276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  <c r="M1" s="1142"/>
      <c r="N1" s="1142"/>
      <c r="O1" s="1142"/>
      <c r="P1" s="1142"/>
      <c r="Q1" s="1142"/>
      <c r="R1" s="1142"/>
      <c r="S1" s="1142"/>
      <c r="T1" s="1142"/>
      <c r="U1" s="1142"/>
      <c r="V1" s="1142"/>
      <c r="W1" s="1142"/>
      <c r="X1" s="1142"/>
      <c r="Y1" s="1142"/>
    </row>
    <row r="2" spans="1:48" s="45" customFormat="1" ht="33" customHeight="1">
      <c r="A2" s="1143" t="s">
        <v>1277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</row>
    <row r="3" spans="1:48" s="45" customFormat="1" ht="21" customHeight="1">
      <c r="A3" s="1040" t="s">
        <v>1079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041" t="s">
        <v>503</v>
      </c>
      <c r="M3" s="1041"/>
      <c r="N3" s="1041"/>
      <c r="O3" s="1041"/>
      <c r="P3" s="1041"/>
      <c r="Q3" s="1041"/>
      <c r="R3" s="1041"/>
      <c r="S3" s="1041"/>
      <c r="T3" s="1041"/>
      <c r="U3" s="1041"/>
      <c r="V3" s="1041"/>
      <c r="W3" s="1041"/>
      <c r="X3" s="1041"/>
      <c r="Y3" s="1041"/>
    </row>
    <row r="4" spans="1:48" s="46" customFormat="1" ht="99" customHeight="1">
      <c r="A4" s="703" t="s">
        <v>1100</v>
      </c>
      <c r="B4" s="703" t="s">
        <v>1274</v>
      </c>
      <c r="C4" s="703" t="s">
        <v>1273</v>
      </c>
      <c r="D4" s="703" t="s">
        <v>1275</v>
      </c>
      <c r="E4" s="703" t="s">
        <v>702</v>
      </c>
      <c r="F4" s="703" t="s">
        <v>4</v>
      </c>
      <c r="G4" s="703" t="s">
        <v>6</v>
      </c>
      <c r="H4" s="703" t="s">
        <v>104</v>
      </c>
      <c r="I4" s="703" t="s">
        <v>105</v>
      </c>
      <c r="J4" s="703" t="s">
        <v>39</v>
      </c>
      <c r="K4" s="703" t="s">
        <v>12</v>
      </c>
      <c r="L4" s="703" t="s">
        <v>126</v>
      </c>
      <c r="M4" s="703" t="s">
        <v>16</v>
      </c>
      <c r="N4" s="703" t="s">
        <v>40</v>
      </c>
      <c r="O4" s="703" t="s">
        <v>19</v>
      </c>
      <c r="P4" s="703" t="s">
        <v>21</v>
      </c>
      <c r="Q4" s="703" t="s">
        <v>42</v>
      </c>
      <c r="R4" s="703" t="s">
        <v>24</v>
      </c>
      <c r="S4" s="703" t="s">
        <v>26</v>
      </c>
      <c r="T4" s="703" t="s">
        <v>43</v>
      </c>
      <c r="U4" s="703" t="s">
        <v>29</v>
      </c>
      <c r="V4" s="703" t="s">
        <v>31</v>
      </c>
      <c r="W4" s="703" t="s">
        <v>33</v>
      </c>
      <c r="X4" s="703" t="s">
        <v>35</v>
      </c>
      <c r="Y4" s="703" t="s">
        <v>1101</v>
      </c>
    </row>
    <row r="5" spans="1:48" s="46" customFormat="1" ht="76.5" customHeight="1">
      <c r="A5" s="702" t="s">
        <v>1102</v>
      </c>
      <c r="B5" s="703" t="s">
        <v>1270</v>
      </c>
      <c r="C5" s="703" t="s">
        <v>1272</v>
      </c>
      <c r="D5" s="703" t="s">
        <v>1271</v>
      </c>
      <c r="E5" s="703" t="s">
        <v>967</v>
      </c>
      <c r="F5" s="703" t="s">
        <v>5</v>
      </c>
      <c r="G5" s="703" t="s">
        <v>7</v>
      </c>
      <c r="H5" s="703" t="s">
        <v>8</v>
      </c>
      <c r="I5" s="703" t="s">
        <v>10</v>
      </c>
      <c r="J5" s="703" t="s">
        <v>11</v>
      </c>
      <c r="K5" s="703" t="s">
        <v>13</v>
      </c>
      <c r="L5" s="703" t="s">
        <v>15</v>
      </c>
      <c r="M5" s="703" t="s">
        <v>17</v>
      </c>
      <c r="N5" s="703" t="s">
        <v>18</v>
      </c>
      <c r="O5" s="703" t="s">
        <v>20</v>
      </c>
      <c r="P5" s="703" t="s">
        <v>111</v>
      </c>
      <c r="Q5" s="703" t="s">
        <v>23</v>
      </c>
      <c r="R5" s="703" t="s">
        <v>25</v>
      </c>
      <c r="S5" s="703" t="s">
        <v>27</v>
      </c>
      <c r="T5" s="703" t="s">
        <v>28</v>
      </c>
      <c r="U5" s="703" t="s">
        <v>30</v>
      </c>
      <c r="V5" s="703" t="s">
        <v>32</v>
      </c>
      <c r="W5" s="703" t="s">
        <v>34</v>
      </c>
      <c r="X5" s="703" t="s">
        <v>36</v>
      </c>
      <c r="Y5" s="702" t="s">
        <v>1103</v>
      </c>
    </row>
    <row r="6" spans="1:48" ht="24.95" customHeight="1">
      <c r="A6" s="804" t="s">
        <v>1274</v>
      </c>
      <c r="B6" s="537">
        <v>10181</v>
      </c>
      <c r="C6" s="419">
        <v>1022</v>
      </c>
      <c r="D6" s="419">
        <v>138</v>
      </c>
      <c r="E6" s="419">
        <v>3</v>
      </c>
      <c r="F6" s="419">
        <v>1</v>
      </c>
      <c r="G6" s="419" t="s">
        <v>117</v>
      </c>
      <c r="H6" s="419">
        <v>2</v>
      </c>
      <c r="I6" s="419">
        <v>12</v>
      </c>
      <c r="J6" s="419">
        <v>5</v>
      </c>
      <c r="K6" s="419">
        <v>2</v>
      </c>
      <c r="L6" s="419">
        <v>2</v>
      </c>
      <c r="M6" s="419">
        <v>2</v>
      </c>
      <c r="N6" s="419">
        <v>3</v>
      </c>
      <c r="O6" s="419">
        <v>1</v>
      </c>
      <c r="P6" s="419">
        <v>4</v>
      </c>
      <c r="Q6" s="419">
        <v>1</v>
      </c>
      <c r="R6" s="419">
        <v>5</v>
      </c>
      <c r="S6" s="419">
        <v>4</v>
      </c>
      <c r="T6" s="419" t="s">
        <v>117</v>
      </c>
      <c r="U6" s="419">
        <v>6</v>
      </c>
      <c r="V6" s="419">
        <v>6</v>
      </c>
      <c r="W6" s="419" t="s">
        <v>117</v>
      </c>
      <c r="X6" s="301">
        <f>SUM(B6:W6)</f>
        <v>11400</v>
      </c>
      <c r="Y6" s="804" t="s">
        <v>1270</v>
      </c>
      <c r="Z6" s="705"/>
    </row>
    <row r="7" spans="1:48" ht="24.95" customHeight="1">
      <c r="A7" s="804" t="s">
        <v>1273</v>
      </c>
      <c r="B7" s="538">
        <v>353</v>
      </c>
      <c r="C7" s="537">
        <v>4122</v>
      </c>
      <c r="D7" s="538">
        <v>38</v>
      </c>
      <c r="E7" s="538" t="s">
        <v>117</v>
      </c>
      <c r="F7" s="538" t="s">
        <v>117</v>
      </c>
      <c r="G7" s="538" t="s">
        <v>117</v>
      </c>
      <c r="H7" s="538">
        <v>3</v>
      </c>
      <c r="I7" s="538">
        <v>43</v>
      </c>
      <c r="J7" s="538">
        <v>6</v>
      </c>
      <c r="K7" s="538">
        <v>2</v>
      </c>
      <c r="L7" s="538">
        <v>5</v>
      </c>
      <c r="M7" s="538">
        <v>9</v>
      </c>
      <c r="N7" s="538">
        <v>3</v>
      </c>
      <c r="O7" s="538">
        <v>5</v>
      </c>
      <c r="P7" s="538">
        <v>8</v>
      </c>
      <c r="Q7" s="538">
        <v>2</v>
      </c>
      <c r="R7" s="538">
        <v>11</v>
      </c>
      <c r="S7" s="538">
        <v>8</v>
      </c>
      <c r="T7" s="538">
        <v>1</v>
      </c>
      <c r="U7" s="538">
        <v>8</v>
      </c>
      <c r="V7" s="538">
        <v>4</v>
      </c>
      <c r="W7" s="538" t="s">
        <v>117</v>
      </c>
      <c r="X7" s="301">
        <f t="shared" ref="X7:X27" si="0">SUM(B7:W7)</f>
        <v>4631</v>
      </c>
      <c r="Y7" s="804" t="s">
        <v>1272</v>
      </c>
      <c r="Z7" s="705"/>
    </row>
    <row r="8" spans="1:48" ht="24.95" customHeight="1">
      <c r="A8" s="804" t="s">
        <v>1275</v>
      </c>
      <c r="B8" s="419">
        <v>2917</v>
      </c>
      <c r="C8" s="419">
        <v>1299</v>
      </c>
      <c r="D8" s="537">
        <v>3429</v>
      </c>
      <c r="E8" s="419">
        <v>1</v>
      </c>
      <c r="F8" s="419">
        <v>1</v>
      </c>
      <c r="G8" s="419" t="s">
        <v>117</v>
      </c>
      <c r="H8" s="419" t="s">
        <v>117</v>
      </c>
      <c r="I8" s="419">
        <v>6</v>
      </c>
      <c r="J8" s="419">
        <v>1</v>
      </c>
      <c r="K8" s="419" t="s">
        <v>117</v>
      </c>
      <c r="L8" s="419" t="s">
        <v>117</v>
      </c>
      <c r="M8" s="419" t="s">
        <v>117</v>
      </c>
      <c r="N8" s="419" t="s">
        <v>117</v>
      </c>
      <c r="O8" s="419" t="s">
        <v>117</v>
      </c>
      <c r="P8" s="419" t="s">
        <v>117</v>
      </c>
      <c r="Q8" s="419" t="s">
        <v>117</v>
      </c>
      <c r="R8" s="419" t="s">
        <v>117</v>
      </c>
      <c r="S8" s="419" t="s">
        <v>117</v>
      </c>
      <c r="T8" s="419" t="s">
        <v>117</v>
      </c>
      <c r="U8" s="419" t="s">
        <v>117</v>
      </c>
      <c r="V8" s="419" t="s">
        <v>117</v>
      </c>
      <c r="W8" s="419" t="s">
        <v>117</v>
      </c>
      <c r="X8" s="301">
        <f t="shared" si="0"/>
        <v>7654</v>
      </c>
      <c r="Y8" s="701" t="s">
        <v>1271</v>
      </c>
      <c r="Z8" s="705"/>
    </row>
    <row r="9" spans="1:48" s="48" customFormat="1" ht="24.95" customHeight="1">
      <c r="A9" s="701" t="s">
        <v>702</v>
      </c>
      <c r="B9" s="538">
        <v>7</v>
      </c>
      <c r="C9" s="538">
        <v>25</v>
      </c>
      <c r="D9" s="538">
        <v>1</v>
      </c>
      <c r="E9" s="537">
        <v>11202</v>
      </c>
      <c r="F9" s="538">
        <v>477</v>
      </c>
      <c r="G9" s="538">
        <v>100</v>
      </c>
      <c r="H9" s="538">
        <v>10</v>
      </c>
      <c r="I9" s="538">
        <v>64</v>
      </c>
      <c r="J9" s="538">
        <v>88</v>
      </c>
      <c r="K9" s="538" t="s">
        <v>117</v>
      </c>
      <c r="L9" s="538" t="s">
        <v>117</v>
      </c>
      <c r="M9" s="538">
        <v>6</v>
      </c>
      <c r="N9" s="538">
        <v>5</v>
      </c>
      <c r="O9" s="538">
        <v>2</v>
      </c>
      <c r="P9" s="538" t="s">
        <v>117</v>
      </c>
      <c r="Q9" s="538">
        <v>1</v>
      </c>
      <c r="R9" s="538">
        <v>3</v>
      </c>
      <c r="S9" s="538">
        <v>1</v>
      </c>
      <c r="T9" s="538">
        <v>20</v>
      </c>
      <c r="U9" s="538">
        <v>1</v>
      </c>
      <c r="V9" s="538">
        <v>1</v>
      </c>
      <c r="W9" s="538">
        <v>20</v>
      </c>
      <c r="X9" s="301">
        <f t="shared" si="0"/>
        <v>12034</v>
      </c>
      <c r="Y9" s="701" t="s">
        <v>967</v>
      </c>
      <c r="Z9" s="705"/>
    </row>
    <row r="10" spans="1:48" ht="24.95" customHeight="1">
      <c r="A10" s="701" t="s">
        <v>4</v>
      </c>
      <c r="B10" s="419">
        <v>41</v>
      </c>
      <c r="C10" s="419">
        <v>58</v>
      </c>
      <c r="D10" s="419" t="s">
        <v>117</v>
      </c>
      <c r="E10" s="419">
        <v>721</v>
      </c>
      <c r="F10" s="537">
        <v>14129</v>
      </c>
      <c r="G10" s="419">
        <v>16</v>
      </c>
      <c r="H10" s="419">
        <v>15</v>
      </c>
      <c r="I10" s="419">
        <v>21</v>
      </c>
      <c r="J10" s="419">
        <v>16</v>
      </c>
      <c r="K10" s="419">
        <v>1</v>
      </c>
      <c r="L10" s="419" t="s">
        <v>117</v>
      </c>
      <c r="M10" s="419">
        <v>6</v>
      </c>
      <c r="N10" s="419">
        <v>3</v>
      </c>
      <c r="O10" s="419" t="s">
        <v>117</v>
      </c>
      <c r="P10" s="419" t="s">
        <v>117</v>
      </c>
      <c r="Q10" s="419" t="s">
        <v>117</v>
      </c>
      <c r="R10" s="419">
        <v>3</v>
      </c>
      <c r="S10" s="419" t="s">
        <v>117</v>
      </c>
      <c r="T10" s="419">
        <v>6</v>
      </c>
      <c r="U10" s="419" t="s">
        <v>117</v>
      </c>
      <c r="V10" s="419" t="s">
        <v>117</v>
      </c>
      <c r="W10" s="419">
        <v>5</v>
      </c>
      <c r="X10" s="301">
        <f t="shared" si="0"/>
        <v>15041</v>
      </c>
      <c r="Y10" s="701" t="s">
        <v>5</v>
      </c>
      <c r="Z10" s="705"/>
    </row>
    <row r="11" spans="1:48" ht="24.95" customHeight="1">
      <c r="A11" s="701" t="s">
        <v>6</v>
      </c>
      <c r="B11" s="538">
        <v>2</v>
      </c>
      <c r="C11" s="538">
        <v>18</v>
      </c>
      <c r="D11" s="538">
        <v>1</v>
      </c>
      <c r="E11" s="538">
        <v>430</v>
      </c>
      <c r="F11" s="538">
        <v>132</v>
      </c>
      <c r="G11" s="537">
        <v>3722</v>
      </c>
      <c r="H11" s="538">
        <v>1</v>
      </c>
      <c r="I11" s="538">
        <v>60</v>
      </c>
      <c r="J11" s="538">
        <v>1</v>
      </c>
      <c r="K11" s="538" t="s">
        <v>117</v>
      </c>
      <c r="L11" s="538" t="s">
        <v>117</v>
      </c>
      <c r="M11" s="538" t="s">
        <v>117</v>
      </c>
      <c r="N11" s="538">
        <v>136</v>
      </c>
      <c r="O11" s="538" t="s">
        <v>117</v>
      </c>
      <c r="P11" s="538" t="s">
        <v>117</v>
      </c>
      <c r="Q11" s="538" t="s">
        <v>117</v>
      </c>
      <c r="R11" s="538" t="s">
        <v>117</v>
      </c>
      <c r="S11" s="538" t="s">
        <v>117</v>
      </c>
      <c r="T11" s="538">
        <v>1</v>
      </c>
      <c r="U11" s="538" t="s">
        <v>117</v>
      </c>
      <c r="V11" s="538" t="s">
        <v>117</v>
      </c>
      <c r="W11" s="538" t="s">
        <v>117</v>
      </c>
      <c r="X11" s="301">
        <f t="shared" si="0"/>
        <v>4504</v>
      </c>
      <c r="Y11" s="701" t="s">
        <v>7</v>
      </c>
      <c r="Z11" s="705"/>
    </row>
    <row r="12" spans="1:48" ht="24.95" customHeight="1">
      <c r="A12" s="701" t="s">
        <v>104</v>
      </c>
      <c r="B12" s="419">
        <v>40</v>
      </c>
      <c r="C12" s="419">
        <v>134</v>
      </c>
      <c r="D12" s="419">
        <v>1</v>
      </c>
      <c r="E12" s="419">
        <v>102</v>
      </c>
      <c r="F12" s="419">
        <v>185</v>
      </c>
      <c r="G12" s="419">
        <v>2</v>
      </c>
      <c r="H12" s="537">
        <v>11587</v>
      </c>
      <c r="I12" s="419">
        <v>88</v>
      </c>
      <c r="J12" s="419">
        <v>7</v>
      </c>
      <c r="K12" s="419" t="s">
        <v>117</v>
      </c>
      <c r="L12" s="419" t="s">
        <v>117</v>
      </c>
      <c r="M12" s="419" t="s">
        <v>117</v>
      </c>
      <c r="N12" s="419" t="s">
        <v>117</v>
      </c>
      <c r="O12" s="419">
        <v>11</v>
      </c>
      <c r="P12" s="419">
        <v>2</v>
      </c>
      <c r="Q12" s="419" t="s">
        <v>117</v>
      </c>
      <c r="R12" s="419" t="s">
        <v>117</v>
      </c>
      <c r="S12" s="419" t="s">
        <v>117</v>
      </c>
      <c r="T12" s="419" t="s">
        <v>117</v>
      </c>
      <c r="U12" s="419">
        <v>1</v>
      </c>
      <c r="V12" s="419" t="s">
        <v>117</v>
      </c>
      <c r="W12" s="419" t="s">
        <v>117</v>
      </c>
      <c r="X12" s="301">
        <f t="shared" si="0"/>
        <v>12160</v>
      </c>
      <c r="Y12" s="701" t="s">
        <v>8</v>
      </c>
      <c r="Z12" s="705"/>
    </row>
    <row r="13" spans="1:48" ht="24.95" customHeight="1">
      <c r="A13" s="701" t="s">
        <v>105</v>
      </c>
      <c r="B13" s="538">
        <v>136</v>
      </c>
      <c r="C13" s="538">
        <v>310</v>
      </c>
      <c r="D13" s="538">
        <v>1</v>
      </c>
      <c r="E13" s="538">
        <v>1</v>
      </c>
      <c r="F13" s="538" t="s">
        <v>117</v>
      </c>
      <c r="G13" s="538" t="s">
        <v>117</v>
      </c>
      <c r="H13" s="538">
        <v>1</v>
      </c>
      <c r="I13" s="537">
        <v>5420</v>
      </c>
      <c r="J13" s="538">
        <v>14</v>
      </c>
      <c r="K13" s="538" t="s">
        <v>117</v>
      </c>
      <c r="L13" s="538" t="s">
        <v>117</v>
      </c>
      <c r="M13" s="538" t="s">
        <v>117</v>
      </c>
      <c r="N13" s="538" t="s">
        <v>117</v>
      </c>
      <c r="O13" s="538" t="s">
        <v>117</v>
      </c>
      <c r="P13" s="538">
        <v>1</v>
      </c>
      <c r="Q13" s="538" t="s">
        <v>117</v>
      </c>
      <c r="R13" s="538" t="s">
        <v>117</v>
      </c>
      <c r="S13" s="538" t="s">
        <v>117</v>
      </c>
      <c r="T13" s="538" t="s">
        <v>117</v>
      </c>
      <c r="U13" s="538" t="s">
        <v>117</v>
      </c>
      <c r="V13" s="538" t="s">
        <v>117</v>
      </c>
      <c r="W13" s="538" t="s">
        <v>117</v>
      </c>
      <c r="X13" s="301">
        <f t="shared" si="0"/>
        <v>5884</v>
      </c>
      <c r="Y13" s="701" t="s">
        <v>10</v>
      </c>
      <c r="Z13" s="705"/>
    </row>
    <row r="14" spans="1:48" ht="24.95" customHeight="1">
      <c r="A14" s="701" t="s">
        <v>39</v>
      </c>
      <c r="B14" s="419">
        <v>13</v>
      </c>
      <c r="C14" s="419">
        <v>129</v>
      </c>
      <c r="D14" s="419">
        <v>3</v>
      </c>
      <c r="E14" s="419">
        <v>3</v>
      </c>
      <c r="F14" s="419">
        <v>5</v>
      </c>
      <c r="G14" s="419" t="s">
        <v>117</v>
      </c>
      <c r="H14" s="419">
        <v>1</v>
      </c>
      <c r="I14" s="419">
        <v>4</v>
      </c>
      <c r="J14" s="537">
        <v>18445</v>
      </c>
      <c r="K14" s="419">
        <v>339</v>
      </c>
      <c r="L14" s="419">
        <v>52</v>
      </c>
      <c r="M14" s="419">
        <v>5</v>
      </c>
      <c r="N14" s="419">
        <v>1</v>
      </c>
      <c r="O14" s="419" t="s">
        <v>117</v>
      </c>
      <c r="P14" s="419" t="s">
        <v>117</v>
      </c>
      <c r="Q14" s="419" t="s">
        <v>117</v>
      </c>
      <c r="R14" s="419">
        <v>3</v>
      </c>
      <c r="S14" s="419">
        <v>2</v>
      </c>
      <c r="T14" s="419" t="s">
        <v>117</v>
      </c>
      <c r="U14" s="419">
        <v>2</v>
      </c>
      <c r="V14" s="419">
        <v>1</v>
      </c>
      <c r="W14" s="419" t="s">
        <v>117</v>
      </c>
      <c r="X14" s="301">
        <f t="shared" si="0"/>
        <v>19008</v>
      </c>
      <c r="Y14" s="701" t="s">
        <v>11</v>
      </c>
      <c r="Z14" s="705"/>
    </row>
    <row r="15" spans="1:48" ht="24.95" customHeight="1">
      <c r="A15" s="701" t="s">
        <v>12</v>
      </c>
      <c r="B15" s="538">
        <v>8</v>
      </c>
      <c r="C15" s="538">
        <v>126</v>
      </c>
      <c r="D15" s="538" t="s">
        <v>117</v>
      </c>
      <c r="E15" s="538">
        <v>1</v>
      </c>
      <c r="F15" s="538" t="s">
        <v>117</v>
      </c>
      <c r="G15" s="538" t="s">
        <v>117</v>
      </c>
      <c r="H15" s="538" t="s">
        <v>117</v>
      </c>
      <c r="I15" s="538">
        <v>138</v>
      </c>
      <c r="J15" s="538">
        <v>968</v>
      </c>
      <c r="K15" s="537">
        <v>4515</v>
      </c>
      <c r="L15" s="538">
        <v>2</v>
      </c>
      <c r="M15" s="538" t="s">
        <v>117</v>
      </c>
      <c r="N15" s="538" t="s">
        <v>117</v>
      </c>
      <c r="O15" s="538" t="s">
        <v>117</v>
      </c>
      <c r="P15" s="538" t="s">
        <v>117</v>
      </c>
      <c r="Q15" s="538" t="s">
        <v>117</v>
      </c>
      <c r="R15" s="538" t="s">
        <v>117</v>
      </c>
      <c r="S15" s="538" t="s">
        <v>117</v>
      </c>
      <c r="T15" s="538" t="s">
        <v>117</v>
      </c>
      <c r="U15" s="538" t="s">
        <v>117</v>
      </c>
      <c r="V15" s="538" t="s">
        <v>117</v>
      </c>
      <c r="W15" s="538" t="s">
        <v>117</v>
      </c>
      <c r="X15" s="301">
        <f t="shared" si="0"/>
        <v>5758</v>
      </c>
      <c r="Y15" s="701" t="s">
        <v>13</v>
      </c>
      <c r="Z15" s="705"/>
      <c r="AT15" s="46"/>
      <c r="AU15" s="46"/>
      <c r="AV15" s="46"/>
    </row>
    <row r="16" spans="1:48" ht="24.95" customHeight="1">
      <c r="A16" s="701" t="s">
        <v>126</v>
      </c>
      <c r="B16" s="419">
        <v>236</v>
      </c>
      <c r="C16" s="419">
        <v>256</v>
      </c>
      <c r="D16" s="419">
        <v>2</v>
      </c>
      <c r="E16" s="419">
        <v>1</v>
      </c>
      <c r="F16" s="419" t="s">
        <v>117</v>
      </c>
      <c r="G16" s="419">
        <v>1</v>
      </c>
      <c r="H16" s="419">
        <v>1</v>
      </c>
      <c r="I16" s="419">
        <v>6</v>
      </c>
      <c r="J16" s="419">
        <v>856</v>
      </c>
      <c r="K16" s="419">
        <v>34</v>
      </c>
      <c r="L16" s="537">
        <v>1036</v>
      </c>
      <c r="M16" s="419" t="s">
        <v>117</v>
      </c>
      <c r="N16" s="419" t="s">
        <v>117</v>
      </c>
      <c r="O16" s="419" t="s">
        <v>117</v>
      </c>
      <c r="P16" s="419" t="s">
        <v>117</v>
      </c>
      <c r="Q16" s="419">
        <v>3</v>
      </c>
      <c r="R16" s="419" t="s">
        <v>117</v>
      </c>
      <c r="S16" s="419" t="s">
        <v>117</v>
      </c>
      <c r="T16" s="419" t="s">
        <v>117</v>
      </c>
      <c r="U16" s="419">
        <v>2</v>
      </c>
      <c r="V16" s="419" t="s">
        <v>117</v>
      </c>
      <c r="W16" s="419" t="s">
        <v>117</v>
      </c>
      <c r="X16" s="301">
        <f t="shared" si="0"/>
        <v>2434</v>
      </c>
      <c r="Y16" s="701" t="s">
        <v>15</v>
      </c>
      <c r="Z16" s="705"/>
    </row>
    <row r="17" spans="1:48" s="48" customFormat="1" ht="24.95" customHeight="1">
      <c r="A17" s="701" t="s">
        <v>16</v>
      </c>
      <c r="B17" s="538">
        <v>79</v>
      </c>
      <c r="C17" s="538">
        <v>495</v>
      </c>
      <c r="D17" s="538" t="s">
        <v>117</v>
      </c>
      <c r="E17" s="538">
        <v>69</v>
      </c>
      <c r="F17" s="538">
        <v>58</v>
      </c>
      <c r="G17" s="538">
        <v>1</v>
      </c>
      <c r="H17" s="538">
        <v>10</v>
      </c>
      <c r="I17" s="538">
        <v>43</v>
      </c>
      <c r="J17" s="538">
        <v>100</v>
      </c>
      <c r="K17" s="538">
        <v>9</v>
      </c>
      <c r="L17" s="538" t="s">
        <v>117</v>
      </c>
      <c r="M17" s="537">
        <v>12630</v>
      </c>
      <c r="N17" s="538">
        <v>20</v>
      </c>
      <c r="O17" s="538" t="s">
        <v>117</v>
      </c>
      <c r="P17" s="538" t="s">
        <v>117</v>
      </c>
      <c r="Q17" s="538" t="s">
        <v>117</v>
      </c>
      <c r="R17" s="538">
        <v>24</v>
      </c>
      <c r="S17" s="538">
        <v>24</v>
      </c>
      <c r="T17" s="538">
        <v>1</v>
      </c>
      <c r="U17" s="538" t="s">
        <v>117</v>
      </c>
      <c r="V17" s="538">
        <v>1</v>
      </c>
      <c r="W17" s="538">
        <v>1</v>
      </c>
      <c r="X17" s="301">
        <f t="shared" si="0"/>
        <v>13565</v>
      </c>
      <c r="Y17" s="701" t="s">
        <v>17</v>
      </c>
      <c r="Z17" s="705"/>
    </row>
    <row r="18" spans="1:48" ht="24.95" customHeight="1">
      <c r="A18" s="701" t="s">
        <v>40</v>
      </c>
      <c r="B18" s="419">
        <v>161</v>
      </c>
      <c r="C18" s="419">
        <v>281</v>
      </c>
      <c r="D18" s="419">
        <v>1</v>
      </c>
      <c r="E18" s="419">
        <v>37</v>
      </c>
      <c r="F18" s="419">
        <v>20</v>
      </c>
      <c r="G18" s="419">
        <v>5</v>
      </c>
      <c r="H18" s="419" t="s">
        <v>117</v>
      </c>
      <c r="I18" s="419">
        <v>14</v>
      </c>
      <c r="J18" s="419">
        <v>16</v>
      </c>
      <c r="K18" s="419" t="s">
        <v>117</v>
      </c>
      <c r="L18" s="419" t="s">
        <v>117</v>
      </c>
      <c r="M18" s="419">
        <v>288</v>
      </c>
      <c r="N18" s="537">
        <v>3229</v>
      </c>
      <c r="O18" s="419" t="s">
        <v>117</v>
      </c>
      <c r="P18" s="419" t="s">
        <v>117</v>
      </c>
      <c r="Q18" s="419" t="s">
        <v>117</v>
      </c>
      <c r="R18" s="419" t="s">
        <v>117</v>
      </c>
      <c r="S18" s="419" t="s">
        <v>117</v>
      </c>
      <c r="T18" s="419">
        <v>17</v>
      </c>
      <c r="U18" s="419" t="s">
        <v>117</v>
      </c>
      <c r="V18" s="419" t="s">
        <v>117</v>
      </c>
      <c r="W18" s="419" t="s">
        <v>117</v>
      </c>
      <c r="X18" s="301">
        <f t="shared" si="0"/>
        <v>4069</v>
      </c>
      <c r="Y18" s="701" t="s">
        <v>18</v>
      </c>
      <c r="Z18" s="705"/>
    </row>
    <row r="19" spans="1:48" ht="24.95" customHeight="1">
      <c r="A19" s="701" t="s">
        <v>19</v>
      </c>
      <c r="B19" s="538">
        <v>123</v>
      </c>
      <c r="C19" s="538">
        <v>211</v>
      </c>
      <c r="D19" s="538">
        <v>1</v>
      </c>
      <c r="E19" s="538">
        <v>69</v>
      </c>
      <c r="F19" s="538">
        <v>29</v>
      </c>
      <c r="G19" s="538" t="s">
        <v>117</v>
      </c>
      <c r="H19" s="538">
        <v>723</v>
      </c>
      <c r="I19" s="538">
        <v>2</v>
      </c>
      <c r="J19" s="538">
        <v>70</v>
      </c>
      <c r="K19" s="538" t="s">
        <v>117</v>
      </c>
      <c r="L19" s="538" t="s">
        <v>117</v>
      </c>
      <c r="M19" s="538" t="s">
        <v>117</v>
      </c>
      <c r="N19" s="538" t="s">
        <v>117</v>
      </c>
      <c r="O19" s="537">
        <v>7173</v>
      </c>
      <c r="P19" s="538" t="s">
        <v>117</v>
      </c>
      <c r="Q19" s="538" t="s">
        <v>117</v>
      </c>
      <c r="R19" s="538" t="s">
        <v>117</v>
      </c>
      <c r="S19" s="538">
        <v>1</v>
      </c>
      <c r="T19" s="538" t="s">
        <v>117</v>
      </c>
      <c r="U19" s="538" t="s">
        <v>117</v>
      </c>
      <c r="V19" s="538" t="s">
        <v>117</v>
      </c>
      <c r="W19" s="538" t="s">
        <v>117</v>
      </c>
      <c r="X19" s="301">
        <f t="shared" si="0"/>
        <v>8402</v>
      </c>
      <c r="Y19" s="701" t="s">
        <v>20</v>
      </c>
      <c r="Z19" s="705"/>
    </row>
    <row r="20" spans="1:48" ht="23.25" customHeight="1">
      <c r="A20" s="701" t="s">
        <v>21</v>
      </c>
      <c r="B20" s="419">
        <v>202</v>
      </c>
      <c r="C20" s="419">
        <v>339</v>
      </c>
      <c r="D20" s="419">
        <v>1</v>
      </c>
      <c r="E20" s="419">
        <v>6</v>
      </c>
      <c r="F20" s="419">
        <v>7</v>
      </c>
      <c r="G20" s="419" t="s">
        <v>117</v>
      </c>
      <c r="H20" s="419">
        <v>30</v>
      </c>
      <c r="I20" s="419">
        <v>109</v>
      </c>
      <c r="J20" s="419">
        <v>11</v>
      </c>
      <c r="K20" s="419" t="s">
        <v>117</v>
      </c>
      <c r="L20" s="419" t="s">
        <v>117</v>
      </c>
      <c r="M20" s="419" t="s">
        <v>117</v>
      </c>
      <c r="N20" s="419" t="s">
        <v>117</v>
      </c>
      <c r="O20" s="419">
        <v>1</v>
      </c>
      <c r="P20" s="537">
        <v>1406</v>
      </c>
      <c r="Q20" s="419" t="s">
        <v>117</v>
      </c>
      <c r="R20" s="419" t="s">
        <v>117</v>
      </c>
      <c r="S20" s="419" t="s">
        <v>117</v>
      </c>
      <c r="T20" s="419" t="s">
        <v>117</v>
      </c>
      <c r="U20" s="419">
        <v>2</v>
      </c>
      <c r="V20" s="419" t="s">
        <v>117</v>
      </c>
      <c r="W20" s="419" t="s">
        <v>117</v>
      </c>
      <c r="X20" s="301">
        <f t="shared" si="0"/>
        <v>2114</v>
      </c>
      <c r="Y20" s="701" t="s">
        <v>111</v>
      </c>
      <c r="Z20" s="705"/>
    </row>
    <row r="21" spans="1:48" ht="24.95" customHeight="1">
      <c r="A21" s="701" t="s">
        <v>42</v>
      </c>
      <c r="B21" s="538">
        <v>351</v>
      </c>
      <c r="C21" s="538">
        <v>347</v>
      </c>
      <c r="D21" s="538">
        <v>1</v>
      </c>
      <c r="E21" s="538">
        <v>37</v>
      </c>
      <c r="F21" s="538">
        <v>3</v>
      </c>
      <c r="G21" s="538" t="s">
        <v>117</v>
      </c>
      <c r="H21" s="538">
        <v>6</v>
      </c>
      <c r="I21" s="538">
        <v>14</v>
      </c>
      <c r="J21" s="538">
        <v>197</v>
      </c>
      <c r="K21" s="538">
        <v>2</v>
      </c>
      <c r="L21" s="538">
        <v>45</v>
      </c>
      <c r="M21" s="538">
        <v>1</v>
      </c>
      <c r="N21" s="538" t="s">
        <v>117</v>
      </c>
      <c r="O21" s="538" t="s">
        <v>117</v>
      </c>
      <c r="P21" s="538">
        <v>2</v>
      </c>
      <c r="Q21" s="537">
        <v>4137</v>
      </c>
      <c r="R21" s="538" t="s">
        <v>117</v>
      </c>
      <c r="S21" s="538" t="s">
        <v>117</v>
      </c>
      <c r="T21" s="538" t="s">
        <v>117</v>
      </c>
      <c r="U21" s="538">
        <v>150</v>
      </c>
      <c r="V21" s="538">
        <v>2</v>
      </c>
      <c r="W21" s="538" t="s">
        <v>117</v>
      </c>
      <c r="X21" s="301">
        <f t="shared" si="0"/>
        <v>5295</v>
      </c>
      <c r="Y21" s="701" t="s">
        <v>23</v>
      </c>
      <c r="Z21" s="705"/>
    </row>
    <row r="22" spans="1:48" ht="24.95" customHeight="1">
      <c r="A22" s="701" t="s">
        <v>24</v>
      </c>
      <c r="B22" s="419">
        <v>64</v>
      </c>
      <c r="C22" s="419">
        <v>239</v>
      </c>
      <c r="D22" s="419" t="s">
        <v>117</v>
      </c>
      <c r="E22" s="419">
        <v>68</v>
      </c>
      <c r="F22" s="419">
        <v>124</v>
      </c>
      <c r="G22" s="419">
        <v>3</v>
      </c>
      <c r="H22" s="419">
        <v>5</v>
      </c>
      <c r="I22" s="419">
        <v>15</v>
      </c>
      <c r="J22" s="419">
        <v>55</v>
      </c>
      <c r="K22" s="419">
        <v>1</v>
      </c>
      <c r="L22" s="419" t="s">
        <v>117</v>
      </c>
      <c r="M22" s="419">
        <v>29</v>
      </c>
      <c r="N22" s="419">
        <v>1</v>
      </c>
      <c r="O22" s="419" t="s">
        <v>117</v>
      </c>
      <c r="P22" s="419" t="s">
        <v>117</v>
      </c>
      <c r="Q22" s="419" t="s">
        <v>117</v>
      </c>
      <c r="R22" s="537">
        <v>19751</v>
      </c>
      <c r="S22" s="419">
        <v>1</v>
      </c>
      <c r="T22" s="419">
        <v>1</v>
      </c>
      <c r="U22" s="419" t="s">
        <v>117</v>
      </c>
      <c r="V22" s="419" t="s">
        <v>117</v>
      </c>
      <c r="W22" s="419" t="s">
        <v>117</v>
      </c>
      <c r="X22" s="301">
        <f t="shared" si="0"/>
        <v>20357</v>
      </c>
      <c r="Y22" s="701" t="s">
        <v>25</v>
      </c>
      <c r="Z22" s="705"/>
    </row>
    <row r="23" spans="1:48" s="48" customFormat="1" ht="24.95" customHeight="1">
      <c r="A23" s="701" t="s">
        <v>26</v>
      </c>
      <c r="B23" s="538">
        <v>236</v>
      </c>
      <c r="C23" s="538">
        <v>361</v>
      </c>
      <c r="D23" s="538">
        <v>1</v>
      </c>
      <c r="E23" s="538">
        <v>31</v>
      </c>
      <c r="F23" s="538">
        <v>28</v>
      </c>
      <c r="G23" s="538" t="s">
        <v>117</v>
      </c>
      <c r="H23" s="538">
        <v>2</v>
      </c>
      <c r="I23" s="538">
        <v>21</v>
      </c>
      <c r="J23" s="538">
        <v>25</v>
      </c>
      <c r="K23" s="538">
        <v>11</v>
      </c>
      <c r="L23" s="538" t="s">
        <v>117</v>
      </c>
      <c r="M23" s="538">
        <v>130</v>
      </c>
      <c r="N23" s="538" t="s">
        <v>117</v>
      </c>
      <c r="O23" s="538" t="s">
        <v>117</v>
      </c>
      <c r="P23" s="538" t="s">
        <v>117</v>
      </c>
      <c r="Q23" s="538" t="s">
        <v>117</v>
      </c>
      <c r="R23" s="538">
        <v>5</v>
      </c>
      <c r="S23" s="537">
        <v>3396</v>
      </c>
      <c r="T23" s="538" t="s">
        <v>117</v>
      </c>
      <c r="U23" s="538" t="s">
        <v>117</v>
      </c>
      <c r="V23" s="538" t="s">
        <v>117</v>
      </c>
      <c r="W23" s="538" t="s">
        <v>117</v>
      </c>
      <c r="X23" s="301">
        <f t="shared" si="0"/>
        <v>4247</v>
      </c>
      <c r="Y23" s="701" t="s">
        <v>27</v>
      </c>
      <c r="Z23" s="705"/>
    </row>
    <row r="24" spans="1:48" ht="24.95" customHeight="1">
      <c r="A24" s="701" t="s">
        <v>43</v>
      </c>
      <c r="B24" s="419">
        <v>32</v>
      </c>
      <c r="C24" s="419">
        <v>95</v>
      </c>
      <c r="D24" s="419">
        <v>1</v>
      </c>
      <c r="E24" s="419">
        <v>440</v>
      </c>
      <c r="F24" s="419">
        <v>153</v>
      </c>
      <c r="G24" s="419">
        <v>87</v>
      </c>
      <c r="H24" s="419">
        <v>4</v>
      </c>
      <c r="I24" s="419">
        <v>4</v>
      </c>
      <c r="J24" s="419">
        <v>6</v>
      </c>
      <c r="K24" s="419">
        <v>3</v>
      </c>
      <c r="L24" s="419" t="s">
        <v>117</v>
      </c>
      <c r="M24" s="419">
        <v>27</v>
      </c>
      <c r="N24" s="419">
        <v>5</v>
      </c>
      <c r="O24" s="419" t="s">
        <v>117</v>
      </c>
      <c r="P24" s="419" t="s">
        <v>117</v>
      </c>
      <c r="Q24" s="419" t="s">
        <v>117</v>
      </c>
      <c r="R24" s="419" t="s">
        <v>117</v>
      </c>
      <c r="S24" s="419" t="s">
        <v>117</v>
      </c>
      <c r="T24" s="537">
        <v>2926</v>
      </c>
      <c r="U24" s="419" t="s">
        <v>117</v>
      </c>
      <c r="V24" s="419" t="s">
        <v>117</v>
      </c>
      <c r="W24" s="419">
        <v>7</v>
      </c>
      <c r="X24" s="301">
        <f t="shared" si="0"/>
        <v>3790</v>
      </c>
      <c r="Y24" s="701" t="s">
        <v>28</v>
      </c>
      <c r="Z24" s="705"/>
      <c r="AT24" s="46"/>
      <c r="AU24" s="46"/>
      <c r="AV24" s="46"/>
    </row>
    <row r="25" spans="1:48" ht="24.95" customHeight="1">
      <c r="A25" s="701" t="s">
        <v>29</v>
      </c>
      <c r="B25" s="538">
        <v>312</v>
      </c>
      <c r="C25" s="538">
        <v>392</v>
      </c>
      <c r="D25" s="538">
        <v>2</v>
      </c>
      <c r="E25" s="538">
        <v>74</v>
      </c>
      <c r="F25" s="538">
        <v>7</v>
      </c>
      <c r="G25" s="538" t="s">
        <v>117</v>
      </c>
      <c r="H25" s="538">
        <v>23</v>
      </c>
      <c r="I25" s="538">
        <v>10</v>
      </c>
      <c r="J25" s="538">
        <v>105</v>
      </c>
      <c r="K25" s="538">
        <v>2</v>
      </c>
      <c r="L25" s="538" t="s">
        <v>117</v>
      </c>
      <c r="M25" s="538" t="s">
        <v>117</v>
      </c>
      <c r="N25" s="538" t="s">
        <v>117</v>
      </c>
      <c r="O25" s="538" t="s">
        <v>117</v>
      </c>
      <c r="P25" s="538">
        <v>12</v>
      </c>
      <c r="Q25" s="538">
        <v>42</v>
      </c>
      <c r="R25" s="538" t="s">
        <v>117</v>
      </c>
      <c r="S25" s="538" t="s">
        <v>117</v>
      </c>
      <c r="T25" s="538" t="s">
        <v>117</v>
      </c>
      <c r="U25" s="537">
        <v>2470</v>
      </c>
      <c r="V25" s="538">
        <v>40</v>
      </c>
      <c r="W25" s="538" t="s">
        <v>117</v>
      </c>
      <c r="X25" s="301">
        <f t="shared" si="0"/>
        <v>3491</v>
      </c>
      <c r="Y25" s="701" t="s">
        <v>30</v>
      </c>
      <c r="Z25" s="705"/>
    </row>
    <row r="26" spans="1:48" ht="24.95" customHeight="1">
      <c r="A26" s="701" t="s">
        <v>31</v>
      </c>
      <c r="B26" s="419">
        <v>227</v>
      </c>
      <c r="C26" s="419">
        <v>208</v>
      </c>
      <c r="D26" s="419" t="s">
        <v>117</v>
      </c>
      <c r="E26" s="419">
        <v>15</v>
      </c>
      <c r="F26" s="419">
        <v>3</v>
      </c>
      <c r="G26" s="419" t="s">
        <v>117</v>
      </c>
      <c r="H26" s="419">
        <v>18</v>
      </c>
      <c r="I26" s="419">
        <v>2</v>
      </c>
      <c r="J26" s="419">
        <v>55</v>
      </c>
      <c r="K26" s="419">
        <v>1</v>
      </c>
      <c r="L26" s="419" t="s">
        <v>117</v>
      </c>
      <c r="M26" s="419" t="s">
        <v>117</v>
      </c>
      <c r="N26" s="419" t="s">
        <v>117</v>
      </c>
      <c r="O26" s="419">
        <v>3</v>
      </c>
      <c r="P26" s="419">
        <v>1</v>
      </c>
      <c r="Q26" s="419">
        <v>11</v>
      </c>
      <c r="R26" s="419" t="s">
        <v>117</v>
      </c>
      <c r="S26" s="419" t="s">
        <v>117</v>
      </c>
      <c r="T26" s="419" t="s">
        <v>117</v>
      </c>
      <c r="U26" s="419">
        <v>107</v>
      </c>
      <c r="V26" s="537">
        <v>1768</v>
      </c>
      <c r="W26" s="419" t="s">
        <v>117</v>
      </c>
      <c r="X26" s="301">
        <f t="shared" si="0"/>
        <v>2419</v>
      </c>
      <c r="Y26" s="701" t="s">
        <v>32</v>
      </c>
      <c r="Z26" s="705"/>
    </row>
    <row r="27" spans="1:48" ht="24.95" customHeight="1">
      <c r="A27" s="701" t="s">
        <v>33</v>
      </c>
      <c r="B27" s="538" t="s">
        <v>117</v>
      </c>
      <c r="C27" s="538">
        <v>1</v>
      </c>
      <c r="D27" s="538" t="s">
        <v>117</v>
      </c>
      <c r="E27" s="538">
        <v>1078</v>
      </c>
      <c r="F27" s="538">
        <v>150</v>
      </c>
      <c r="G27" s="538">
        <v>8</v>
      </c>
      <c r="H27" s="538" t="s">
        <v>117</v>
      </c>
      <c r="I27" s="538" t="s">
        <v>117</v>
      </c>
      <c r="J27" s="538" t="s">
        <v>117</v>
      </c>
      <c r="K27" s="538" t="s">
        <v>117</v>
      </c>
      <c r="L27" s="538" t="s">
        <v>117</v>
      </c>
      <c r="M27" s="538">
        <v>29</v>
      </c>
      <c r="N27" s="538" t="s">
        <v>117</v>
      </c>
      <c r="O27" s="538" t="s">
        <v>117</v>
      </c>
      <c r="P27" s="538" t="s">
        <v>117</v>
      </c>
      <c r="Q27" s="538" t="s">
        <v>117</v>
      </c>
      <c r="R27" s="538">
        <v>4</v>
      </c>
      <c r="S27" s="538" t="s">
        <v>117</v>
      </c>
      <c r="T27" s="538">
        <v>187</v>
      </c>
      <c r="U27" s="538" t="s">
        <v>117</v>
      </c>
      <c r="V27" s="538" t="s">
        <v>117</v>
      </c>
      <c r="W27" s="537">
        <v>1850</v>
      </c>
      <c r="X27" s="301">
        <f t="shared" si="0"/>
        <v>3307</v>
      </c>
      <c r="Y27" s="701" t="s">
        <v>34</v>
      </c>
      <c r="Z27" s="705"/>
    </row>
    <row r="28" spans="1:48" ht="24.95" customHeight="1">
      <c r="A28" s="648" t="s">
        <v>57</v>
      </c>
      <c r="B28" s="322">
        <f>SUM(B6:B27)</f>
        <v>15721</v>
      </c>
      <c r="C28" s="322">
        <f t="shared" ref="C28:X28" si="1">SUM(C6:C27)</f>
        <v>10468</v>
      </c>
      <c r="D28" s="322">
        <f t="shared" si="1"/>
        <v>3622</v>
      </c>
      <c r="E28" s="322">
        <f t="shared" si="1"/>
        <v>14389</v>
      </c>
      <c r="F28" s="322">
        <f t="shared" si="1"/>
        <v>15512</v>
      </c>
      <c r="G28" s="322">
        <f t="shared" si="1"/>
        <v>3945</v>
      </c>
      <c r="H28" s="322">
        <f t="shared" si="1"/>
        <v>12442</v>
      </c>
      <c r="I28" s="322">
        <f t="shared" si="1"/>
        <v>6096</v>
      </c>
      <c r="J28" s="322">
        <f t="shared" si="1"/>
        <v>21047</v>
      </c>
      <c r="K28" s="322">
        <f t="shared" si="1"/>
        <v>4922</v>
      </c>
      <c r="L28" s="322">
        <f t="shared" si="1"/>
        <v>1142</v>
      </c>
      <c r="M28" s="322">
        <f t="shared" si="1"/>
        <v>13162</v>
      </c>
      <c r="N28" s="322">
        <f t="shared" si="1"/>
        <v>3406</v>
      </c>
      <c r="O28" s="322">
        <f t="shared" si="1"/>
        <v>7196</v>
      </c>
      <c r="P28" s="322">
        <f t="shared" si="1"/>
        <v>1436</v>
      </c>
      <c r="Q28" s="322">
        <f t="shared" si="1"/>
        <v>4197</v>
      </c>
      <c r="R28" s="322">
        <f t="shared" si="1"/>
        <v>19809</v>
      </c>
      <c r="S28" s="322">
        <f t="shared" si="1"/>
        <v>3437</v>
      </c>
      <c r="T28" s="322">
        <f t="shared" si="1"/>
        <v>3160</v>
      </c>
      <c r="U28" s="322">
        <f t="shared" si="1"/>
        <v>2749</v>
      </c>
      <c r="V28" s="322">
        <f t="shared" si="1"/>
        <v>1823</v>
      </c>
      <c r="W28" s="322">
        <f t="shared" si="1"/>
        <v>1883</v>
      </c>
      <c r="X28" s="322">
        <f t="shared" si="1"/>
        <v>171564</v>
      </c>
      <c r="Y28" s="648" t="s">
        <v>36</v>
      </c>
      <c r="Z28" s="705"/>
      <c r="AA28" s="705"/>
    </row>
    <row r="31" spans="1:48"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AA31" s="705"/>
    </row>
  </sheetData>
  <mergeCells count="4">
    <mergeCell ref="A3:K3"/>
    <mergeCell ref="A1:Y1"/>
    <mergeCell ref="A2:Y2"/>
    <mergeCell ref="L3:Y3"/>
  </mergeCells>
  <printOptions horizontalCentered="1" verticalCentered="1"/>
  <pageMargins left="0.25" right="0.25" top="0.75" bottom="0.75" header="0.3" footer="0.3"/>
  <pageSetup paperSize="9" scale="50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00B050"/>
  </sheetPr>
  <dimension ref="A1:U26"/>
  <sheetViews>
    <sheetView rightToLeft="1" zoomScaleNormal="100" workbookViewId="0">
      <selection sqref="A1:I1"/>
    </sheetView>
  </sheetViews>
  <sheetFormatPr defaultColWidth="8.85546875" defaultRowHeight="15"/>
  <cols>
    <col min="1" max="1" width="25.28515625" style="540" customWidth="1"/>
    <col min="2" max="8" width="15.7109375" style="540" customWidth="1"/>
    <col min="9" max="9" width="32.28515625" style="540" customWidth="1"/>
    <col min="10" max="16384" width="8.85546875" style="540"/>
  </cols>
  <sheetData>
    <row r="1" spans="1:21" s="267" customFormat="1" ht="30.95" customHeight="1">
      <c r="A1" s="968" t="s">
        <v>1329</v>
      </c>
      <c r="B1" s="968"/>
      <c r="C1" s="968"/>
      <c r="D1" s="968"/>
      <c r="E1" s="968"/>
      <c r="F1" s="968"/>
      <c r="G1" s="968"/>
      <c r="H1" s="968"/>
      <c r="I1" s="968"/>
      <c r="J1" s="285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267" customFormat="1" ht="30.95" customHeight="1">
      <c r="A2" s="1038" t="s">
        <v>1330</v>
      </c>
      <c r="B2" s="1038"/>
      <c r="C2" s="1038"/>
      <c r="D2" s="1038"/>
      <c r="E2" s="1038"/>
      <c r="F2" s="1038"/>
      <c r="G2" s="1038"/>
      <c r="H2" s="1038"/>
      <c r="I2" s="1038"/>
      <c r="J2" s="285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s="267" customFormat="1" ht="21" customHeight="1">
      <c r="A3" s="1039" t="s">
        <v>513</v>
      </c>
      <c r="B3" s="1039"/>
      <c r="C3" s="1040"/>
      <c r="D3" s="1041" t="s">
        <v>514</v>
      </c>
      <c r="E3" s="1041"/>
      <c r="F3" s="1041"/>
      <c r="G3" s="1041"/>
      <c r="H3" s="1041"/>
      <c r="I3" s="1042"/>
      <c r="J3" s="286"/>
    </row>
    <row r="4" spans="1:21" ht="33" customHeight="1">
      <c r="A4" s="1029" t="s">
        <v>79</v>
      </c>
      <c r="B4" s="822" t="s">
        <v>548</v>
      </c>
      <c r="C4" s="822" t="s">
        <v>550</v>
      </c>
      <c r="D4" s="822" t="s">
        <v>549</v>
      </c>
      <c r="E4" s="822" t="s">
        <v>949</v>
      </c>
      <c r="F4" s="822" t="s">
        <v>950</v>
      </c>
      <c r="G4" s="822" t="s">
        <v>951</v>
      </c>
      <c r="H4" s="822" t="s">
        <v>52</v>
      </c>
      <c r="I4" s="1029" t="s">
        <v>605</v>
      </c>
      <c r="J4" s="539"/>
    </row>
    <row r="5" spans="1:21" ht="33" customHeight="1">
      <c r="A5" s="1030"/>
      <c r="B5" s="822" t="s">
        <v>671</v>
      </c>
      <c r="C5" s="822" t="s">
        <v>672</v>
      </c>
      <c r="D5" s="822" t="s">
        <v>673</v>
      </c>
      <c r="E5" s="822" t="s">
        <v>952</v>
      </c>
      <c r="F5" s="822" t="s">
        <v>953</v>
      </c>
      <c r="G5" s="822" t="s">
        <v>954</v>
      </c>
      <c r="H5" s="822" t="s">
        <v>36</v>
      </c>
      <c r="I5" s="1030"/>
      <c r="J5" s="539"/>
    </row>
    <row r="6" spans="1:21" ht="33" customHeight="1">
      <c r="A6" s="518" t="s">
        <v>956</v>
      </c>
      <c r="B6" s="220">
        <v>11</v>
      </c>
      <c r="C6" s="220">
        <v>9</v>
      </c>
      <c r="D6" s="220">
        <v>21</v>
      </c>
      <c r="E6" s="220">
        <v>0</v>
      </c>
      <c r="F6" s="220">
        <v>4</v>
      </c>
      <c r="G6" s="220">
        <v>2</v>
      </c>
      <c r="H6" s="288">
        <f t="shared" ref="H6:H13" si="0">SUM(B6:G6)</f>
        <v>47</v>
      </c>
      <c r="I6" s="518" t="s">
        <v>1331</v>
      </c>
      <c r="J6" s="539"/>
    </row>
    <row r="7" spans="1:21" ht="33" customHeight="1">
      <c r="A7" s="518" t="s">
        <v>674</v>
      </c>
      <c r="B7" s="221">
        <v>25</v>
      </c>
      <c r="C7" s="221">
        <v>15</v>
      </c>
      <c r="D7" s="221">
        <v>3</v>
      </c>
      <c r="E7" s="221">
        <v>0</v>
      </c>
      <c r="F7" s="221">
        <v>1</v>
      </c>
      <c r="G7" s="221">
        <v>0</v>
      </c>
      <c r="H7" s="288">
        <f t="shared" si="0"/>
        <v>44</v>
      </c>
      <c r="I7" s="518" t="s">
        <v>675</v>
      </c>
      <c r="J7" s="539"/>
      <c r="L7" s="267"/>
    </row>
    <row r="8" spans="1:21" ht="33" customHeight="1">
      <c r="A8" s="518" t="s">
        <v>959</v>
      </c>
      <c r="B8" s="220">
        <v>15</v>
      </c>
      <c r="C8" s="220">
        <v>15</v>
      </c>
      <c r="D8" s="220">
        <v>5</v>
      </c>
      <c r="E8" s="220">
        <v>0</v>
      </c>
      <c r="F8" s="220">
        <v>0</v>
      </c>
      <c r="G8" s="220">
        <v>0</v>
      </c>
      <c r="H8" s="288">
        <f t="shared" si="0"/>
        <v>35</v>
      </c>
      <c r="I8" s="518" t="s">
        <v>1332</v>
      </c>
      <c r="J8" s="539"/>
      <c r="L8" s="267"/>
    </row>
    <row r="9" spans="1:21" ht="33" customHeight="1">
      <c r="A9" s="518" t="s">
        <v>964</v>
      </c>
      <c r="B9" s="221">
        <v>17</v>
      </c>
      <c r="C9" s="221">
        <v>0</v>
      </c>
      <c r="D9" s="221">
        <v>0</v>
      </c>
      <c r="E9" s="221">
        <v>0</v>
      </c>
      <c r="F9" s="221">
        <v>0</v>
      </c>
      <c r="G9" s="221">
        <v>0</v>
      </c>
      <c r="H9" s="288">
        <f t="shared" si="0"/>
        <v>17</v>
      </c>
      <c r="I9" s="518" t="s">
        <v>677</v>
      </c>
      <c r="J9" s="539"/>
      <c r="L9" s="267"/>
    </row>
    <row r="10" spans="1:21" ht="33" customHeight="1">
      <c r="A10" s="518" t="s">
        <v>600</v>
      </c>
      <c r="B10" s="220">
        <v>5</v>
      </c>
      <c r="C10" s="220">
        <v>1</v>
      </c>
      <c r="D10" s="220">
        <v>10</v>
      </c>
      <c r="E10" s="220">
        <v>1</v>
      </c>
      <c r="F10" s="220">
        <v>0</v>
      </c>
      <c r="G10" s="220">
        <v>0</v>
      </c>
      <c r="H10" s="288">
        <f t="shared" si="0"/>
        <v>17</v>
      </c>
      <c r="I10" s="518" t="s">
        <v>100</v>
      </c>
      <c r="J10" s="539"/>
      <c r="L10" s="267"/>
    </row>
    <row r="11" spans="1:21" ht="33" customHeight="1">
      <c r="A11" s="518" t="s">
        <v>596</v>
      </c>
      <c r="B11" s="221">
        <v>4</v>
      </c>
      <c r="C11" s="221">
        <v>1</v>
      </c>
      <c r="D11" s="221">
        <v>9</v>
      </c>
      <c r="E11" s="221">
        <v>0</v>
      </c>
      <c r="F11" s="221">
        <v>0</v>
      </c>
      <c r="G11" s="221">
        <v>0</v>
      </c>
      <c r="H11" s="288">
        <f t="shared" si="0"/>
        <v>14</v>
      </c>
      <c r="I11" s="518" t="s">
        <v>60</v>
      </c>
      <c r="J11" s="539"/>
      <c r="L11" s="267"/>
    </row>
    <row r="12" spans="1:21" ht="33" customHeight="1">
      <c r="A12" s="518" t="s">
        <v>598</v>
      </c>
      <c r="B12" s="220">
        <v>9</v>
      </c>
      <c r="C12" s="220">
        <v>0</v>
      </c>
      <c r="D12" s="220">
        <v>0</v>
      </c>
      <c r="E12" s="220">
        <v>1</v>
      </c>
      <c r="F12" s="220">
        <v>0</v>
      </c>
      <c r="G12" s="220">
        <v>0</v>
      </c>
      <c r="H12" s="288">
        <f t="shared" si="0"/>
        <v>10</v>
      </c>
      <c r="I12" s="518" t="s">
        <v>603</v>
      </c>
      <c r="J12" s="539"/>
      <c r="L12" s="267"/>
    </row>
    <row r="13" spans="1:21" ht="33" customHeight="1">
      <c r="A13" s="518" t="s">
        <v>962</v>
      </c>
      <c r="B13" s="221">
        <v>6</v>
      </c>
      <c r="C13" s="221">
        <v>2</v>
      </c>
      <c r="D13" s="221">
        <v>0</v>
      </c>
      <c r="E13" s="221">
        <v>0</v>
      </c>
      <c r="F13" s="221">
        <v>0</v>
      </c>
      <c r="G13" s="221">
        <v>0</v>
      </c>
      <c r="H13" s="288">
        <f t="shared" si="0"/>
        <v>8</v>
      </c>
      <c r="I13" s="518" t="s">
        <v>963</v>
      </c>
      <c r="J13" s="539"/>
      <c r="L13" s="267"/>
    </row>
    <row r="14" spans="1:21" ht="33" customHeight="1">
      <c r="A14" s="518" t="s">
        <v>955</v>
      </c>
      <c r="B14" s="220">
        <v>5</v>
      </c>
      <c r="C14" s="220">
        <v>1</v>
      </c>
      <c r="D14" s="220">
        <v>1</v>
      </c>
      <c r="E14" s="220">
        <v>0</v>
      </c>
      <c r="F14" s="220">
        <v>1</v>
      </c>
      <c r="G14" s="220">
        <v>1</v>
      </c>
      <c r="H14" s="288">
        <f>SUM(B14:D14)</f>
        <v>7</v>
      </c>
      <c r="I14" s="518" t="s">
        <v>501</v>
      </c>
      <c r="J14" s="539"/>
      <c r="L14" s="267"/>
    </row>
    <row r="15" spans="1:21" ht="33" customHeight="1">
      <c r="A15" s="518" t="s">
        <v>599</v>
      </c>
      <c r="B15" s="221">
        <v>1</v>
      </c>
      <c r="C15" s="221">
        <v>0</v>
      </c>
      <c r="D15" s="221">
        <v>4</v>
      </c>
      <c r="E15" s="221">
        <v>0</v>
      </c>
      <c r="F15" s="221">
        <v>0</v>
      </c>
      <c r="G15" s="221">
        <v>2</v>
      </c>
      <c r="H15" s="288">
        <f>SUM(B15:G15)</f>
        <v>7</v>
      </c>
      <c r="I15" s="518" t="s">
        <v>67</v>
      </c>
      <c r="J15" s="539"/>
      <c r="L15" s="267"/>
    </row>
    <row r="16" spans="1:21" ht="33" customHeight="1">
      <c r="A16" s="518" t="s">
        <v>961</v>
      </c>
      <c r="B16" s="220">
        <v>1</v>
      </c>
      <c r="C16" s="220">
        <v>0</v>
      </c>
      <c r="D16" s="220">
        <v>4</v>
      </c>
      <c r="E16" s="220">
        <v>0</v>
      </c>
      <c r="F16" s="220">
        <v>0</v>
      </c>
      <c r="G16" s="220">
        <v>0</v>
      </c>
      <c r="H16" s="288">
        <f>SUM(B16:G16)</f>
        <v>5</v>
      </c>
      <c r="I16" s="518" t="s">
        <v>63</v>
      </c>
      <c r="J16" s="539"/>
      <c r="L16" s="267"/>
    </row>
    <row r="17" spans="1:12" ht="33" customHeight="1">
      <c r="A17" s="518" t="s">
        <v>957</v>
      </c>
      <c r="B17" s="221">
        <v>3</v>
      </c>
      <c r="C17" s="221">
        <v>1</v>
      </c>
      <c r="D17" s="221">
        <v>0</v>
      </c>
      <c r="E17" s="221">
        <v>0</v>
      </c>
      <c r="F17" s="221">
        <v>0</v>
      </c>
      <c r="G17" s="221">
        <v>0</v>
      </c>
      <c r="H17" s="288">
        <f>SUM(B17:G17)</f>
        <v>4</v>
      </c>
      <c r="I17" s="518" t="s">
        <v>1333</v>
      </c>
      <c r="J17" s="539"/>
      <c r="L17" s="267"/>
    </row>
    <row r="18" spans="1:12" ht="33" customHeight="1">
      <c r="A18" s="518" t="s">
        <v>960</v>
      </c>
      <c r="B18" s="220">
        <v>1</v>
      </c>
      <c r="C18" s="220">
        <v>0</v>
      </c>
      <c r="D18" s="220">
        <v>3</v>
      </c>
      <c r="E18" s="220">
        <v>0</v>
      </c>
      <c r="F18" s="220">
        <v>0</v>
      </c>
      <c r="G18" s="220">
        <v>0</v>
      </c>
      <c r="H18" s="288">
        <f>SUM(B18:G18)</f>
        <v>4</v>
      </c>
      <c r="I18" s="518" t="s">
        <v>64</v>
      </c>
      <c r="J18" s="539"/>
      <c r="L18" s="267"/>
    </row>
    <row r="19" spans="1:12" ht="33" customHeight="1">
      <c r="A19" s="518" t="s">
        <v>678</v>
      </c>
      <c r="B19" s="221">
        <v>1</v>
      </c>
      <c r="C19" s="221">
        <v>0</v>
      </c>
      <c r="D19" s="221">
        <v>1</v>
      </c>
      <c r="E19" s="221">
        <v>0</v>
      </c>
      <c r="F19" s="221">
        <v>0</v>
      </c>
      <c r="G19" s="221">
        <v>0</v>
      </c>
      <c r="H19" s="288">
        <f>SUM(B19:E19)</f>
        <v>2</v>
      </c>
      <c r="I19" s="518" t="s">
        <v>70</v>
      </c>
      <c r="J19" s="539"/>
      <c r="L19" s="267"/>
    </row>
    <row r="20" spans="1:12" ht="33" customHeight="1">
      <c r="A20" s="518" t="s">
        <v>680</v>
      </c>
      <c r="B20" s="220">
        <v>2</v>
      </c>
      <c r="C20" s="220">
        <v>0</v>
      </c>
      <c r="D20" s="220">
        <v>0</v>
      </c>
      <c r="E20" s="220">
        <v>0</v>
      </c>
      <c r="F20" s="220">
        <v>0</v>
      </c>
      <c r="G20" s="220">
        <v>0</v>
      </c>
      <c r="H20" s="288">
        <f>SUM(B20:D20)</f>
        <v>2</v>
      </c>
      <c r="I20" s="518" t="s">
        <v>676</v>
      </c>
      <c r="J20" s="539"/>
    </row>
    <row r="21" spans="1:12" ht="33" customHeight="1">
      <c r="A21" s="518" t="s">
        <v>958</v>
      </c>
      <c r="B21" s="221">
        <v>2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88">
        <f>SUM(B21:G21)</f>
        <v>2</v>
      </c>
      <c r="I21" s="518" t="s">
        <v>907</v>
      </c>
      <c r="J21" s="539"/>
    </row>
    <row r="22" spans="1:12" ht="33" customHeight="1">
      <c r="A22" s="518" t="s">
        <v>597</v>
      </c>
      <c r="B22" s="220">
        <v>1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  <c r="H22" s="288">
        <f>SUM(B22:D22)</f>
        <v>1</v>
      </c>
      <c r="I22" s="518" t="s">
        <v>679</v>
      </c>
      <c r="J22" s="539"/>
    </row>
    <row r="23" spans="1:12" ht="33" hidden="1" customHeight="1">
      <c r="A23" s="518" t="s">
        <v>602</v>
      </c>
      <c r="B23" s="221">
        <v>0</v>
      </c>
      <c r="C23" s="221">
        <v>0</v>
      </c>
      <c r="D23" s="221">
        <v>0</v>
      </c>
      <c r="E23" s="221">
        <v>0</v>
      </c>
      <c r="F23" s="221">
        <v>0</v>
      </c>
      <c r="G23" s="221">
        <v>0</v>
      </c>
      <c r="H23" s="288">
        <f>SUM(B23:G23)</f>
        <v>0</v>
      </c>
      <c r="I23" s="518" t="s">
        <v>71</v>
      </c>
      <c r="J23" s="539"/>
    </row>
    <row r="24" spans="1:12" ht="33" hidden="1" customHeight="1">
      <c r="A24" s="518" t="s">
        <v>601</v>
      </c>
      <c r="B24" s="220">
        <v>0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  <c r="H24" s="288">
        <f>SUM(B24:D24)</f>
        <v>0</v>
      </c>
      <c r="I24" s="518" t="s">
        <v>604</v>
      </c>
      <c r="J24" s="539"/>
    </row>
    <row r="25" spans="1:12" ht="33" customHeight="1">
      <c r="A25" s="206" t="s">
        <v>57</v>
      </c>
      <c r="B25" s="206">
        <f t="shared" ref="B25:H25" si="1">SUM(B6:B24)</f>
        <v>109</v>
      </c>
      <c r="C25" s="206">
        <f t="shared" si="1"/>
        <v>45</v>
      </c>
      <c r="D25" s="206">
        <f t="shared" si="1"/>
        <v>61</v>
      </c>
      <c r="E25" s="206">
        <f t="shared" si="1"/>
        <v>2</v>
      </c>
      <c r="F25" s="206">
        <f t="shared" si="1"/>
        <v>6</v>
      </c>
      <c r="G25" s="206">
        <f t="shared" si="1"/>
        <v>5</v>
      </c>
      <c r="H25" s="206">
        <f t="shared" si="1"/>
        <v>226</v>
      </c>
      <c r="I25" s="206" t="s">
        <v>36</v>
      </c>
      <c r="J25" s="539"/>
    </row>
    <row r="26" spans="1:12">
      <c r="A26" s="541"/>
      <c r="B26" s="541"/>
      <c r="C26" s="541"/>
      <c r="D26" s="541"/>
      <c r="E26" s="541"/>
      <c r="F26" s="541"/>
      <c r="G26" s="541"/>
      <c r="H26" s="541"/>
      <c r="I26" s="541"/>
    </row>
  </sheetData>
  <sortState ref="A7:I24">
    <sortCondition descending="1" ref="H6:H24"/>
  </sortState>
  <mergeCells count="6">
    <mergeCell ref="A1:I1"/>
    <mergeCell ref="A2:I2"/>
    <mergeCell ref="A3:C3"/>
    <mergeCell ref="D3:I3"/>
    <mergeCell ref="A4:A5"/>
    <mergeCell ref="I4:I5"/>
  </mergeCells>
  <pageMargins left="0.7" right="0.7" top="0.75" bottom="0.75" header="0.3" footer="0.3"/>
  <pageSetup scale="53" orientation="portrait" horizontalDpi="300" verticalDpi="300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8657"/>
    <pageSetUpPr fitToPage="1"/>
  </sheetPr>
  <dimension ref="A1:AL29"/>
  <sheetViews>
    <sheetView showGridLines="0" rightToLeft="1" zoomScale="110" zoomScaleNormal="110" workbookViewId="0">
      <selection sqref="A1:F1"/>
    </sheetView>
  </sheetViews>
  <sheetFormatPr defaultColWidth="7.7109375" defaultRowHeight="14.25"/>
  <cols>
    <col min="1" max="6" width="25.7109375" style="69" customWidth="1"/>
    <col min="7" max="7" width="14.28515625" style="69" customWidth="1"/>
    <col min="8" max="8" width="7.85546875" style="69" customWidth="1"/>
    <col min="9" max="9" width="14.85546875" style="69" customWidth="1"/>
    <col min="10" max="245" width="7.7109375" style="69"/>
    <col min="246" max="246" width="9.7109375" style="69" customWidth="1"/>
    <col min="247" max="247" width="13.7109375" style="69" customWidth="1"/>
    <col min="248" max="253" width="11.140625" style="69" customWidth="1"/>
    <col min="254" max="254" width="12.85546875" style="69" customWidth="1"/>
    <col min="255" max="255" width="13.28515625" style="69" customWidth="1"/>
    <col min="256" max="256" width="15.140625" style="69" customWidth="1"/>
    <col min="257" max="258" width="7.7109375" style="69" customWidth="1"/>
    <col min="259" max="259" width="10.42578125" style="69" customWidth="1"/>
    <col min="260" max="260" width="12.140625" style="69" customWidth="1"/>
    <col min="261" max="261" width="14.85546875" style="69" customWidth="1"/>
    <col min="262" max="262" width="12.28515625" style="69" customWidth="1"/>
    <col min="263" max="263" width="14.28515625" style="69" customWidth="1"/>
    <col min="264" max="264" width="7.85546875" style="69" customWidth="1"/>
    <col min="265" max="265" width="14.85546875" style="69" customWidth="1"/>
    <col min="266" max="501" width="7.7109375" style="69"/>
    <col min="502" max="502" width="9.7109375" style="69" customWidth="1"/>
    <col min="503" max="503" width="13.7109375" style="69" customWidth="1"/>
    <col min="504" max="509" width="11.140625" style="69" customWidth="1"/>
    <col min="510" max="510" width="12.85546875" style="69" customWidth="1"/>
    <col min="511" max="511" width="13.28515625" style="69" customWidth="1"/>
    <col min="512" max="512" width="15.140625" style="69" customWidth="1"/>
    <col min="513" max="514" width="7.7109375" style="69" customWidth="1"/>
    <col min="515" max="515" width="10.42578125" style="69" customWidth="1"/>
    <col min="516" max="516" width="12.140625" style="69" customWidth="1"/>
    <col min="517" max="517" width="14.85546875" style="69" customWidth="1"/>
    <col min="518" max="518" width="12.28515625" style="69" customWidth="1"/>
    <col min="519" max="519" width="14.28515625" style="69" customWidth="1"/>
    <col min="520" max="520" width="7.85546875" style="69" customWidth="1"/>
    <col min="521" max="521" width="14.85546875" style="69" customWidth="1"/>
    <col min="522" max="757" width="7.7109375" style="69"/>
    <col min="758" max="758" width="9.7109375" style="69" customWidth="1"/>
    <col min="759" max="759" width="13.7109375" style="69" customWidth="1"/>
    <col min="760" max="765" width="11.140625" style="69" customWidth="1"/>
    <col min="766" max="766" width="12.85546875" style="69" customWidth="1"/>
    <col min="767" max="767" width="13.28515625" style="69" customWidth="1"/>
    <col min="768" max="768" width="15.140625" style="69" customWidth="1"/>
    <col min="769" max="770" width="7.7109375" style="69" customWidth="1"/>
    <col min="771" max="771" width="10.42578125" style="69" customWidth="1"/>
    <col min="772" max="772" width="12.140625" style="69" customWidth="1"/>
    <col min="773" max="773" width="14.85546875" style="69" customWidth="1"/>
    <col min="774" max="774" width="12.28515625" style="69" customWidth="1"/>
    <col min="775" max="775" width="14.28515625" style="69" customWidth="1"/>
    <col min="776" max="776" width="7.85546875" style="69" customWidth="1"/>
    <col min="777" max="777" width="14.85546875" style="69" customWidth="1"/>
    <col min="778" max="1013" width="7.7109375" style="69"/>
    <col min="1014" max="1014" width="9.7109375" style="69" customWidth="1"/>
    <col min="1015" max="1015" width="13.7109375" style="69" customWidth="1"/>
    <col min="1016" max="1021" width="11.140625" style="69" customWidth="1"/>
    <col min="1022" max="1022" width="12.85546875" style="69" customWidth="1"/>
    <col min="1023" max="1023" width="13.28515625" style="69" customWidth="1"/>
    <col min="1024" max="1024" width="15.140625" style="69" customWidth="1"/>
    <col min="1025" max="1026" width="7.7109375" style="69" customWidth="1"/>
    <col min="1027" max="1027" width="10.42578125" style="69" customWidth="1"/>
    <col min="1028" max="1028" width="12.140625" style="69" customWidth="1"/>
    <col min="1029" max="1029" width="14.85546875" style="69" customWidth="1"/>
    <col min="1030" max="1030" width="12.28515625" style="69" customWidth="1"/>
    <col min="1031" max="1031" width="14.28515625" style="69" customWidth="1"/>
    <col min="1032" max="1032" width="7.85546875" style="69" customWidth="1"/>
    <col min="1033" max="1033" width="14.85546875" style="69" customWidth="1"/>
    <col min="1034" max="1269" width="7.7109375" style="69"/>
    <col min="1270" max="1270" width="9.7109375" style="69" customWidth="1"/>
    <col min="1271" max="1271" width="13.7109375" style="69" customWidth="1"/>
    <col min="1272" max="1277" width="11.140625" style="69" customWidth="1"/>
    <col min="1278" max="1278" width="12.85546875" style="69" customWidth="1"/>
    <col min="1279" max="1279" width="13.28515625" style="69" customWidth="1"/>
    <col min="1280" max="1280" width="15.140625" style="69" customWidth="1"/>
    <col min="1281" max="1282" width="7.7109375" style="69" customWidth="1"/>
    <col min="1283" max="1283" width="10.42578125" style="69" customWidth="1"/>
    <col min="1284" max="1284" width="12.140625" style="69" customWidth="1"/>
    <col min="1285" max="1285" width="14.85546875" style="69" customWidth="1"/>
    <col min="1286" max="1286" width="12.28515625" style="69" customWidth="1"/>
    <col min="1287" max="1287" width="14.28515625" style="69" customWidth="1"/>
    <col min="1288" max="1288" width="7.85546875" style="69" customWidth="1"/>
    <col min="1289" max="1289" width="14.85546875" style="69" customWidth="1"/>
    <col min="1290" max="1525" width="7.7109375" style="69"/>
    <col min="1526" max="1526" width="9.7109375" style="69" customWidth="1"/>
    <col min="1527" max="1527" width="13.7109375" style="69" customWidth="1"/>
    <col min="1528" max="1533" width="11.140625" style="69" customWidth="1"/>
    <col min="1534" max="1534" width="12.85546875" style="69" customWidth="1"/>
    <col min="1535" max="1535" width="13.28515625" style="69" customWidth="1"/>
    <col min="1536" max="1536" width="15.140625" style="69" customWidth="1"/>
    <col min="1537" max="1538" width="7.7109375" style="69" customWidth="1"/>
    <col min="1539" max="1539" width="10.42578125" style="69" customWidth="1"/>
    <col min="1540" max="1540" width="12.140625" style="69" customWidth="1"/>
    <col min="1541" max="1541" width="14.85546875" style="69" customWidth="1"/>
    <col min="1542" max="1542" width="12.28515625" style="69" customWidth="1"/>
    <col min="1543" max="1543" width="14.28515625" style="69" customWidth="1"/>
    <col min="1544" max="1544" width="7.85546875" style="69" customWidth="1"/>
    <col min="1545" max="1545" width="14.85546875" style="69" customWidth="1"/>
    <col min="1546" max="1781" width="7.7109375" style="69"/>
    <col min="1782" max="1782" width="9.7109375" style="69" customWidth="1"/>
    <col min="1783" max="1783" width="13.7109375" style="69" customWidth="1"/>
    <col min="1784" max="1789" width="11.140625" style="69" customWidth="1"/>
    <col min="1790" max="1790" width="12.85546875" style="69" customWidth="1"/>
    <col min="1791" max="1791" width="13.28515625" style="69" customWidth="1"/>
    <col min="1792" max="1792" width="15.140625" style="69" customWidth="1"/>
    <col min="1793" max="1794" width="7.7109375" style="69" customWidth="1"/>
    <col min="1795" max="1795" width="10.42578125" style="69" customWidth="1"/>
    <col min="1796" max="1796" width="12.140625" style="69" customWidth="1"/>
    <col min="1797" max="1797" width="14.85546875" style="69" customWidth="1"/>
    <col min="1798" max="1798" width="12.28515625" style="69" customWidth="1"/>
    <col min="1799" max="1799" width="14.28515625" style="69" customWidth="1"/>
    <col min="1800" max="1800" width="7.85546875" style="69" customWidth="1"/>
    <col min="1801" max="1801" width="14.85546875" style="69" customWidth="1"/>
    <col min="1802" max="2037" width="7.7109375" style="69"/>
    <col min="2038" max="2038" width="9.7109375" style="69" customWidth="1"/>
    <col min="2039" max="2039" width="13.7109375" style="69" customWidth="1"/>
    <col min="2040" max="2045" width="11.140625" style="69" customWidth="1"/>
    <col min="2046" max="2046" width="12.85546875" style="69" customWidth="1"/>
    <col min="2047" max="2047" width="13.28515625" style="69" customWidth="1"/>
    <col min="2048" max="2048" width="15.140625" style="69" customWidth="1"/>
    <col min="2049" max="2050" width="7.7109375" style="69" customWidth="1"/>
    <col min="2051" max="2051" width="10.42578125" style="69" customWidth="1"/>
    <col min="2052" max="2052" width="12.140625" style="69" customWidth="1"/>
    <col min="2053" max="2053" width="14.85546875" style="69" customWidth="1"/>
    <col min="2054" max="2054" width="12.28515625" style="69" customWidth="1"/>
    <col min="2055" max="2055" width="14.28515625" style="69" customWidth="1"/>
    <col min="2056" max="2056" width="7.85546875" style="69" customWidth="1"/>
    <col min="2057" max="2057" width="14.85546875" style="69" customWidth="1"/>
    <col min="2058" max="2293" width="7.7109375" style="69"/>
    <col min="2294" max="2294" width="9.7109375" style="69" customWidth="1"/>
    <col min="2295" max="2295" width="13.7109375" style="69" customWidth="1"/>
    <col min="2296" max="2301" width="11.140625" style="69" customWidth="1"/>
    <col min="2302" max="2302" width="12.85546875" style="69" customWidth="1"/>
    <col min="2303" max="2303" width="13.28515625" style="69" customWidth="1"/>
    <col min="2304" max="2304" width="15.140625" style="69" customWidth="1"/>
    <col min="2305" max="2306" width="7.7109375" style="69" customWidth="1"/>
    <col min="2307" max="2307" width="10.42578125" style="69" customWidth="1"/>
    <col min="2308" max="2308" width="12.140625" style="69" customWidth="1"/>
    <col min="2309" max="2309" width="14.85546875" style="69" customWidth="1"/>
    <col min="2310" max="2310" width="12.28515625" style="69" customWidth="1"/>
    <col min="2311" max="2311" width="14.28515625" style="69" customWidth="1"/>
    <col min="2312" max="2312" width="7.85546875" style="69" customWidth="1"/>
    <col min="2313" max="2313" width="14.85546875" style="69" customWidth="1"/>
    <col min="2314" max="2549" width="7.7109375" style="69"/>
    <col min="2550" max="2550" width="9.7109375" style="69" customWidth="1"/>
    <col min="2551" max="2551" width="13.7109375" style="69" customWidth="1"/>
    <col min="2552" max="2557" width="11.140625" style="69" customWidth="1"/>
    <col min="2558" max="2558" width="12.85546875" style="69" customWidth="1"/>
    <col min="2559" max="2559" width="13.28515625" style="69" customWidth="1"/>
    <col min="2560" max="2560" width="15.140625" style="69" customWidth="1"/>
    <col min="2561" max="2562" width="7.7109375" style="69" customWidth="1"/>
    <col min="2563" max="2563" width="10.42578125" style="69" customWidth="1"/>
    <col min="2564" max="2564" width="12.140625" style="69" customWidth="1"/>
    <col min="2565" max="2565" width="14.85546875" style="69" customWidth="1"/>
    <col min="2566" max="2566" width="12.28515625" style="69" customWidth="1"/>
    <col min="2567" max="2567" width="14.28515625" style="69" customWidth="1"/>
    <col min="2568" max="2568" width="7.85546875" style="69" customWidth="1"/>
    <col min="2569" max="2569" width="14.85546875" style="69" customWidth="1"/>
    <col min="2570" max="2805" width="7.7109375" style="69"/>
    <col min="2806" max="2806" width="9.7109375" style="69" customWidth="1"/>
    <col min="2807" max="2807" width="13.7109375" style="69" customWidth="1"/>
    <col min="2808" max="2813" width="11.140625" style="69" customWidth="1"/>
    <col min="2814" max="2814" width="12.85546875" style="69" customWidth="1"/>
    <col min="2815" max="2815" width="13.28515625" style="69" customWidth="1"/>
    <col min="2816" max="2816" width="15.140625" style="69" customWidth="1"/>
    <col min="2817" max="2818" width="7.7109375" style="69" customWidth="1"/>
    <col min="2819" max="2819" width="10.42578125" style="69" customWidth="1"/>
    <col min="2820" max="2820" width="12.140625" style="69" customWidth="1"/>
    <col min="2821" max="2821" width="14.85546875" style="69" customWidth="1"/>
    <col min="2822" max="2822" width="12.28515625" style="69" customWidth="1"/>
    <col min="2823" max="2823" width="14.28515625" style="69" customWidth="1"/>
    <col min="2824" max="2824" width="7.85546875" style="69" customWidth="1"/>
    <col min="2825" max="2825" width="14.85546875" style="69" customWidth="1"/>
    <col min="2826" max="3061" width="7.7109375" style="69"/>
    <col min="3062" max="3062" width="9.7109375" style="69" customWidth="1"/>
    <col min="3063" max="3063" width="13.7109375" style="69" customWidth="1"/>
    <col min="3064" max="3069" width="11.140625" style="69" customWidth="1"/>
    <col min="3070" max="3070" width="12.85546875" style="69" customWidth="1"/>
    <col min="3071" max="3071" width="13.28515625" style="69" customWidth="1"/>
    <col min="3072" max="3072" width="15.140625" style="69" customWidth="1"/>
    <col min="3073" max="3074" width="7.7109375" style="69" customWidth="1"/>
    <col min="3075" max="3075" width="10.42578125" style="69" customWidth="1"/>
    <col min="3076" max="3076" width="12.140625" style="69" customWidth="1"/>
    <col min="3077" max="3077" width="14.85546875" style="69" customWidth="1"/>
    <col min="3078" max="3078" width="12.28515625" style="69" customWidth="1"/>
    <col min="3079" max="3079" width="14.28515625" style="69" customWidth="1"/>
    <col min="3080" max="3080" width="7.85546875" style="69" customWidth="1"/>
    <col min="3081" max="3081" width="14.85546875" style="69" customWidth="1"/>
    <col min="3082" max="3317" width="7.7109375" style="69"/>
    <col min="3318" max="3318" width="9.7109375" style="69" customWidth="1"/>
    <col min="3319" max="3319" width="13.7109375" style="69" customWidth="1"/>
    <col min="3320" max="3325" width="11.140625" style="69" customWidth="1"/>
    <col min="3326" max="3326" width="12.85546875" style="69" customWidth="1"/>
    <col min="3327" max="3327" width="13.28515625" style="69" customWidth="1"/>
    <col min="3328" max="3328" width="15.140625" style="69" customWidth="1"/>
    <col min="3329" max="3330" width="7.7109375" style="69" customWidth="1"/>
    <col min="3331" max="3331" width="10.42578125" style="69" customWidth="1"/>
    <col min="3332" max="3332" width="12.140625" style="69" customWidth="1"/>
    <col min="3333" max="3333" width="14.85546875" style="69" customWidth="1"/>
    <col min="3334" max="3334" width="12.28515625" style="69" customWidth="1"/>
    <col min="3335" max="3335" width="14.28515625" style="69" customWidth="1"/>
    <col min="3336" max="3336" width="7.85546875" style="69" customWidth="1"/>
    <col min="3337" max="3337" width="14.85546875" style="69" customWidth="1"/>
    <col min="3338" max="3573" width="7.7109375" style="69"/>
    <col min="3574" max="3574" width="9.7109375" style="69" customWidth="1"/>
    <col min="3575" max="3575" width="13.7109375" style="69" customWidth="1"/>
    <col min="3576" max="3581" width="11.140625" style="69" customWidth="1"/>
    <col min="3582" max="3582" width="12.85546875" style="69" customWidth="1"/>
    <col min="3583" max="3583" width="13.28515625" style="69" customWidth="1"/>
    <col min="3584" max="3584" width="15.140625" style="69" customWidth="1"/>
    <col min="3585" max="3586" width="7.7109375" style="69" customWidth="1"/>
    <col min="3587" max="3587" width="10.42578125" style="69" customWidth="1"/>
    <col min="3588" max="3588" width="12.140625" style="69" customWidth="1"/>
    <col min="3589" max="3589" width="14.85546875" style="69" customWidth="1"/>
    <col min="3590" max="3590" width="12.28515625" style="69" customWidth="1"/>
    <col min="3591" max="3591" width="14.28515625" style="69" customWidth="1"/>
    <col min="3592" max="3592" width="7.85546875" style="69" customWidth="1"/>
    <col min="3593" max="3593" width="14.85546875" style="69" customWidth="1"/>
    <col min="3594" max="3829" width="7.7109375" style="69"/>
    <col min="3830" max="3830" width="9.7109375" style="69" customWidth="1"/>
    <col min="3831" max="3831" width="13.7109375" style="69" customWidth="1"/>
    <col min="3832" max="3837" width="11.140625" style="69" customWidth="1"/>
    <col min="3838" max="3838" width="12.85546875" style="69" customWidth="1"/>
    <col min="3839" max="3839" width="13.28515625" style="69" customWidth="1"/>
    <col min="3840" max="3840" width="15.140625" style="69" customWidth="1"/>
    <col min="3841" max="3842" width="7.7109375" style="69" customWidth="1"/>
    <col min="3843" max="3843" width="10.42578125" style="69" customWidth="1"/>
    <col min="3844" max="3844" width="12.140625" style="69" customWidth="1"/>
    <col min="3845" max="3845" width="14.85546875" style="69" customWidth="1"/>
    <col min="3846" max="3846" width="12.28515625" style="69" customWidth="1"/>
    <col min="3847" max="3847" width="14.28515625" style="69" customWidth="1"/>
    <col min="3848" max="3848" width="7.85546875" style="69" customWidth="1"/>
    <col min="3849" max="3849" width="14.85546875" style="69" customWidth="1"/>
    <col min="3850" max="4085" width="7.7109375" style="69"/>
    <col min="4086" max="4086" width="9.7109375" style="69" customWidth="1"/>
    <col min="4087" max="4087" width="13.7109375" style="69" customWidth="1"/>
    <col min="4088" max="4093" width="11.140625" style="69" customWidth="1"/>
    <col min="4094" max="4094" width="12.85546875" style="69" customWidth="1"/>
    <col min="4095" max="4095" width="13.28515625" style="69" customWidth="1"/>
    <col min="4096" max="4096" width="15.140625" style="69" customWidth="1"/>
    <col min="4097" max="4098" width="7.7109375" style="69" customWidth="1"/>
    <col min="4099" max="4099" width="10.42578125" style="69" customWidth="1"/>
    <col min="4100" max="4100" width="12.140625" style="69" customWidth="1"/>
    <col min="4101" max="4101" width="14.85546875" style="69" customWidth="1"/>
    <col min="4102" max="4102" width="12.28515625" style="69" customWidth="1"/>
    <col min="4103" max="4103" width="14.28515625" style="69" customWidth="1"/>
    <col min="4104" max="4104" width="7.85546875" style="69" customWidth="1"/>
    <col min="4105" max="4105" width="14.85546875" style="69" customWidth="1"/>
    <col min="4106" max="4341" width="7.7109375" style="69"/>
    <col min="4342" max="4342" width="9.7109375" style="69" customWidth="1"/>
    <col min="4343" max="4343" width="13.7109375" style="69" customWidth="1"/>
    <col min="4344" max="4349" width="11.140625" style="69" customWidth="1"/>
    <col min="4350" max="4350" width="12.85546875" style="69" customWidth="1"/>
    <col min="4351" max="4351" width="13.28515625" style="69" customWidth="1"/>
    <col min="4352" max="4352" width="15.140625" style="69" customWidth="1"/>
    <col min="4353" max="4354" width="7.7109375" style="69" customWidth="1"/>
    <col min="4355" max="4355" width="10.42578125" style="69" customWidth="1"/>
    <col min="4356" max="4356" width="12.140625" style="69" customWidth="1"/>
    <col min="4357" max="4357" width="14.85546875" style="69" customWidth="1"/>
    <col min="4358" max="4358" width="12.28515625" style="69" customWidth="1"/>
    <col min="4359" max="4359" width="14.28515625" style="69" customWidth="1"/>
    <col min="4360" max="4360" width="7.85546875" style="69" customWidth="1"/>
    <col min="4361" max="4361" width="14.85546875" style="69" customWidth="1"/>
    <col min="4362" max="4597" width="7.7109375" style="69"/>
    <col min="4598" max="4598" width="9.7109375" style="69" customWidth="1"/>
    <col min="4599" max="4599" width="13.7109375" style="69" customWidth="1"/>
    <col min="4600" max="4605" width="11.140625" style="69" customWidth="1"/>
    <col min="4606" max="4606" width="12.85546875" style="69" customWidth="1"/>
    <col min="4607" max="4607" width="13.28515625" style="69" customWidth="1"/>
    <col min="4608" max="4608" width="15.140625" style="69" customWidth="1"/>
    <col min="4609" max="4610" width="7.7109375" style="69" customWidth="1"/>
    <col min="4611" max="4611" width="10.42578125" style="69" customWidth="1"/>
    <col min="4612" max="4612" width="12.140625" style="69" customWidth="1"/>
    <col min="4613" max="4613" width="14.85546875" style="69" customWidth="1"/>
    <col min="4614" max="4614" width="12.28515625" style="69" customWidth="1"/>
    <col min="4615" max="4615" width="14.28515625" style="69" customWidth="1"/>
    <col min="4616" max="4616" width="7.85546875" style="69" customWidth="1"/>
    <col min="4617" max="4617" width="14.85546875" style="69" customWidth="1"/>
    <col min="4618" max="4853" width="7.7109375" style="69"/>
    <col min="4854" max="4854" width="9.7109375" style="69" customWidth="1"/>
    <col min="4855" max="4855" width="13.7109375" style="69" customWidth="1"/>
    <col min="4856" max="4861" width="11.140625" style="69" customWidth="1"/>
    <col min="4862" max="4862" width="12.85546875" style="69" customWidth="1"/>
    <col min="4863" max="4863" width="13.28515625" style="69" customWidth="1"/>
    <col min="4864" max="4864" width="15.140625" style="69" customWidth="1"/>
    <col min="4865" max="4866" width="7.7109375" style="69" customWidth="1"/>
    <col min="4867" max="4867" width="10.42578125" style="69" customWidth="1"/>
    <col min="4868" max="4868" width="12.140625" style="69" customWidth="1"/>
    <col min="4869" max="4869" width="14.85546875" style="69" customWidth="1"/>
    <col min="4870" max="4870" width="12.28515625" style="69" customWidth="1"/>
    <col min="4871" max="4871" width="14.28515625" style="69" customWidth="1"/>
    <col min="4872" max="4872" width="7.85546875" style="69" customWidth="1"/>
    <col min="4873" max="4873" width="14.85546875" style="69" customWidth="1"/>
    <col min="4874" max="5109" width="7.7109375" style="69"/>
    <col min="5110" max="5110" width="9.7109375" style="69" customWidth="1"/>
    <col min="5111" max="5111" width="13.7109375" style="69" customWidth="1"/>
    <col min="5112" max="5117" width="11.140625" style="69" customWidth="1"/>
    <col min="5118" max="5118" width="12.85546875" style="69" customWidth="1"/>
    <col min="5119" max="5119" width="13.28515625" style="69" customWidth="1"/>
    <col min="5120" max="5120" width="15.140625" style="69" customWidth="1"/>
    <col min="5121" max="5122" width="7.7109375" style="69" customWidth="1"/>
    <col min="5123" max="5123" width="10.42578125" style="69" customWidth="1"/>
    <col min="5124" max="5124" width="12.140625" style="69" customWidth="1"/>
    <col min="5125" max="5125" width="14.85546875" style="69" customWidth="1"/>
    <col min="5126" max="5126" width="12.28515625" style="69" customWidth="1"/>
    <col min="5127" max="5127" width="14.28515625" style="69" customWidth="1"/>
    <col min="5128" max="5128" width="7.85546875" style="69" customWidth="1"/>
    <col min="5129" max="5129" width="14.85546875" style="69" customWidth="1"/>
    <col min="5130" max="5365" width="7.7109375" style="69"/>
    <col min="5366" max="5366" width="9.7109375" style="69" customWidth="1"/>
    <col min="5367" max="5367" width="13.7109375" style="69" customWidth="1"/>
    <col min="5368" max="5373" width="11.140625" style="69" customWidth="1"/>
    <col min="5374" max="5374" width="12.85546875" style="69" customWidth="1"/>
    <col min="5375" max="5375" width="13.28515625" style="69" customWidth="1"/>
    <col min="5376" max="5376" width="15.140625" style="69" customWidth="1"/>
    <col min="5377" max="5378" width="7.7109375" style="69" customWidth="1"/>
    <col min="5379" max="5379" width="10.42578125" style="69" customWidth="1"/>
    <col min="5380" max="5380" width="12.140625" style="69" customWidth="1"/>
    <col min="5381" max="5381" width="14.85546875" style="69" customWidth="1"/>
    <col min="5382" max="5382" width="12.28515625" style="69" customWidth="1"/>
    <col min="5383" max="5383" width="14.28515625" style="69" customWidth="1"/>
    <col min="5384" max="5384" width="7.85546875" style="69" customWidth="1"/>
    <col min="5385" max="5385" width="14.85546875" style="69" customWidth="1"/>
    <col min="5386" max="5621" width="7.7109375" style="69"/>
    <col min="5622" max="5622" width="9.7109375" style="69" customWidth="1"/>
    <col min="5623" max="5623" width="13.7109375" style="69" customWidth="1"/>
    <col min="5624" max="5629" width="11.140625" style="69" customWidth="1"/>
    <col min="5630" max="5630" width="12.85546875" style="69" customWidth="1"/>
    <col min="5631" max="5631" width="13.28515625" style="69" customWidth="1"/>
    <col min="5632" max="5632" width="15.140625" style="69" customWidth="1"/>
    <col min="5633" max="5634" width="7.7109375" style="69" customWidth="1"/>
    <col min="5635" max="5635" width="10.42578125" style="69" customWidth="1"/>
    <col min="5636" max="5636" width="12.140625" style="69" customWidth="1"/>
    <col min="5637" max="5637" width="14.85546875" style="69" customWidth="1"/>
    <col min="5638" max="5638" width="12.28515625" style="69" customWidth="1"/>
    <col min="5639" max="5639" width="14.28515625" style="69" customWidth="1"/>
    <col min="5640" max="5640" width="7.85546875" style="69" customWidth="1"/>
    <col min="5641" max="5641" width="14.85546875" style="69" customWidth="1"/>
    <col min="5642" max="5877" width="7.7109375" style="69"/>
    <col min="5878" max="5878" width="9.7109375" style="69" customWidth="1"/>
    <col min="5879" max="5879" width="13.7109375" style="69" customWidth="1"/>
    <col min="5880" max="5885" width="11.140625" style="69" customWidth="1"/>
    <col min="5886" max="5886" width="12.85546875" style="69" customWidth="1"/>
    <col min="5887" max="5887" width="13.28515625" style="69" customWidth="1"/>
    <col min="5888" max="5888" width="15.140625" style="69" customWidth="1"/>
    <col min="5889" max="5890" width="7.7109375" style="69" customWidth="1"/>
    <col min="5891" max="5891" width="10.42578125" style="69" customWidth="1"/>
    <col min="5892" max="5892" width="12.140625" style="69" customWidth="1"/>
    <col min="5893" max="5893" width="14.85546875" style="69" customWidth="1"/>
    <col min="5894" max="5894" width="12.28515625" style="69" customWidth="1"/>
    <col min="5895" max="5895" width="14.28515625" style="69" customWidth="1"/>
    <col min="5896" max="5896" width="7.85546875" style="69" customWidth="1"/>
    <col min="5897" max="5897" width="14.85546875" style="69" customWidth="1"/>
    <col min="5898" max="6133" width="7.7109375" style="69"/>
    <col min="6134" max="6134" width="9.7109375" style="69" customWidth="1"/>
    <col min="6135" max="6135" width="13.7109375" style="69" customWidth="1"/>
    <col min="6136" max="6141" width="11.140625" style="69" customWidth="1"/>
    <col min="6142" max="6142" width="12.85546875" style="69" customWidth="1"/>
    <col min="6143" max="6143" width="13.28515625" style="69" customWidth="1"/>
    <col min="6144" max="6144" width="15.140625" style="69" customWidth="1"/>
    <col min="6145" max="6146" width="7.7109375" style="69" customWidth="1"/>
    <col min="6147" max="6147" width="10.42578125" style="69" customWidth="1"/>
    <col min="6148" max="6148" width="12.140625" style="69" customWidth="1"/>
    <col min="6149" max="6149" width="14.85546875" style="69" customWidth="1"/>
    <col min="6150" max="6150" width="12.28515625" style="69" customWidth="1"/>
    <col min="6151" max="6151" width="14.28515625" style="69" customWidth="1"/>
    <col min="6152" max="6152" width="7.85546875" style="69" customWidth="1"/>
    <col min="6153" max="6153" width="14.85546875" style="69" customWidth="1"/>
    <col min="6154" max="6389" width="7.7109375" style="69"/>
    <col min="6390" max="6390" width="9.7109375" style="69" customWidth="1"/>
    <col min="6391" max="6391" width="13.7109375" style="69" customWidth="1"/>
    <col min="6392" max="6397" width="11.140625" style="69" customWidth="1"/>
    <col min="6398" max="6398" width="12.85546875" style="69" customWidth="1"/>
    <col min="6399" max="6399" width="13.28515625" style="69" customWidth="1"/>
    <col min="6400" max="6400" width="15.140625" style="69" customWidth="1"/>
    <col min="6401" max="6402" width="7.7109375" style="69" customWidth="1"/>
    <col min="6403" max="6403" width="10.42578125" style="69" customWidth="1"/>
    <col min="6404" max="6404" width="12.140625" style="69" customWidth="1"/>
    <col min="6405" max="6405" width="14.85546875" style="69" customWidth="1"/>
    <col min="6406" max="6406" width="12.28515625" style="69" customWidth="1"/>
    <col min="6407" max="6407" width="14.28515625" style="69" customWidth="1"/>
    <col min="6408" max="6408" width="7.85546875" style="69" customWidth="1"/>
    <col min="6409" max="6409" width="14.85546875" style="69" customWidth="1"/>
    <col min="6410" max="6645" width="7.7109375" style="69"/>
    <col min="6646" max="6646" width="9.7109375" style="69" customWidth="1"/>
    <col min="6647" max="6647" width="13.7109375" style="69" customWidth="1"/>
    <col min="6648" max="6653" width="11.140625" style="69" customWidth="1"/>
    <col min="6654" max="6654" width="12.85546875" style="69" customWidth="1"/>
    <col min="6655" max="6655" width="13.28515625" style="69" customWidth="1"/>
    <col min="6656" max="6656" width="15.140625" style="69" customWidth="1"/>
    <col min="6657" max="6658" width="7.7109375" style="69" customWidth="1"/>
    <col min="6659" max="6659" width="10.42578125" style="69" customWidth="1"/>
    <col min="6660" max="6660" width="12.140625" style="69" customWidth="1"/>
    <col min="6661" max="6661" width="14.85546875" style="69" customWidth="1"/>
    <col min="6662" max="6662" width="12.28515625" style="69" customWidth="1"/>
    <col min="6663" max="6663" width="14.28515625" style="69" customWidth="1"/>
    <col min="6664" max="6664" width="7.85546875" style="69" customWidth="1"/>
    <col min="6665" max="6665" width="14.85546875" style="69" customWidth="1"/>
    <col min="6666" max="6901" width="7.7109375" style="69"/>
    <col min="6902" max="6902" width="9.7109375" style="69" customWidth="1"/>
    <col min="6903" max="6903" width="13.7109375" style="69" customWidth="1"/>
    <col min="6904" max="6909" width="11.140625" style="69" customWidth="1"/>
    <col min="6910" max="6910" width="12.85546875" style="69" customWidth="1"/>
    <col min="6911" max="6911" width="13.28515625" style="69" customWidth="1"/>
    <col min="6912" max="6912" width="15.140625" style="69" customWidth="1"/>
    <col min="6913" max="6914" width="7.7109375" style="69" customWidth="1"/>
    <col min="6915" max="6915" width="10.42578125" style="69" customWidth="1"/>
    <col min="6916" max="6916" width="12.140625" style="69" customWidth="1"/>
    <col min="6917" max="6917" width="14.85546875" style="69" customWidth="1"/>
    <col min="6918" max="6918" width="12.28515625" style="69" customWidth="1"/>
    <col min="6919" max="6919" width="14.28515625" style="69" customWidth="1"/>
    <col min="6920" max="6920" width="7.85546875" style="69" customWidth="1"/>
    <col min="6921" max="6921" width="14.85546875" style="69" customWidth="1"/>
    <col min="6922" max="7157" width="7.7109375" style="69"/>
    <col min="7158" max="7158" width="9.7109375" style="69" customWidth="1"/>
    <col min="7159" max="7159" width="13.7109375" style="69" customWidth="1"/>
    <col min="7160" max="7165" width="11.140625" style="69" customWidth="1"/>
    <col min="7166" max="7166" width="12.85546875" style="69" customWidth="1"/>
    <col min="7167" max="7167" width="13.28515625" style="69" customWidth="1"/>
    <col min="7168" max="7168" width="15.140625" style="69" customWidth="1"/>
    <col min="7169" max="7170" width="7.7109375" style="69" customWidth="1"/>
    <col min="7171" max="7171" width="10.42578125" style="69" customWidth="1"/>
    <col min="7172" max="7172" width="12.140625" style="69" customWidth="1"/>
    <col min="7173" max="7173" width="14.85546875" style="69" customWidth="1"/>
    <col min="7174" max="7174" width="12.28515625" style="69" customWidth="1"/>
    <col min="7175" max="7175" width="14.28515625" style="69" customWidth="1"/>
    <col min="7176" max="7176" width="7.85546875" style="69" customWidth="1"/>
    <col min="7177" max="7177" width="14.85546875" style="69" customWidth="1"/>
    <col min="7178" max="7413" width="7.7109375" style="69"/>
    <col min="7414" max="7414" width="9.7109375" style="69" customWidth="1"/>
    <col min="7415" max="7415" width="13.7109375" style="69" customWidth="1"/>
    <col min="7416" max="7421" width="11.140625" style="69" customWidth="1"/>
    <col min="7422" max="7422" width="12.85546875" style="69" customWidth="1"/>
    <col min="7423" max="7423" width="13.28515625" style="69" customWidth="1"/>
    <col min="7424" max="7424" width="15.140625" style="69" customWidth="1"/>
    <col min="7425" max="7426" width="7.7109375" style="69" customWidth="1"/>
    <col min="7427" max="7427" width="10.42578125" style="69" customWidth="1"/>
    <col min="7428" max="7428" width="12.140625" style="69" customWidth="1"/>
    <col min="7429" max="7429" width="14.85546875" style="69" customWidth="1"/>
    <col min="7430" max="7430" width="12.28515625" style="69" customWidth="1"/>
    <col min="7431" max="7431" width="14.28515625" style="69" customWidth="1"/>
    <col min="7432" max="7432" width="7.85546875" style="69" customWidth="1"/>
    <col min="7433" max="7433" width="14.85546875" style="69" customWidth="1"/>
    <col min="7434" max="7669" width="7.7109375" style="69"/>
    <col min="7670" max="7670" width="9.7109375" style="69" customWidth="1"/>
    <col min="7671" max="7671" width="13.7109375" style="69" customWidth="1"/>
    <col min="7672" max="7677" width="11.140625" style="69" customWidth="1"/>
    <col min="7678" max="7678" width="12.85546875" style="69" customWidth="1"/>
    <col min="7679" max="7679" width="13.28515625" style="69" customWidth="1"/>
    <col min="7680" max="7680" width="15.140625" style="69" customWidth="1"/>
    <col min="7681" max="7682" width="7.7109375" style="69" customWidth="1"/>
    <col min="7683" max="7683" width="10.42578125" style="69" customWidth="1"/>
    <col min="7684" max="7684" width="12.140625" style="69" customWidth="1"/>
    <col min="7685" max="7685" width="14.85546875" style="69" customWidth="1"/>
    <col min="7686" max="7686" width="12.28515625" style="69" customWidth="1"/>
    <col min="7687" max="7687" width="14.28515625" style="69" customWidth="1"/>
    <col min="7688" max="7688" width="7.85546875" style="69" customWidth="1"/>
    <col min="7689" max="7689" width="14.85546875" style="69" customWidth="1"/>
    <col min="7690" max="7925" width="7.7109375" style="69"/>
    <col min="7926" max="7926" width="9.7109375" style="69" customWidth="1"/>
    <col min="7927" max="7927" width="13.7109375" style="69" customWidth="1"/>
    <col min="7928" max="7933" width="11.140625" style="69" customWidth="1"/>
    <col min="7934" max="7934" width="12.85546875" style="69" customWidth="1"/>
    <col min="7935" max="7935" width="13.28515625" style="69" customWidth="1"/>
    <col min="7936" max="7936" width="15.140625" style="69" customWidth="1"/>
    <col min="7937" max="7938" width="7.7109375" style="69" customWidth="1"/>
    <col min="7939" max="7939" width="10.42578125" style="69" customWidth="1"/>
    <col min="7940" max="7940" width="12.140625" style="69" customWidth="1"/>
    <col min="7941" max="7941" width="14.85546875" style="69" customWidth="1"/>
    <col min="7942" max="7942" width="12.28515625" style="69" customWidth="1"/>
    <col min="7943" max="7943" width="14.28515625" style="69" customWidth="1"/>
    <col min="7944" max="7944" width="7.85546875" style="69" customWidth="1"/>
    <col min="7945" max="7945" width="14.85546875" style="69" customWidth="1"/>
    <col min="7946" max="8181" width="7.7109375" style="69"/>
    <col min="8182" max="8182" width="9.7109375" style="69" customWidth="1"/>
    <col min="8183" max="8183" width="13.7109375" style="69" customWidth="1"/>
    <col min="8184" max="8189" width="11.140625" style="69" customWidth="1"/>
    <col min="8190" max="8190" width="12.85546875" style="69" customWidth="1"/>
    <col min="8191" max="8191" width="13.28515625" style="69" customWidth="1"/>
    <col min="8192" max="8192" width="15.140625" style="69" customWidth="1"/>
    <col min="8193" max="8194" width="7.7109375" style="69" customWidth="1"/>
    <col min="8195" max="8195" width="10.42578125" style="69" customWidth="1"/>
    <col min="8196" max="8196" width="12.140625" style="69" customWidth="1"/>
    <col min="8197" max="8197" width="14.85546875" style="69" customWidth="1"/>
    <col min="8198" max="8198" width="12.28515625" style="69" customWidth="1"/>
    <col min="8199" max="8199" width="14.28515625" style="69" customWidth="1"/>
    <col min="8200" max="8200" width="7.85546875" style="69" customWidth="1"/>
    <col min="8201" max="8201" width="14.85546875" style="69" customWidth="1"/>
    <col min="8202" max="8437" width="7.7109375" style="69"/>
    <col min="8438" max="8438" width="9.7109375" style="69" customWidth="1"/>
    <col min="8439" max="8439" width="13.7109375" style="69" customWidth="1"/>
    <col min="8440" max="8445" width="11.140625" style="69" customWidth="1"/>
    <col min="8446" max="8446" width="12.85546875" style="69" customWidth="1"/>
    <col min="8447" max="8447" width="13.28515625" style="69" customWidth="1"/>
    <col min="8448" max="8448" width="15.140625" style="69" customWidth="1"/>
    <col min="8449" max="8450" width="7.7109375" style="69" customWidth="1"/>
    <col min="8451" max="8451" width="10.42578125" style="69" customWidth="1"/>
    <col min="8452" max="8452" width="12.140625" style="69" customWidth="1"/>
    <col min="8453" max="8453" width="14.85546875" style="69" customWidth="1"/>
    <col min="8454" max="8454" width="12.28515625" style="69" customWidth="1"/>
    <col min="8455" max="8455" width="14.28515625" style="69" customWidth="1"/>
    <col min="8456" max="8456" width="7.85546875" style="69" customWidth="1"/>
    <col min="8457" max="8457" width="14.85546875" style="69" customWidth="1"/>
    <col min="8458" max="8693" width="7.7109375" style="69"/>
    <col min="8694" max="8694" width="9.7109375" style="69" customWidth="1"/>
    <col min="8695" max="8695" width="13.7109375" style="69" customWidth="1"/>
    <col min="8696" max="8701" width="11.140625" style="69" customWidth="1"/>
    <col min="8702" max="8702" width="12.85546875" style="69" customWidth="1"/>
    <col min="8703" max="8703" width="13.28515625" style="69" customWidth="1"/>
    <col min="8704" max="8704" width="15.140625" style="69" customWidth="1"/>
    <col min="8705" max="8706" width="7.7109375" style="69" customWidth="1"/>
    <col min="8707" max="8707" width="10.42578125" style="69" customWidth="1"/>
    <col min="8708" max="8708" width="12.140625" style="69" customWidth="1"/>
    <col min="8709" max="8709" width="14.85546875" style="69" customWidth="1"/>
    <col min="8710" max="8710" width="12.28515625" style="69" customWidth="1"/>
    <col min="8711" max="8711" width="14.28515625" style="69" customWidth="1"/>
    <col min="8712" max="8712" width="7.85546875" style="69" customWidth="1"/>
    <col min="8713" max="8713" width="14.85546875" style="69" customWidth="1"/>
    <col min="8714" max="8949" width="7.7109375" style="69"/>
    <col min="8950" max="8950" width="9.7109375" style="69" customWidth="1"/>
    <col min="8951" max="8951" width="13.7109375" style="69" customWidth="1"/>
    <col min="8952" max="8957" width="11.140625" style="69" customWidth="1"/>
    <col min="8958" max="8958" width="12.85546875" style="69" customWidth="1"/>
    <col min="8959" max="8959" width="13.28515625" style="69" customWidth="1"/>
    <col min="8960" max="8960" width="15.140625" style="69" customWidth="1"/>
    <col min="8961" max="8962" width="7.7109375" style="69" customWidth="1"/>
    <col min="8963" max="8963" width="10.42578125" style="69" customWidth="1"/>
    <col min="8964" max="8964" width="12.140625" style="69" customWidth="1"/>
    <col min="8965" max="8965" width="14.85546875" style="69" customWidth="1"/>
    <col min="8966" max="8966" width="12.28515625" style="69" customWidth="1"/>
    <col min="8967" max="8967" width="14.28515625" style="69" customWidth="1"/>
    <col min="8968" max="8968" width="7.85546875" style="69" customWidth="1"/>
    <col min="8969" max="8969" width="14.85546875" style="69" customWidth="1"/>
    <col min="8970" max="9205" width="7.7109375" style="69"/>
    <col min="9206" max="9206" width="9.7109375" style="69" customWidth="1"/>
    <col min="9207" max="9207" width="13.7109375" style="69" customWidth="1"/>
    <col min="9208" max="9213" width="11.140625" style="69" customWidth="1"/>
    <col min="9214" max="9214" width="12.85546875" style="69" customWidth="1"/>
    <col min="9215" max="9215" width="13.28515625" style="69" customWidth="1"/>
    <col min="9216" max="9216" width="15.140625" style="69" customWidth="1"/>
    <col min="9217" max="9218" width="7.7109375" style="69" customWidth="1"/>
    <col min="9219" max="9219" width="10.42578125" style="69" customWidth="1"/>
    <col min="9220" max="9220" width="12.140625" style="69" customWidth="1"/>
    <col min="9221" max="9221" width="14.85546875" style="69" customWidth="1"/>
    <col min="9222" max="9222" width="12.28515625" style="69" customWidth="1"/>
    <col min="9223" max="9223" width="14.28515625" style="69" customWidth="1"/>
    <col min="9224" max="9224" width="7.85546875" style="69" customWidth="1"/>
    <col min="9225" max="9225" width="14.85546875" style="69" customWidth="1"/>
    <col min="9226" max="9461" width="7.7109375" style="69"/>
    <col min="9462" max="9462" width="9.7109375" style="69" customWidth="1"/>
    <col min="9463" max="9463" width="13.7109375" style="69" customWidth="1"/>
    <col min="9464" max="9469" width="11.140625" style="69" customWidth="1"/>
    <col min="9470" max="9470" width="12.85546875" style="69" customWidth="1"/>
    <col min="9471" max="9471" width="13.28515625" style="69" customWidth="1"/>
    <col min="9472" max="9472" width="15.140625" style="69" customWidth="1"/>
    <col min="9473" max="9474" width="7.7109375" style="69" customWidth="1"/>
    <col min="9475" max="9475" width="10.42578125" style="69" customWidth="1"/>
    <col min="9476" max="9476" width="12.140625" style="69" customWidth="1"/>
    <col min="9477" max="9477" width="14.85546875" style="69" customWidth="1"/>
    <col min="9478" max="9478" width="12.28515625" style="69" customWidth="1"/>
    <col min="9479" max="9479" width="14.28515625" style="69" customWidth="1"/>
    <col min="9480" max="9480" width="7.85546875" style="69" customWidth="1"/>
    <col min="9481" max="9481" width="14.85546875" style="69" customWidth="1"/>
    <col min="9482" max="9717" width="7.7109375" style="69"/>
    <col min="9718" max="9718" width="9.7109375" style="69" customWidth="1"/>
    <col min="9719" max="9719" width="13.7109375" style="69" customWidth="1"/>
    <col min="9720" max="9725" width="11.140625" style="69" customWidth="1"/>
    <col min="9726" max="9726" width="12.85546875" style="69" customWidth="1"/>
    <col min="9727" max="9727" width="13.28515625" style="69" customWidth="1"/>
    <col min="9728" max="9728" width="15.140625" style="69" customWidth="1"/>
    <col min="9729" max="9730" width="7.7109375" style="69" customWidth="1"/>
    <col min="9731" max="9731" width="10.42578125" style="69" customWidth="1"/>
    <col min="9732" max="9732" width="12.140625" style="69" customWidth="1"/>
    <col min="9733" max="9733" width="14.85546875" style="69" customWidth="1"/>
    <col min="9734" max="9734" width="12.28515625" style="69" customWidth="1"/>
    <col min="9735" max="9735" width="14.28515625" style="69" customWidth="1"/>
    <col min="9736" max="9736" width="7.85546875" style="69" customWidth="1"/>
    <col min="9737" max="9737" width="14.85546875" style="69" customWidth="1"/>
    <col min="9738" max="9973" width="7.7109375" style="69"/>
    <col min="9974" max="9974" width="9.7109375" style="69" customWidth="1"/>
    <col min="9975" max="9975" width="13.7109375" style="69" customWidth="1"/>
    <col min="9976" max="9981" width="11.140625" style="69" customWidth="1"/>
    <col min="9982" max="9982" width="12.85546875" style="69" customWidth="1"/>
    <col min="9983" max="9983" width="13.28515625" style="69" customWidth="1"/>
    <col min="9984" max="9984" width="15.140625" style="69" customWidth="1"/>
    <col min="9985" max="9986" width="7.7109375" style="69" customWidth="1"/>
    <col min="9987" max="9987" width="10.42578125" style="69" customWidth="1"/>
    <col min="9988" max="9988" width="12.140625" style="69" customWidth="1"/>
    <col min="9989" max="9989" width="14.85546875" style="69" customWidth="1"/>
    <col min="9990" max="9990" width="12.28515625" style="69" customWidth="1"/>
    <col min="9991" max="9991" width="14.28515625" style="69" customWidth="1"/>
    <col min="9992" max="9992" width="7.85546875" style="69" customWidth="1"/>
    <col min="9993" max="9993" width="14.85546875" style="69" customWidth="1"/>
    <col min="9994" max="10229" width="7.7109375" style="69"/>
    <col min="10230" max="10230" width="9.7109375" style="69" customWidth="1"/>
    <col min="10231" max="10231" width="13.7109375" style="69" customWidth="1"/>
    <col min="10232" max="10237" width="11.140625" style="69" customWidth="1"/>
    <col min="10238" max="10238" width="12.85546875" style="69" customWidth="1"/>
    <col min="10239" max="10239" width="13.28515625" style="69" customWidth="1"/>
    <col min="10240" max="10240" width="15.140625" style="69" customWidth="1"/>
    <col min="10241" max="10242" width="7.7109375" style="69" customWidth="1"/>
    <col min="10243" max="10243" width="10.42578125" style="69" customWidth="1"/>
    <col min="10244" max="10244" width="12.140625" style="69" customWidth="1"/>
    <col min="10245" max="10245" width="14.85546875" style="69" customWidth="1"/>
    <col min="10246" max="10246" width="12.28515625" style="69" customWidth="1"/>
    <col min="10247" max="10247" width="14.28515625" style="69" customWidth="1"/>
    <col min="10248" max="10248" width="7.85546875" style="69" customWidth="1"/>
    <col min="10249" max="10249" width="14.85546875" style="69" customWidth="1"/>
    <col min="10250" max="10485" width="7.7109375" style="69"/>
    <col min="10486" max="10486" width="9.7109375" style="69" customWidth="1"/>
    <col min="10487" max="10487" width="13.7109375" style="69" customWidth="1"/>
    <col min="10488" max="10493" width="11.140625" style="69" customWidth="1"/>
    <col min="10494" max="10494" width="12.85546875" style="69" customWidth="1"/>
    <col min="10495" max="10495" width="13.28515625" style="69" customWidth="1"/>
    <col min="10496" max="10496" width="15.140625" style="69" customWidth="1"/>
    <col min="10497" max="10498" width="7.7109375" style="69" customWidth="1"/>
    <col min="10499" max="10499" width="10.42578125" style="69" customWidth="1"/>
    <col min="10500" max="10500" width="12.140625" style="69" customWidth="1"/>
    <col min="10501" max="10501" width="14.85546875" style="69" customWidth="1"/>
    <col min="10502" max="10502" width="12.28515625" style="69" customWidth="1"/>
    <col min="10503" max="10503" width="14.28515625" style="69" customWidth="1"/>
    <col min="10504" max="10504" width="7.85546875" style="69" customWidth="1"/>
    <col min="10505" max="10505" width="14.85546875" style="69" customWidth="1"/>
    <col min="10506" max="10741" width="7.7109375" style="69"/>
    <col min="10742" max="10742" width="9.7109375" style="69" customWidth="1"/>
    <col min="10743" max="10743" width="13.7109375" style="69" customWidth="1"/>
    <col min="10744" max="10749" width="11.140625" style="69" customWidth="1"/>
    <col min="10750" max="10750" width="12.85546875" style="69" customWidth="1"/>
    <col min="10751" max="10751" width="13.28515625" style="69" customWidth="1"/>
    <col min="10752" max="10752" width="15.140625" style="69" customWidth="1"/>
    <col min="10753" max="10754" width="7.7109375" style="69" customWidth="1"/>
    <col min="10755" max="10755" width="10.42578125" style="69" customWidth="1"/>
    <col min="10756" max="10756" width="12.140625" style="69" customWidth="1"/>
    <col min="10757" max="10757" width="14.85546875" style="69" customWidth="1"/>
    <col min="10758" max="10758" width="12.28515625" style="69" customWidth="1"/>
    <col min="10759" max="10759" width="14.28515625" style="69" customWidth="1"/>
    <col min="10760" max="10760" width="7.85546875" style="69" customWidth="1"/>
    <col min="10761" max="10761" width="14.85546875" style="69" customWidth="1"/>
    <col min="10762" max="10997" width="7.7109375" style="69"/>
    <col min="10998" max="10998" width="9.7109375" style="69" customWidth="1"/>
    <col min="10999" max="10999" width="13.7109375" style="69" customWidth="1"/>
    <col min="11000" max="11005" width="11.140625" style="69" customWidth="1"/>
    <col min="11006" max="11006" width="12.85546875" style="69" customWidth="1"/>
    <col min="11007" max="11007" width="13.28515625" style="69" customWidth="1"/>
    <col min="11008" max="11008" width="15.140625" style="69" customWidth="1"/>
    <col min="11009" max="11010" width="7.7109375" style="69" customWidth="1"/>
    <col min="11011" max="11011" width="10.42578125" style="69" customWidth="1"/>
    <col min="11012" max="11012" width="12.140625" style="69" customWidth="1"/>
    <col min="11013" max="11013" width="14.85546875" style="69" customWidth="1"/>
    <col min="11014" max="11014" width="12.28515625" style="69" customWidth="1"/>
    <col min="11015" max="11015" width="14.28515625" style="69" customWidth="1"/>
    <col min="11016" max="11016" width="7.85546875" style="69" customWidth="1"/>
    <col min="11017" max="11017" width="14.85546875" style="69" customWidth="1"/>
    <col min="11018" max="11253" width="7.7109375" style="69"/>
    <col min="11254" max="11254" width="9.7109375" style="69" customWidth="1"/>
    <col min="11255" max="11255" width="13.7109375" style="69" customWidth="1"/>
    <col min="11256" max="11261" width="11.140625" style="69" customWidth="1"/>
    <col min="11262" max="11262" width="12.85546875" style="69" customWidth="1"/>
    <col min="11263" max="11263" width="13.28515625" style="69" customWidth="1"/>
    <col min="11264" max="11264" width="15.140625" style="69" customWidth="1"/>
    <col min="11265" max="11266" width="7.7109375" style="69" customWidth="1"/>
    <col min="11267" max="11267" width="10.42578125" style="69" customWidth="1"/>
    <col min="11268" max="11268" width="12.140625" style="69" customWidth="1"/>
    <col min="11269" max="11269" width="14.85546875" style="69" customWidth="1"/>
    <col min="11270" max="11270" width="12.28515625" style="69" customWidth="1"/>
    <col min="11271" max="11271" width="14.28515625" style="69" customWidth="1"/>
    <col min="11272" max="11272" width="7.85546875" style="69" customWidth="1"/>
    <col min="11273" max="11273" width="14.85546875" style="69" customWidth="1"/>
    <col min="11274" max="11509" width="7.7109375" style="69"/>
    <col min="11510" max="11510" width="9.7109375" style="69" customWidth="1"/>
    <col min="11511" max="11511" width="13.7109375" style="69" customWidth="1"/>
    <col min="11512" max="11517" width="11.140625" style="69" customWidth="1"/>
    <col min="11518" max="11518" width="12.85546875" style="69" customWidth="1"/>
    <col min="11519" max="11519" width="13.28515625" style="69" customWidth="1"/>
    <col min="11520" max="11520" width="15.140625" style="69" customWidth="1"/>
    <col min="11521" max="11522" width="7.7109375" style="69" customWidth="1"/>
    <col min="11523" max="11523" width="10.42578125" style="69" customWidth="1"/>
    <col min="11524" max="11524" width="12.140625" style="69" customWidth="1"/>
    <col min="11525" max="11525" width="14.85546875" style="69" customWidth="1"/>
    <col min="11526" max="11526" width="12.28515625" style="69" customWidth="1"/>
    <col min="11527" max="11527" width="14.28515625" style="69" customWidth="1"/>
    <col min="11528" max="11528" width="7.85546875" style="69" customWidth="1"/>
    <col min="11529" max="11529" width="14.85546875" style="69" customWidth="1"/>
    <col min="11530" max="11765" width="7.7109375" style="69"/>
    <col min="11766" max="11766" width="9.7109375" style="69" customWidth="1"/>
    <col min="11767" max="11767" width="13.7109375" style="69" customWidth="1"/>
    <col min="11768" max="11773" width="11.140625" style="69" customWidth="1"/>
    <col min="11774" max="11774" width="12.85546875" style="69" customWidth="1"/>
    <col min="11775" max="11775" width="13.28515625" style="69" customWidth="1"/>
    <col min="11776" max="11776" width="15.140625" style="69" customWidth="1"/>
    <col min="11777" max="11778" width="7.7109375" style="69" customWidth="1"/>
    <col min="11779" max="11779" width="10.42578125" style="69" customWidth="1"/>
    <col min="11780" max="11780" width="12.140625" style="69" customWidth="1"/>
    <col min="11781" max="11781" width="14.85546875" style="69" customWidth="1"/>
    <col min="11782" max="11782" width="12.28515625" style="69" customWidth="1"/>
    <col min="11783" max="11783" width="14.28515625" style="69" customWidth="1"/>
    <col min="11784" max="11784" width="7.85546875" style="69" customWidth="1"/>
    <col min="11785" max="11785" width="14.85546875" style="69" customWidth="1"/>
    <col min="11786" max="12021" width="7.7109375" style="69"/>
    <col min="12022" max="12022" width="9.7109375" style="69" customWidth="1"/>
    <col min="12023" max="12023" width="13.7109375" style="69" customWidth="1"/>
    <col min="12024" max="12029" width="11.140625" style="69" customWidth="1"/>
    <col min="12030" max="12030" width="12.85546875" style="69" customWidth="1"/>
    <col min="12031" max="12031" width="13.28515625" style="69" customWidth="1"/>
    <col min="12032" max="12032" width="15.140625" style="69" customWidth="1"/>
    <col min="12033" max="12034" width="7.7109375" style="69" customWidth="1"/>
    <col min="12035" max="12035" width="10.42578125" style="69" customWidth="1"/>
    <col min="12036" max="12036" width="12.140625" style="69" customWidth="1"/>
    <col min="12037" max="12037" width="14.85546875" style="69" customWidth="1"/>
    <col min="12038" max="12038" width="12.28515625" style="69" customWidth="1"/>
    <col min="12039" max="12039" width="14.28515625" style="69" customWidth="1"/>
    <col min="12040" max="12040" width="7.85546875" style="69" customWidth="1"/>
    <col min="12041" max="12041" width="14.85546875" style="69" customWidth="1"/>
    <col min="12042" max="12277" width="7.7109375" style="69"/>
    <col min="12278" max="12278" width="9.7109375" style="69" customWidth="1"/>
    <col min="12279" max="12279" width="13.7109375" style="69" customWidth="1"/>
    <col min="12280" max="12285" width="11.140625" style="69" customWidth="1"/>
    <col min="12286" max="12286" width="12.85546875" style="69" customWidth="1"/>
    <col min="12287" max="12287" width="13.28515625" style="69" customWidth="1"/>
    <col min="12288" max="12288" width="15.140625" style="69" customWidth="1"/>
    <col min="12289" max="12290" width="7.7109375" style="69" customWidth="1"/>
    <col min="12291" max="12291" width="10.42578125" style="69" customWidth="1"/>
    <col min="12292" max="12292" width="12.140625" style="69" customWidth="1"/>
    <col min="12293" max="12293" width="14.85546875" style="69" customWidth="1"/>
    <col min="12294" max="12294" width="12.28515625" style="69" customWidth="1"/>
    <col min="12295" max="12295" width="14.28515625" style="69" customWidth="1"/>
    <col min="12296" max="12296" width="7.85546875" style="69" customWidth="1"/>
    <col min="12297" max="12297" width="14.85546875" style="69" customWidth="1"/>
    <col min="12298" max="12533" width="7.7109375" style="69"/>
    <col min="12534" max="12534" width="9.7109375" style="69" customWidth="1"/>
    <col min="12535" max="12535" width="13.7109375" style="69" customWidth="1"/>
    <col min="12536" max="12541" width="11.140625" style="69" customWidth="1"/>
    <col min="12542" max="12542" width="12.85546875" style="69" customWidth="1"/>
    <col min="12543" max="12543" width="13.28515625" style="69" customWidth="1"/>
    <col min="12544" max="12544" width="15.140625" style="69" customWidth="1"/>
    <col min="12545" max="12546" width="7.7109375" style="69" customWidth="1"/>
    <col min="12547" max="12547" width="10.42578125" style="69" customWidth="1"/>
    <col min="12548" max="12548" width="12.140625" style="69" customWidth="1"/>
    <col min="12549" max="12549" width="14.85546875" style="69" customWidth="1"/>
    <col min="12550" max="12550" width="12.28515625" style="69" customWidth="1"/>
    <col min="12551" max="12551" width="14.28515625" style="69" customWidth="1"/>
    <col min="12552" max="12552" width="7.85546875" style="69" customWidth="1"/>
    <col min="12553" max="12553" width="14.85546875" style="69" customWidth="1"/>
    <col min="12554" max="12789" width="7.7109375" style="69"/>
    <col min="12790" max="12790" width="9.7109375" style="69" customWidth="1"/>
    <col min="12791" max="12791" width="13.7109375" style="69" customWidth="1"/>
    <col min="12792" max="12797" width="11.140625" style="69" customWidth="1"/>
    <col min="12798" max="12798" width="12.85546875" style="69" customWidth="1"/>
    <col min="12799" max="12799" width="13.28515625" style="69" customWidth="1"/>
    <col min="12800" max="12800" width="15.140625" style="69" customWidth="1"/>
    <col min="12801" max="12802" width="7.7109375" style="69" customWidth="1"/>
    <col min="12803" max="12803" width="10.42578125" style="69" customWidth="1"/>
    <col min="12804" max="12804" width="12.140625" style="69" customWidth="1"/>
    <col min="12805" max="12805" width="14.85546875" style="69" customWidth="1"/>
    <col min="12806" max="12806" width="12.28515625" style="69" customWidth="1"/>
    <col min="12807" max="12807" width="14.28515625" style="69" customWidth="1"/>
    <col min="12808" max="12808" width="7.85546875" style="69" customWidth="1"/>
    <col min="12809" max="12809" width="14.85546875" style="69" customWidth="1"/>
    <col min="12810" max="13045" width="7.7109375" style="69"/>
    <col min="13046" max="13046" width="9.7109375" style="69" customWidth="1"/>
    <col min="13047" max="13047" width="13.7109375" style="69" customWidth="1"/>
    <col min="13048" max="13053" width="11.140625" style="69" customWidth="1"/>
    <col min="13054" max="13054" width="12.85546875" style="69" customWidth="1"/>
    <col min="13055" max="13055" width="13.28515625" style="69" customWidth="1"/>
    <col min="13056" max="13056" width="15.140625" style="69" customWidth="1"/>
    <col min="13057" max="13058" width="7.7109375" style="69" customWidth="1"/>
    <col min="13059" max="13059" width="10.42578125" style="69" customWidth="1"/>
    <col min="13060" max="13060" width="12.140625" style="69" customWidth="1"/>
    <col min="13061" max="13061" width="14.85546875" style="69" customWidth="1"/>
    <col min="13062" max="13062" width="12.28515625" style="69" customWidth="1"/>
    <col min="13063" max="13063" width="14.28515625" style="69" customWidth="1"/>
    <col min="13064" max="13064" width="7.85546875" style="69" customWidth="1"/>
    <col min="13065" max="13065" width="14.85546875" style="69" customWidth="1"/>
    <col min="13066" max="13301" width="7.7109375" style="69"/>
    <col min="13302" max="13302" width="9.7109375" style="69" customWidth="1"/>
    <col min="13303" max="13303" width="13.7109375" style="69" customWidth="1"/>
    <col min="13304" max="13309" width="11.140625" style="69" customWidth="1"/>
    <col min="13310" max="13310" width="12.85546875" style="69" customWidth="1"/>
    <col min="13311" max="13311" width="13.28515625" style="69" customWidth="1"/>
    <col min="13312" max="13312" width="15.140625" style="69" customWidth="1"/>
    <col min="13313" max="13314" width="7.7109375" style="69" customWidth="1"/>
    <col min="13315" max="13315" width="10.42578125" style="69" customWidth="1"/>
    <col min="13316" max="13316" width="12.140625" style="69" customWidth="1"/>
    <col min="13317" max="13317" width="14.85546875" style="69" customWidth="1"/>
    <col min="13318" max="13318" width="12.28515625" style="69" customWidth="1"/>
    <col min="13319" max="13319" width="14.28515625" style="69" customWidth="1"/>
    <col min="13320" max="13320" width="7.85546875" style="69" customWidth="1"/>
    <col min="13321" max="13321" width="14.85546875" style="69" customWidth="1"/>
    <col min="13322" max="13557" width="7.7109375" style="69"/>
    <col min="13558" max="13558" width="9.7109375" style="69" customWidth="1"/>
    <col min="13559" max="13559" width="13.7109375" style="69" customWidth="1"/>
    <col min="13560" max="13565" width="11.140625" style="69" customWidth="1"/>
    <col min="13566" max="13566" width="12.85546875" style="69" customWidth="1"/>
    <col min="13567" max="13567" width="13.28515625" style="69" customWidth="1"/>
    <col min="13568" max="13568" width="15.140625" style="69" customWidth="1"/>
    <col min="13569" max="13570" width="7.7109375" style="69" customWidth="1"/>
    <col min="13571" max="13571" width="10.42578125" style="69" customWidth="1"/>
    <col min="13572" max="13572" width="12.140625" style="69" customWidth="1"/>
    <col min="13573" max="13573" width="14.85546875" style="69" customWidth="1"/>
    <col min="13574" max="13574" width="12.28515625" style="69" customWidth="1"/>
    <col min="13575" max="13575" width="14.28515625" style="69" customWidth="1"/>
    <col min="13576" max="13576" width="7.85546875" style="69" customWidth="1"/>
    <col min="13577" max="13577" width="14.85546875" style="69" customWidth="1"/>
    <col min="13578" max="13813" width="7.7109375" style="69"/>
    <col min="13814" max="13814" width="9.7109375" style="69" customWidth="1"/>
    <col min="13815" max="13815" width="13.7109375" style="69" customWidth="1"/>
    <col min="13816" max="13821" width="11.140625" style="69" customWidth="1"/>
    <col min="13822" max="13822" width="12.85546875" style="69" customWidth="1"/>
    <col min="13823" max="13823" width="13.28515625" style="69" customWidth="1"/>
    <col min="13824" max="13824" width="15.140625" style="69" customWidth="1"/>
    <col min="13825" max="13826" width="7.7109375" style="69" customWidth="1"/>
    <col min="13827" max="13827" width="10.42578125" style="69" customWidth="1"/>
    <col min="13828" max="13828" width="12.140625" style="69" customWidth="1"/>
    <col min="13829" max="13829" width="14.85546875" style="69" customWidth="1"/>
    <col min="13830" max="13830" width="12.28515625" style="69" customWidth="1"/>
    <col min="13831" max="13831" width="14.28515625" style="69" customWidth="1"/>
    <col min="13832" max="13832" width="7.85546875" style="69" customWidth="1"/>
    <col min="13833" max="13833" width="14.85546875" style="69" customWidth="1"/>
    <col min="13834" max="14069" width="7.7109375" style="69"/>
    <col min="14070" max="14070" width="9.7109375" style="69" customWidth="1"/>
    <col min="14071" max="14071" width="13.7109375" style="69" customWidth="1"/>
    <col min="14072" max="14077" width="11.140625" style="69" customWidth="1"/>
    <col min="14078" max="14078" width="12.85546875" style="69" customWidth="1"/>
    <col min="14079" max="14079" width="13.28515625" style="69" customWidth="1"/>
    <col min="14080" max="14080" width="15.140625" style="69" customWidth="1"/>
    <col min="14081" max="14082" width="7.7109375" style="69" customWidth="1"/>
    <col min="14083" max="14083" width="10.42578125" style="69" customWidth="1"/>
    <col min="14084" max="14084" width="12.140625" style="69" customWidth="1"/>
    <col min="14085" max="14085" width="14.85546875" style="69" customWidth="1"/>
    <col min="14086" max="14086" width="12.28515625" style="69" customWidth="1"/>
    <col min="14087" max="14087" width="14.28515625" style="69" customWidth="1"/>
    <col min="14088" max="14088" width="7.85546875" style="69" customWidth="1"/>
    <col min="14089" max="14089" width="14.85546875" style="69" customWidth="1"/>
    <col min="14090" max="14325" width="7.7109375" style="69"/>
    <col min="14326" max="14326" width="9.7109375" style="69" customWidth="1"/>
    <col min="14327" max="14327" width="13.7109375" style="69" customWidth="1"/>
    <col min="14328" max="14333" width="11.140625" style="69" customWidth="1"/>
    <col min="14334" max="14334" width="12.85546875" style="69" customWidth="1"/>
    <col min="14335" max="14335" width="13.28515625" style="69" customWidth="1"/>
    <col min="14336" max="14336" width="15.140625" style="69" customWidth="1"/>
    <col min="14337" max="14338" width="7.7109375" style="69" customWidth="1"/>
    <col min="14339" max="14339" width="10.42578125" style="69" customWidth="1"/>
    <col min="14340" max="14340" width="12.140625" style="69" customWidth="1"/>
    <col min="14341" max="14341" width="14.85546875" style="69" customWidth="1"/>
    <col min="14342" max="14342" width="12.28515625" style="69" customWidth="1"/>
    <col min="14343" max="14343" width="14.28515625" style="69" customWidth="1"/>
    <col min="14344" max="14344" width="7.85546875" style="69" customWidth="1"/>
    <col min="14345" max="14345" width="14.85546875" style="69" customWidth="1"/>
    <col min="14346" max="14581" width="7.7109375" style="69"/>
    <col min="14582" max="14582" width="9.7109375" style="69" customWidth="1"/>
    <col min="14583" max="14583" width="13.7109375" style="69" customWidth="1"/>
    <col min="14584" max="14589" width="11.140625" style="69" customWidth="1"/>
    <col min="14590" max="14590" width="12.85546875" style="69" customWidth="1"/>
    <col min="14591" max="14591" width="13.28515625" style="69" customWidth="1"/>
    <col min="14592" max="14592" width="15.140625" style="69" customWidth="1"/>
    <col min="14593" max="14594" width="7.7109375" style="69" customWidth="1"/>
    <col min="14595" max="14595" width="10.42578125" style="69" customWidth="1"/>
    <col min="14596" max="14596" width="12.140625" style="69" customWidth="1"/>
    <col min="14597" max="14597" width="14.85546875" style="69" customWidth="1"/>
    <col min="14598" max="14598" width="12.28515625" style="69" customWidth="1"/>
    <col min="14599" max="14599" width="14.28515625" style="69" customWidth="1"/>
    <col min="14600" max="14600" width="7.85546875" style="69" customWidth="1"/>
    <col min="14601" max="14601" width="14.85546875" style="69" customWidth="1"/>
    <col min="14602" max="14837" width="7.7109375" style="69"/>
    <col min="14838" max="14838" width="9.7109375" style="69" customWidth="1"/>
    <col min="14839" max="14839" width="13.7109375" style="69" customWidth="1"/>
    <col min="14840" max="14845" width="11.140625" style="69" customWidth="1"/>
    <col min="14846" max="14846" width="12.85546875" style="69" customWidth="1"/>
    <col min="14847" max="14847" width="13.28515625" style="69" customWidth="1"/>
    <col min="14848" max="14848" width="15.140625" style="69" customWidth="1"/>
    <col min="14849" max="14850" width="7.7109375" style="69" customWidth="1"/>
    <col min="14851" max="14851" width="10.42578125" style="69" customWidth="1"/>
    <col min="14852" max="14852" width="12.140625" style="69" customWidth="1"/>
    <col min="14853" max="14853" width="14.85546875" style="69" customWidth="1"/>
    <col min="14854" max="14854" width="12.28515625" style="69" customWidth="1"/>
    <col min="14855" max="14855" width="14.28515625" style="69" customWidth="1"/>
    <col min="14856" max="14856" width="7.85546875" style="69" customWidth="1"/>
    <col min="14857" max="14857" width="14.85546875" style="69" customWidth="1"/>
    <col min="14858" max="15093" width="7.7109375" style="69"/>
    <col min="15094" max="15094" width="9.7109375" style="69" customWidth="1"/>
    <col min="15095" max="15095" width="13.7109375" style="69" customWidth="1"/>
    <col min="15096" max="15101" width="11.140625" style="69" customWidth="1"/>
    <col min="15102" max="15102" width="12.85546875" style="69" customWidth="1"/>
    <col min="15103" max="15103" width="13.28515625" style="69" customWidth="1"/>
    <col min="15104" max="15104" width="15.140625" style="69" customWidth="1"/>
    <col min="15105" max="15106" width="7.7109375" style="69" customWidth="1"/>
    <col min="15107" max="15107" width="10.42578125" style="69" customWidth="1"/>
    <col min="15108" max="15108" width="12.140625" style="69" customWidth="1"/>
    <col min="15109" max="15109" width="14.85546875" style="69" customWidth="1"/>
    <col min="15110" max="15110" width="12.28515625" style="69" customWidth="1"/>
    <col min="15111" max="15111" width="14.28515625" style="69" customWidth="1"/>
    <col min="15112" max="15112" width="7.85546875" style="69" customWidth="1"/>
    <col min="15113" max="15113" width="14.85546875" style="69" customWidth="1"/>
    <col min="15114" max="15349" width="7.7109375" style="69"/>
    <col min="15350" max="15350" width="9.7109375" style="69" customWidth="1"/>
    <col min="15351" max="15351" width="13.7109375" style="69" customWidth="1"/>
    <col min="15352" max="15357" width="11.140625" style="69" customWidth="1"/>
    <col min="15358" max="15358" width="12.85546875" style="69" customWidth="1"/>
    <col min="15359" max="15359" width="13.28515625" style="69" customWidth="1"/>
    <col min="15360" max="15360" width="15.140625" style="69" customWidth="1"/>
    <col min="15361" max="15362" width="7.7109375" style="69" customWidth="1"/>
    <col min="15363" max="15363" width="10.42578125" style="69" customWidth="1"/>
    <col min="15364" max="15364" width="12.140625" style="69" customWidth="1"/>
    <col min="15365" max="15365" width="14.85546875" style="69" customWidth="1"/>
    <col min="15366" max="15366" width="12.28515625" style="69" customWidth="1"/>
    <col min="15367" max="15367" width="14.28515625" style="69" customWidth="1"/>
    <col min="15368" max="15368" width="7.85546875" style="69" customWidth="1"/>
    <col min="15369" max="15369" width="14.85546875" style="69" customWidth="1"/>
    <col min="15370" max="15605" width="7.7109375" style="69"/>
    <col min="15606" max="15606" width="9.7109375" style="69" customWidth="1"/>
    <col min="15607" max="15607" width="13.7109375" style="69" customWidth="1"/>
    <col min="15608" max="15613" width="11.140625" style="69" customWidth="1"/>
    <col min="15614" max="15614" width="12.85546875" style="69" customWidth="1"/>
    <col min="15615" max="15615" width="13.28515625" style="69" customWidth="1"/>
    <col min="15616" max="15616" width="15.140625" style="69" customWidth="1"/>
    <col min="15617" max="15618" width="7.7109375" style="69" customWidth="1"/>
    <col min="15619" max="15619" width="10.42578125" style="69" customWidth="1"/>
    <col min="15620" max="15620" width="12.140625" style="69" customWidth="1"/>
    <col min="15621" max="15621" width="14.85546875" style="69" customWidth="1"/>
    <col min="15622" max="15622" width="12.28515625" style="69" customWidth="1"/>
    <col min="15623" max="15623" width="14.28515625" style="69" customWidth="1"/>
    <col min="15624" max="15624" width="7.85546875" style="69" customWidth="1"/>
    <col min="15625" max="15625" width="14.85546875" style="69" customWidth="1"/>
    <col min="15626" max="15861" width="7.7109375" style="69"/>
    <col min="15862" max="15862" width="9.7109375" style="69" customWidth="1"/>
    <col min="15863" max="15863" width="13.7109375" style="69" customWidth="1"/>
    <col min="15864" max="15869" width="11.140625" style="69" customWidth="1"/>
    <col min="15870" max="15870" width="12.85546875" style="69" customWidth="1"/>
    <col min="15871" max="15871" width="13.28515625" style="69" customWidth="1"/>
    <col min="15872" max="15872" width="15.140625" style="69" customWidth="1"/>
    <col min="15873" max="15874" width="7.7109375" style="69" customWidth="1"/>
    <col min="15875" max="15875" width="10.42578125" style="69" customWidth="1"/>
    <col min="15876" max="15876" width="12.140625" style="69" customWidth="1"/>
    <col min="15877" max="15877" width="14.85546875" style="69" customWidth="1"/>
    <col min="15878" max="15878" width="12.28515625" style="69" customWidth="1"/>
    <col min="15879" max="15879" width="14.28515625" style="69" customWidth="1"/>
    <col min="15880" max="15880" width="7.85546875" style="69" customWidth="1"/>
    <col min="15881" max="15881" width="14.85546875" style="69" customWidth="1"/>
    <col min="15882" max="16117" width="7.7109375" style="69"/>
    <col min="16118" max="16118" width="9.7109375" style="69" customWidth="1"/>
    <col min="16119" max="16119" width="13.7109375" style="69" customWidth="1"/>
    <col min="16120" max="16125" width="11.140625" style="69" customWidth="1"/>
    <col min="16126" max="16126" width="12.85546875" style="69" customWidth="1"/>
    <col min="16127" max="16127" width="13.28515625" style="69" customWidth="1"/>
    <col min="16128" max="16128" width="15.140625" style="69" customWidth="1"/>
    <col min="16129" max="16130" width="7.7109375" style="69" customWidth="1"/>
    <col min="16131" max="16131" width="10.42578125" style="69" customWidth="1"/>
    <col min="16132" max="16132" width="12.140625" style="69" customWidth="1"/>
    <col min="16133" max="16133" width="14.85546875" style="69" customWidth="1"/>
    <col min="16134" max="16134" width="12.28515625" style="69" customWidth="1"/>
    <col min="16135" max="16135" width="14.28515625" style="69" customWidth="1"/>
    <col min="16136" max="16136" width="7.85546875" style="69" customWidth="1"/>
    <col min="16137" max="16137" width="14.85546875" style="69" customWidth="1"/>
    <col min="16138" max="16384" width="7.7109375" style="69"/>
  </cols>
  <sheetData>
    <row r="1" spans="1:38" s="67" customFormat="1" ht="60.95" customHeight="1">
      <c r="A1" s="968" t="s">
        <v>1214</v>
      </c>
      <c r="B1" s="968"/>
      <c r="C1" s="968"/>
      <c r="D1" s="968"/>
      <c r="E1" s="968"/>
      <c r="F1" s="968"/>
    </row>
    <row r="2" spans="1:38" s="67" customFormat="1" ht="33" customHeight="1">
      <c r="A2" s="969" t="s">
        <v>1215</v>
      </c>
      <c r="B2" s="969"/>
      <c r="C2" s="969"/>
      <c r="D2" s="969"/>
      <c r="E2" s="969"/>
      <c r="F2" s="969"/>
    </row>
    <row r="3" spans="1:38" s="67" customFormat="1" ht="21.75" customHeight="1">
      <c r="A3" s="958" t="s">
        <v>140</v>
      </c>
      <c r="B3" s="959"/>
      <c r="C3" s="959"/>
      <c r="D3" s="960" t="s">
        <v>141</v>
      </c>
      <c r="E3" s="960"/>
      <c r="F3" s="961"/>
    </row>
    <row r="4" spans="1:38" s="67" customFormat="1" ht="45" customHeight="1">
      <c r="A4" s="966" t="s">
        <v>764</v>
      </c>
      <c r="B4" s="503" t="s">
        <v>1151</v>
      </c>
      <c r="C4" s="505" t="s">
        <v>142</v>
      </c>
      <c r="D4" s="585" t="s">
        <v>57</v>
      </c>
      <c r="E4" s="532" t="s">
        <v>927</v>
      </c>
      <c r="F4" s="966" t="s">
        <v>768</v>
      </c>
    </row>
    <row r="5" spans="1:38" s="67" customFormat="1" ht="42.95" customHeight="1">
      <c r="A5" s="967"/>
      <c r="B5" s="180" t="s">
        <v>1113</v>
      </c>
      <c r="C5" s="180" t="s">
        <v>1114</v>
      </c>
      <c r="D5" s="180" t="s">
        <v>36</v>
      </c>
      <c r="E5" s="533" t="s">
        <v>1115</v>
      </c>
      <c r="F5" s="967"/>
    </row>
    <row r="6" spans="1:38" ht="24.95" customHeight="1">
      <c r="A6" s="181" t="s">
        <v>101</v>
      </c>
      <c r="B6" s="887">
        <v>7966093</v>
      </c>
      <c r="C6" s="887">
        <v>2359706</v>
      </c>
      <c r="D6" s="888">
        <f t="shared" ref="D6:D25" si="0">B6+C6</f>
        <v>10325799</v>
      </c>
      <c r="E6" s="889">
        <f t="shared" ref="E6:E25" si="1">B6/D6</f>
        <v>0.77147473043006165</v>
      </c>
      <c r="F6" s="181" t="s">
        <v>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</row>
    <row r="7" spans="1:38" ht="24.95" customHeight="1">
      <c r="A7" s="181" t="s">
        <v>702</v>
      </c>
      <c r="B7" s="890">
        <v>2415077</v>
      </c>
      <c r="C7" s="890">
        <v>865220</v>
      </c>
      <c r="D7" s="888">
        <f t="shared" si="0"/>
        <v>3280297</v>
      </c>
      <c r="E7" s="891">
        <f t="shared" si="1"/>
        <v>0.73623729802514837</v>
      </c>
      <c r="F7" s="181" t="s">
        <v>967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1:38" ht="24.95" customHeight="1">
      <c r="A8" s="181" t="s">
        <v>102</v>
      </c>
      <c r="B8" s="887">
        <v>3689528</v>
      </c>
      <c r="C8" s="887">
        <v>984021</v>
      </c>
      <c r="D8" s="888">
        <f t="shared" si="0"/>
        <v>4673549</v>
      </c>
      <c r="E8" s="889">
        <f t="shared" si="1"/>
        <v>0.78944887493423088</v>
      </c>
      <c r="F8" s="181" t="s">
        <v>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</row>
    <row r="9" spans="1:38" ht="24.95" customHeight="1">
      <c r="A9" s="181" t="s">
        <v>103</v>
      </c>
      <c r="B9" s="890">
        <v>1712145</v>
      </c>
      <c r="C9" s="890">
        <v>484117</v>
      </c>
      <c r="D9" s="888">
        <f t="shared" si="0"/>
        <v>2196262</v>
      </c>
      <c r="E9" s="891">
        <f t="shared" si="1"/>
        <v>0.7795722914661366</v>
      </c>
      <c r="F9" s="181" t="s">
        <v>7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</row>
    <row r="10" spans="1:38" ht="24.95" customHeight="1">
      <c r="A10" s="181" t="s">
        <v>104</v>
      </c>
      <c r="B10" s="887">
        <v>3045111</v>
      </c>
      <c r="C10" s="887">
        <v>923808</v>
      </c>
      <c r="D10" s="888">
        <f t="shared" si="0"/>
        <v>3968919</v>
      </c>
      <c r="E10" s="889">
        <f t="shared" si="1"/>
        <v>0.76723939188479284</v>
      </c>
      <c r="F10" s="181" t="s">
        <v>8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ht="24.95" customHeight="1">
      <c r="A11" s="181" t="s">
        <v>105</v>
      </c>
      <c r="B11" s="890">
        <v>4955482</v>
      </c>
      <c r="C11" s="890">
        <v>1144543</v>
      </c>
      <c r="D11" s="888">
        <f t="shared" si="0"/>
        <v>6100025</v>
      </c>
      <c r="E11" s="891">
        <f t="shared" si="1"/>
        <v>0.81237076897225835</v>
      </c>
      <c r="F11" s="181" t="s">
        <v>10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1:38" ht="24.95" customHeight="1">
      <c r="A12" s="181" t="s">
        <v>107</v>
      </c>
      <c r="B12" s="887">
        <v>3110378</v>
      </c>
      <c r="C12" s="887">
        <v>1222224</v>
      </c>
      <c r="D12" s="888">
        <f t="shared" si="0"/>
        <v>4332602</v>
      </c>
      <c r="E12" s="889">
        <f t="shared" si="1"/>
        <v>0.71790069801011036</v>
      </c>
      <c r="F12" s="181" t="s">
        <v>11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24.95" customHeight="1">
      <c r="A13" s="181" t="s">
        <v>108</v>
      </c>
      <c r="B13" s="890">
        <v>2816324</v>
      </c>
      <c r="C13" s="890">
        <v>640589</v>
      </c>
      <c r="D13" s="888">
        <f t="shared" si="0"/>
        <v>3456913</v>
      </c>
      <c r="E13" s="891">
        <f t="shared" si="1"/>
        <v>0.81469334056136211</v>
      </c>
      <c r="F13" s="181" t="s">
        <v>13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ht="24.95" customHeight="1">
      <c r="A14" s="181" t="s">
        <v>121</v>
      </c>
      <c r="B14" s="887">
        <v>1144147</v>
      </c>
      <c r="C14" s="887">
        <v>229873</v>
      </c>
      <c r="D14" s="888">
        <f t="shared" si="0"/>
        <v>1374020</v>
      </c>
      <c r="E14" s="889">
        <f t="shared" si="1"/>
        <v>0.83270039737412849</v>
      </c>
      <c r="F14" s="181" t="s">
        <v>15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ht="24.95" customHeight="1">
      <c r="A15" s="181" t="s">
        <v>109</v>
      </c>
      <c r="B15" s="890">
        <v>4120877</v>
      </c>
      <c r="C15" s="890">
        <v>674807</v>
      </c>
      <c r="D15" s="888">
        <f t="shared" si="0"/>
        <v>4795684</v>
      </c>
      <c r="E15" s="891">
        <f t="shared" si="1"/>
        <v>0.85928868540963088</v>
      </c>
      <c r="F15" s="181" t="s">
        <v>17</v>
      </c>
      <c r="I15" s="70"/>
      <c r="L15" s="70"/>
    </row>
    <row r="16" spans="1:38" ht="24.95" customHeight="1">
      <c r="A16" s="181" t="s">
        <v>40</v>
      </c>
      <c r="B16" s="887">
        <v>1526567</v>
      </c>
      <c r="C16" s="887">
        <v>158620</v>
      </c>
      <c r="D16" s="888">
        <f t="shared" si="0"/>
        <v>1685187</v>
      </c>
      <c r="E16" s="889">
        <f t="shared" si="1"/>
        <v>0.90587394752036421</v>
      </c>
      <c r="F16" s="181" t="s">
        <v>18</v>
      </c>
      <c r="I16" s="70"/>
      <c r="L16" s="70"/>
    </row>
    <row r="17" spans="1:13" ht="24.95" customHeight="1">
      <c r="A17" s="181" t="s">
        <v>110</v>
      </c>
      <c r="B17" s="890">
        <v>2648773</v>
      </c>
      <c r="C17" s="890">
        <v>344089</v>
      </c>
      <c r="D17" s="888">
        <f t="shared" si="0"/>
        <v>2992862</v>
      </c>
      <c r="E17" s="891">
        <f t="shared" si="1"/>
        <v>0.88503011498692552</v>
      </c>
      <c r="F17" s="181" t="s">
        <v>20</v>
      </c>
      <c r="I17" s="70"/>
      <c r="L17" s="70"/>
    </row>
    <row r="18" spans="1:13" ht="24.95" customHeight="1">
      <c r="A18" s="181" t="s">
        <v>21</v>
      </c>
      <c r="B18" s="887">
        <v>1635582</v>
      </c>
      <c r="C18" s="887">
        <v>332161</v>
      </c>
      <c r="D18" s="888">
        <f t="shared" si="0"/>
        <v>1967743</v>
      </c>
      <c r="E18" s="889">
        <f t="shared" si="1"/>
        <v>0.83119696017213629</v>
      </c>
      <c r="F18" s="181" t="s">
        <v>22</v>
      </c>
      <c r="I18" s="70"/>
      <c r="L18" s="70"/>
    </row>
    <row r="19" spans="1:13" ht="24.95" customHeight="1">
      <c r="A19" s="181" t="s">
        <v>112</v>
      </c>
      <c r="B19" s="890">
        <v>909738</v>
      </c>
      <c r="C19" s="890">
        <v>325838</v>
      </c>
      <c r="D19" s="888">
        <f t="shared" si="0"/>
        <v>1235576</v>
      </c>
      <c r="E19" s="891">
        <f t="shared" si="1"/>
        <v>0.73628655784832342</v>
      </c>
      <c r="F19" s="181" t="s">
        <v>23</v>
      </c>
      <c r="I19" s="70"/>
      <c r="L19" s="70"/>
    </row>
    <row r="20" spans="1:13" ht="24.95" customHeight="1">
      <c r="A20" s="181" t="s">
        <v>24</v>
      </c>
      <c r="B20" s="887">
        <v>3136928</v>
      </c>
      <c r="C20" s="887">
        <v>843412</v>
      </c>
      <c r="D20" s="888">
        <f t="shared" si="0"/>
        <v>3980340</v>
      </c>
      <c r="E20" s="889">
        <f t="shared" si="1"/>
        <v>0.78810553872282263</v>
      </c>
      <c r="F20" s="181" t="s">
        <v>25</v>
      </c>
      <c r="I20" s="70"/>
      <c r="L20" s="70"/>
    </row>
    <row r="21" spans="1:13" ht="24.95" customHeight="1">
      <c r="A21" s="181" t="s">
        <v>113</v>
      </c>
      <c r="B21" s="890">
        <v>1655454</v>
      </c>
      <c r="C21" s="890">
        <v>474590</v>
      </c>
      <c r="D21" s="888">
        <f t="shared" si="0"/>
        <v>2130044</v>
      </c>
      <c r="E21" s="891">
        <f t="shared" si="1"/>
        <v>0.77719239602562196</v>
      </c>
      <c r="F21" s="181" t="s">
        <v>114</v>
      </c>
      <c r="I21" s="70"/>
      <c r="L21" s="70"/>
      <c r="M21" s="70"/>
    </row>
    <row r="22" spans="1:13" ht="24.95" customHeight="1">
      <c r="A22" s="181" t="s">
        <v>115</v>
      </c>
      <c r="B22" s="887">
        <v>1705805</v>
      </c>
      <c r="C22" s="887">
        <v>384320</v>
      </c>
      <c r="D22" s="888">
        <f t="shared" si="0"/>
        <v>2090125</v>
      </c>
      <c r="E22" s="889">
        <f t="shared" si="1"/>
        <v>0.8161258297948687</v>
      </c>
      <c r="F22" s="181" t="s">
        <v>145</v>
      </c>
      <c r="I22" s="70"/>
      <c r="L22" s="70"/>
    </row>
    <row r="23" spans="1:13" ht="24.95" customHeight="1">
      <c r="A23" s="181" t="s">
        <v>123</v>
      </c>
      <c r="B23" s="890">
        <v>1323355</v>
      </c>
      <c r="C23" s="890">
        <v>278450</v>
      </c>
      <c r="D23" s="888">
        <f t="shared" si="0"/>
        <v>1601805</v>
      </c>
      <c r="E23" s="891">
        <f t="shared" si="1"/>
        <v>0.8261648577698284</v>
      </c>
      <c r="F23" s="181" t="s">
        <v>30</v>
      </c>
      <c r="I23" s="70"/>
      <c r="L23" s="70"/>
    </row>
    <row r="24" spans="1:13" ht="24.95" customHeight="1">
      <c r="A24" s="181" t="s">
        <v>116</v>
      </c>
      <c r="B24" s="887">
        <v>703708</v>
      </c>
      <c r="C24" s="887">
        <v>101213</v>
      </c>
      <c r="D24" s="888">
        <f t="shared" si="0"/>
        <v>804921</v>
      </c>
      <c r="E24" s="889">
        <f t="shared" si="1"/>
        <v>0.87425722524322258</v>
      </c>
      <c r="F24" s="181" t="s">
        <v>32</v>
      </c>
      <c r="I24" s="70"/>
      <c r="L24" s="70"/>
    </row>
    <row r="25" spans="1:13" ht="24.95" customHeight="1">
      <c r="A25" s="181" t="s">
        <v>33</v>
      </c>
      <c r="B25" s="890">
        <v>859403</v>
      </c>
      <c r="C25" s="890">
        <v>103810</v>
      </c>
      <c r="D25" s="888">
        <f t="shared" si="0"/>
        <v>963213</v>
      </c>
      <c r="E25" s="891">
        <f t="shared" si="1"/>
        <v>0.89222529180980736</v>
      </c>
      <c r="F25" s="181" t="s">
        <v>34</v>
      </c>
      <c r="I25" s="70"/>
      <c r="L25" s="70"/>
    </row>
    <row r="26" spans="1:13" ht="24.95" customHeight="1">
      <c r="A26" s="184" t="s">
        <v>57</v>
      </c>
      <c r="B26" s="413">
        <f>SUM(B6:B25)</f>
        <v>51080475</v>
      </c>
      <c r="C26" s="413">
        <f>SUM(C6:C25)</f>
        <v>12875411</v>
      </c>
      <c r="D26" s="413">
        <f>SUM(B26:C26)</f>
        <v>63955886</v>
      </c>
      <c r="E26" s="186">
        <f>(B26/D26)</f>
        <v>0.79868293904958176</v>
      </c>
      <c r="F26" s="184" t="s">
        <v>36</v>
      </c>
      <c r="I26" s="70"/>
      <c r="L26" s="70"/>
    </row>
    <row r="27" spans="1:13" ht="15">
      <c r="A27" s="965"/>
      <c r="B27" s="965"/>
      <c r="C27" s="965"/>
      <c r="D27" s="68"/>
      <c r="E27" s="68"/>
      <c r="F27" s="68"/>
    </row>
    <row r="29" spans="1:13">
      <c r="D29" s="892"/>
    </row>
  </sheetData>
  <mergeCells count="7">
    <mergeCell ref="A27:C27"/>
    <mergeCell ref="A4:A5"/>
    <mergeCell ref="F4:F5"/>
    <mergeCell ref="A1:F1"/>
    <mergeCell ref="A2:F2"/>
    <mergeCell ref="A3:C3"/>
    <mergeCell ref="D3:F3"/>
  </mergeCells>
  <printOptions horizontalCentered="1" verticalCentered="1"/>
  <pageMargins left="0.31496062992125984" right="0.31496062992125984" top="0.35433070866141736" bottom="0.31496062992125984" header="0.51181102362204722" footer="0.51181102362204722"/>
  <pageSetup paperSize="9" scale="78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00B050"/>
    <pageSetUpPr fitToPage="1"/>
  </sheetPr>
  <dimension ref="A1:E12"/>
  <sheetViews>
    <sheetView showGridLines="0" rightToLeft="1" zoomScaleNormal="100" workbookViewId="0">
      <selection sqref="A1:E1"/>
    </sheetView>
  </sheetViews>
  <sheetFormatPr defaultColWidth="9.85546875" defaultRowHeight="33" customHeight="1"/>
  <cols>
    <col min="1" max="1" width="67.7109375" style="154" customWidth="1"/>
    <col min="2" max="2" width="23.140625" style="154" customWidth="1"/>
    <col min="3" max="3" width="23.28515625" style="154" customWidth="1"/>
    <col min="4" max="4" width="23.42578125" style="154" customWidth="1"/>
    <col min="5" max="5" width="69.42578125" style="154" customWidth="1"/>
    <col min="6" max="33" width="7.7109375" style="154" customWidth="1"/>
    <col min="34" max="250" width="9.85546875" style="154"/>
    <col min="251" max="251" width="54.140625" style="154" customWidth="1"/>
    <col min="252" max="254" width="20" style="154" customWidth="1"/>
    <col min="255" max="506" width="9.85546875" style="154"/>
    <col min="507" max="507" width="54.140625" style="154" customWidth="1"/>
    <col min="508" max="510" width="20" style="154" customWidth="1"/>
    <col min="511" max="762" width="9.85546875" style="154"/>
    <col min="763" max="763" width="54.140625" style="154" customWidth="1"/>
    <col min="764" max="766" width="20" style="154" customWidth="1"/>
    <col min="767" max="1018" width="9.85546875" style="154"/>
    <col min="1019" max="1019" width="54.140625" style="154" customWidth="1"/>
    <col min="1020" max="1022" width="20" style="154" customWidth="1"/>
    <col min="1023" max="1274" width="9.85546875" style="154"/>
    <col min="1275" max="1275" width="54.140625" style="154" customWidth="1"/>
    <col min="1276" max="1278" width="20" style="154" customWidth="1"/>
    <col min="1279" max="1530" width="9.85546875" style="154"/>
    <col min="1531" max="1531" width="54.140625" style="154" customWidth="1"/>
    <col min="1532" max="1534" width="20" style="154" customWidth="1"/>
    <col min="1535" max="1786" width="9.85546875" style="154"/>
    <col min="1787" max="1787" width="54.140625" style="154" customWidth="1"/>
    <col min="1788" max="1790" width="20" style="154" customWidth="1"/>
    <col min="1791" max="2042" width="9.85546875" style="154"/>
    <col min="2043" max="2043" width="54.140625" style="154" customWidth="1"/>
    <col min="2044" max="2046" width="20" style="154" customWidth="1"/>
    <col min="2047" max="2298" width="9.85546875" style="154"/>
    <col min="2299" max="2299" width="54.140625" style="154" customWidth="1"/>
    <col min="2300" max="2302" width="20" style="154" customWidth="1"/>
    <col min="2303" max="2554" width="9.85546875" style="154"/>
    <col min="2555" max="2555" width="54.140625" style="154" customWidth="1"/>
    <col min="2556" max="2558" width="20" style="154" customWidth="1"/>
    <col min="2559" max="2810" width="9.85546875" style="154"/>
    <col min="2811" max="2811" width="54.140625" style="154" customWidth="1"/>
    <col min="2812" max="2814" width="20" style="154" customWidth="1"/>
    <col min="2815" max="3066" width="9.85546875" style="154"/>
    <col min="3067" max="3067" width="54.140625" style="154" customWidth="1"/>
    <col min="3068" max="3070" width="20" style="154" customWidth="1"/>
    <col min="3071" max="3322" width="9.85546875" style="154"/>
    <col min="3323" max="3323" width="54.140625" style="154" customWidth="1"/>
    <col min="3324" max="3326" width="20" style="154" customWidth="1"/>
    <col min="3327" max="3578" width="9.85546875" style="154"/>
    <col min="3579" max="3579" width="54.140625" style="154" customWidth="1"/>
    <col min="3580" max="3582" width="20" style="154" customWidth="1"/>
    <col min="3583" max="3834" width="9.85546875" style="154"/>
    <col min="3835" max="3835" width="54.140625" style="154" customWidth="1"/>
    <col min="3836" max="3838" width="20" style="154" customWidth="1"/>
    <col min="3839" max="4090" width="9.85546875" style="154"/>
    <col min="4091" max="4091" width="54.140625" style="154" customWidth="1"/>
    <col min="4092" max="4094" width="20" style="154" customWidth="1"/>
    <col min="4095" max="4346" width="9.85546875" style="154"/>
    <col min="4347" max="4347" width="54.140625" style="154" customWidth="1"/>
    <col min="4348" max="4350" width="20" style="154" customWidth="1"/>
    <col min="4351" max="4602" width="9.85546875" style="154"/>
    <col min="4603" max="4603" width="54.140625" style="154" customWidth="1"/>
    <col min="4604" max="4606" width="20" style="154" customWidth="1"/>
    <col min="4607" max="4858" width="9.85546875" style="154"/>
    <col min="4859" max="4859" width="54.140625" style="154" customWidth="1"/>
    <col min="4860" max="4862" width="20" style="154" customWidth="1"/>
    <col min="4863" max="5114" width="9.85546875" style="154"/>
    <col min="5115" max="5115" width="54.140625" style="154" customWidth="1"/>
    <col min="5116" max="5118" width="20" style="154" customWidth="1"/>
    <col min="5119" max="5370" width="9.85546875" style="154"/>
    <col min="5371" max="5371" width="54.140625" style="154" customWidth="1"/>
    <col min="5372" max="5374" width="20" style="154" customWidth="1"/>
    <col min="5375" max="5626" width="9.85546875" style="154"/>
    <col min="5627" max="5627" width="54.140625" style="154" customWidth="1"/>
    <col min="5628" max="5630" width="20" style="154" customWidth="1"/>
    <col min="5631" max="5882" width="9.85546875" style="154"/>
    <col min="5883" max="5883" width="54.140625" style="154" customWidth="1"/>
    <col min="5884" max="5886" width="20" style="154" customWidth="1"/>
    <col min="5887" max="6138" width="9.85546875" style="154"/>
    <col min="6139" max="6139" width="54.140625" style="154" customWidth="1"/>
    <col min="6140" max="6142" width="20" style="154" customWidth="1"/>
    <col min="6143" max="6394" width="9.85546875" style="154"/>
    <col min="6395" max="6395" width="54.140625" style="154" customWidth="1"/>
    <col min="6396" max="6398" width="20" style="154" customWidth="1"/>
    <col min="6399" max="6650" width="9.85546875" style="154"/>
    <col min="6651" max="6651" width="54.140625" style="154" customWidth="1"/>
    <col min="6652" max="6654" width="20" style="154" customWidth="1"/>
    <col min="6655" max="6906" width="9.85546875" style="154"/>
    <col min="6907" max="6907" width="54.140625" style="154" customWidth="1"/>
    <col min="6908" max="6910" width="20" style="154" customWidth="1"/>
    <col min="6911" max="7162" width="9.85546875" style="154"/>
    <col min="7163" max="7163" width="54.140625" style="154" customWidth="1"/>
    <col min="7164" max="7166" width="20" style="154" customWidth="1"/>
    <col min="7167" max="7418" width="9.85546875" style="154"/>
    <col min="7419" max="7419" width="54.140625" style="154" customWidth="1"/>
    <col min="7420" max="7422" width="20" style="154" customWidth="1"/>
    <col min="7423" max="7674" width="9.85546875" style="154"/>
    <col min="7675" max="7675" width="54.140625" style="154" customWidth="1"/>
    <col min="7676" max="7678" width="20" style="154" customWidth="1"/>
    <col min="7679" max="7930" width="9.85546875" style="154"/>
    <col min="7931" max="7931" width="54.140625" style="154" customWidth="1"/>
    <col min="7932" max="7934" width="20" style="154" customWidth="1"/>
    <col min="7935" max="8186" width="9.85546875" style="154"/>
    <col min="8187" max="8187" width="54.140625" style="154" customWidth="1"/>
    <col min="8188" max="8190" width="20" style="154" customWidth="1"/>
    <col min="8191" max="8442" width="9.85546875" style="154"/>
    <col min="8443" max="8443" width="54.140625" style="154" customWidth="1"/>
    <col min="8444" max="8446" width="20" style="154" customWidth="1"/>
    <col min="8447" max="8698" width="9.85546875" style="154"/>
    <col min="8699" max="8699" width="54.140625" style="154" customWidth="1"/>
    <col min="8700" max="8702" width="20" style="154" customWidth="1"/>
    <col min="8703" max="8954" width="9.85546875" style="154"/>
    <col min="8955" max="8955" width="54.140625" style="154" customWidth="1"/>
    <col min="8956" max="8958" width="20" style="154" customWidth="1"/>
    <col min="8959" max="9210" width="9.85546875" style="154"/>
    <col min="9211" max="9211" width="54.140625" style="154" customWidth="1"/>
    <col min="9212" max="9214" width="20" style="154" customWidth="1"/>
    <col min="9215" max="9466" width="9.85546875" style="154"/>
    <col min="9467" max="9467" width="54.140625" style="154" customWidth="1"/>
    <col min="9468" max="9470" width="20" style="154" customWidth="1"/>
    <col min="9471" max="9722" width="9.85546875" style="154"/>
    <col min="9723" max="9723" width="54.140625" style="154" customWidth="1"/>
    <col min="9724" max="9726" width="20" style="154" customWidth="1"/>
    <col min="9727" max="9978" width="9.85546875" style="154"/>
    <col min="9979" max="9979" width="54.140625" style="154" customWidth="1"/>
    <col min="9980" max="9982" width="20" style="154" customWidth="1"/>
    <col min="9983" max="10234" width="9.85546875" style="154"/>
    <col min="10235" max="10235" width="54.140625" style="154" customWidth="1"/>
    <col min="10236" max="10238" width="20" style="154" customWidth="1"/>
    <col min="10239" max="10490" width="9.85546875" style="154"/>
    <col min="10491" max="10491" width="54.140625" style="154" customWidth="1"/>
    <col min="10492" max="10494" width="20" style="154" customWidth="1"/>
    <col min="10495" max="10746" width="9.85546875" style="154"/>
    <col min="10747" max="10747" width="54.140625" style="154" customWidth="1"/>
    <col min="10748" max="10750" width="20" style="154" customWidth="1"/>
    <col min="10751" max="11002" width="9.85546875" style="154"/>
    <col min="11003" max="11003" width="54.140625" style="154" customWidth="1"/>
    <col min="11004" max="11006" width="20" style="154" customWidth="1"/>
    <col min="11007" max="11258" width="9.85546875" style="154"/>
    <col min="11259" max="11259" width="54.140625" style="154" customWidth="1"/>
    <col min="11260" max="11262" width="20" style="154" customWidth="1"/>
    <col min="11263" max="11514" width="9.85546875" style="154"/>
    <col min="11515" max="11515" width="54.140625" style="154" customWidth="1"/>
    <col min="11516" max="11518" width="20" style="154" customWidth="1"/>
    <col min="11519" max="11770" width="9.85546875" style="154"/>
    <col min="11771" max="11771" width="54.140625" style="154" customWidth="1"/>
    <col min="11772" max="11774" width="20" style="154" customWidth="1"/>
    <col min="11775" max="12026" width="9.85546875" style="154"/>
    <col min="12027" max="12027" width="54.140625" style="154" customWidth="1"/>
    <col min="12028" max="12030" width="20" style="154" customWidth="1"/>
    <col min="12031" max="12282" width="9.85546875" style="154"/>
    <col min="12283" max="12283" width="54.140625" style="154" customWidth="1"/>
    <col min="12284" max="12286" width="20" style="154" customWidth="1"/>
    <col min="12287" max="12538" width="9.85546875" style="154"/>
    <col min="12539" max="12539" width="54.140625" style="154" customWidth="1"/>
    <col min="12540" max="12542" width="20" style="154" customWidth="1"/>
    <col min="12543" max="12794" width="9.85546875" style="154"/>
    <col min="12795" max="12795" width="54.140625" style="154" customWidth="1"/>
    <col min="12796" max="12798" width="20" style="154" customWidth="1"/>
    <col min="12799" max="13050" width="9.85546875" style="154"/>
    <col min="13051" max="13051" width="54.140625" style="154" customWidth="1"/>
    <col min="13052" max="13054" width="20" style="154" customWidth="1"/>
    <col min="13055" max="13306" width="9.85546875" style="154"/>
    <col min="13307" max="13307" width="54.140625" style="154" customWidth="1"/>
    <col min="13308" max="13310" width="20" style="154" customWidth="1"/>
    <col min="13311" max="13562" width="9.85546875" style="154"/>
    <col min="13563" max="13563" width="54.140625" style="154" customWidth="1"/>
    <col min="13564" max="13566" width="20" style="154" customWidth="1"/>
    <col min="13567" max="13818" width="9.85546875" style="154"/>
    <col min="13819" max="13819" width="54.140625" style="154" customWidth="1"/>
    <col min="13820" max="13822" width="20" style="154" customWidth="1"/>
    <col min="13823" max="14074" width="9.85546875" style="154"/>
    <col min="14075" max="14075" width="54.140625" style="154" customWidth="1"/>
    <col min="14076" max="14078" width="20" style="154" customWidth="1"/>
    <col min="14079" max="14330" width="9.85546875" style="154"/>
    <col min="14331" max="14331" width="54.140625" style="154" customWidth="1"/>
    <col min="14332" max="14334" width="20" style="154" customWidth="1"/>
    <col min="14335" max="14586" width="9.85546875" style="154"/>
    <col min="14587" max="14587" width="54.140625" style="154" customWidth="1"/>
    <col min="14588" max="14590" width="20" style="154" customWidth="1"/>
    <col min="14591" max="14842" width="9.85546875" style="154"/>
    <col min="14843" max="14843" width="54.140625" style="154" customWidth="1"/>
    <col min="14844" max="14846" width="20" style="154" customWidth="1"/>
    <col min="14847" max="15098" width="9.85546875" style="154"/>
    <col min="15099" max="15099" width="54.140625" style="154" customWidth="1"/>
    <col min="15100" max="15102" width="20" style="154" customWidth="1"/>
    <col min="15103" max="15354" width="9.85546875" style="154"/>
    <col min="15355" max="15355" width="54.140625" style="154" customWidth="1"/>
    <col min="15356" max="15358" width="20" style="154" customWidth="1"/>
    <col min="15359" max="15610" width="9.85546875" style="154"/>
    <col min="15611" max="15611" width="54.140625" style="154" customWidth="1"/>
    <col min="15612" max="15614" width="20" style="154" customWidth="1"/>
    <col min="15615" max="15866" width="9.85546875" style="154"/>
    <col min="15867" max="15867" width="54.140625" style="154" customWidth="1"/>
    <col min="15868" max="15870" width="20" style="154" customWidth="1"/>
    <col min="15871" max="16122" width="9.85546875" style="154"/>
    <col min="16123" max="16123" width="54.140625" style="154" customWidth="1"/>
    <col min="16124" max="16126" width="20" style="154" customWidth="1"/>
    <col min="16127" max="16384" width="9.85546875" style="154"/>
  </cols>
  <sheetData>
    <row r="1" spans="1:5" ht="54.95" customHeight="1">
      <c r="A1" s="1018" t="s">
        <v>1233</v>
      </c>
      <c r="B1" s="1019"/>
      <c r="C1" s="1019"/>
      <c r="D1" s="1019"/>
      <c r="E1" s="1145"/>
    </row>
    <row r="2" spans="1:5" ht="54.95" customHeight="1">
      <c r="A2" s="1146" t="s">
        <v>1234</v>
      </c>
      <c r="B2" s="1147"/>
      <c r="C2" s="1147"/>
      <c r="D2" s="1147"/>
      <c r="E2" s="1148"/>
    </row>
    <row r="3" spans="1:5" ht="20.25" customHeight="1">
      <c r="A3" s="1039" t="s">
        <v>515</v>
      </c>
      <c r="B3" s="1040"/>
      <c r="C3" s="1041" t="s">
        <v>516</v>
      </c>
      <c r="D3" s="1041"/>
      <c r="E3" s="1042"/>
    </row>
    <row r="4" spans="1:5" ht="54.95" customHeight="1">
      <c r="A4" s="226" t="s">
        <v>551</v>
      </c>
      <c r="B4" s="226" t="s">
        <v>83</v>
      </c>
      <c r="C4" s="226" t="s">
        <v>84</v>
      </c>
      <c r="D4" s="226" t="s">
        <v>82</v>
      </c>
      <c r="E4" s="226" t="s">
        <v>552</v>
      </c>
    </row>
    <row r="5" spans="1:5" ht="54.95" customHeight="1">
      <c r="A5" s="315" t="s">
        <v>553</v>
      </c>
      <c r="B5" s="313">
        <v>1231</v>
      </c>
      <c r="C5" s="313">
        <v>3247</v>
      </c>
      <c r="D5" s="302">
        <f t="shared" ref="D5:D12" si="0">C5+B5</f>
        <v>4478</v>
      </c>
      <c r="E5" s="314" t="s">
        <v>554</v>
      </c>
    </row>
    <row r="6" spans="1:5" ht="54.95" customHeight="1">
      <c r="A6" s="315" t="s">
        <v>555</v>
      </c>
      <c r="B6" s="216">
        <v>15927</v>
      </c>
      <c r="C6" s="216">
        <v>15398</v>
      </c>
      <c r="D6" s="288">
        <f t="shared" si="0"/>
        <v>31325</v>
      </c>
      <c r="E6" s="314" t="s">
        <v>556</v>
      </c>
    </row>
    <row r="7" spans="1:5" ht="54.95" customHeight="1">
      <c r="A7" s="315" t="s">
        <v>557</v>
      </c>
      <c r="B7" s="214">
        <v>14979</v>
      </c>
      <c r="C7" s="214">
        <v>12846</v>
      </c>
      <c r="D7" s="288">
        <f t="shared" si="0"/>
        <v>27825</v>
      </c>
      <c r="E7" s="314" t="s">
        <v>558</v>
      </c>
    </row>
    <row r="8" spans="1:5" ht="54.95" customHeight="1">
      <c r="A8" s="315" t="s">
        <v>309</v>
      </c>
      <c r="B8" s="216">
        <v>18896</v>
      </c>
      <c r="C8" s="216">
        <v>9161</v>
      </c>
      <c r="D8" s="288">
        <f t="shared" si="0"/>
        <v>28057</v>
      </c>
      <c r="E8" s="314" t="s">
        <v>636</v>
      </c>
    </row>
    <row r="9" spans="1:5" ht="54.95" customHeight="1">
      <c r="A9" s="315" t="s">
        <v>559</v>
      </c>
      <c r="B9" s="214">
        <v>4789</v>
      </c>
      <c r="C9" s="214">
        <v>4078</v>
      </c>
      <c r="D9" s="288">
        <f t="shared" si="0"/>
        <v>8867</v>
      </c>
      <c r="E9" s="314" t="s">
        <v>560</v>
      </c>
    </row>
    <row r="10" spans="1:5" ht="54.95" customHeight="1">
      <c r="A10" s="315" t="s">
        <v>561</v>
      </c>
      <c r="B10" s="216">
        <v>740</v>
      </c>
      <c r="C10" s="216">
        <v>988</v>
      </c>
      <c r="D10" s="288">
        <f t="shared" si="0"/>
        <v>1728</v>
      </c>
      <c r="E10" s="314" t="s">
        <v>562</v>
      </c>
    </row>
    <row r="11" spans="1:5" ht="54.95" customHeight="1">
      <c r="A11" s="315" t="s">
        <v>563</v>
      </c>
      <c r="B11" s="214">
        <v>215881</v>
      </c>
      <c r="C11" s="214">
        <v>214061</v>
      </c>
      <c r="D11" s="288">
        <f t="shared" si="0"/>
        <v>429942</v>
      </c>
      <c r="E11" s="314" t="s">
        <v>564</v>
      </c>
    </row>
    <row r="12" spans="1:5" ht="54.95" customHeight="1">
      <c r="A12" s="315" t="s">
        <v>120</v>
      </c>
      <c r="B12" s="216">
        <v>70064</v>
      </c>
      <c r="C12" s="216">
        <v>70912</v>
      </c>
      <c r="D12" s="288">
        <f t="shared" si="0"/>
        <v>140976</v>
      </c>
      <c r="E12" s="314" t="s">
        <v>565</v>
      </c>
    </row>
  </sheetData>
  <mergeCells count="4">
    <mergeCell ref="A1:E1"/>
    <mergeCell ref="A2:E2"/>
    <mergeCell ref="A3:B3"/>
    <mergeCell ref="C3:E3"/>
  </mergeCells>
  <printOptions horizontalCentered="1" verticalCentered="1"/>
  <pageMargins left="0.43307086614173229" right="0.82677165354330717" top="0.59055118110236227" bottom="0.59055118110236227" header="0.51181102362204722" footer="0.51181102362204722"/>
  <pageSetup paperSize="9" scale="43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008657"/>
    <pageSetUpPr fitToPage="1"/>
  </sheetPr>
  <dimension ref="A1:K28"/>
  <sheetViews>
    <sheetView showGridLines="0" rightToLeft="1" zoomScaleNormal="100" workbookViewId="0">
      <selection sqref="A1:J1"/>
    </sheetView>
  </sheetViews>
  <sheetFormatPr defaultColWidth="8.85546875" defaultRowHeight="12.75"/>
  <cols>
    <col min="1" max="1" width="20" style="157" customWidth="1"/>
    <col min="2" max="2" width="13" style="157" customWidth="1"/>
    <col min="3" max="3" width="13.28515625" style="157" customWidth="1"/>
    <col min="4" max="4" width="14" style="157" customWidth="1"/>
    <col min="5" max="5" width="13.85546875" style="157" customWidth="1"/>
    <col min="6" max="6" width="14" style="157" bestFit="1" customWidth="1"/>
    <col min="7" max="8" width="13" style="157" customWidth="1"/>
    <col min="9" max="9" width="13.28515625" style="157" customWidth="1"/>
    <col min="10" max="10" width="23.85546875" style="157" customWidth="1"/>
    <col min="11" max="247" width="8.85546875" style="157"/>
    <col min="248" max="248" width="12" style="157" customWidth="1"/>
    <col min="249" max="249" width="14.28515625" style="157" customWidth="1"/>
    <col min="250" max="250" width="13" style="157" customWidth="1"/>
    <col min="251" max="251" width="13.28515625" style="157" customWidth="1"/>
    <col min="252" max="252" width="14" style="157" customWidth="1"/>
    <col min="253" max="253" width="13.85546875" style="157" customWidth="1"/>
    <col min="254" max="254" width="12.28515625" style="157" customWidth="1"/>
    <col min="255" max="256" width="13" style="157" customWidth="1"/>
    <col min="257" max="257" width="13.28515625" style="157" customWidth="1"/>
    <col min="258" max="258" width="26.42578125" style="157" customWidth="1"/>
    <col min="259" max="259" width="25.28515625" style="157" customWidth="1"/>
    <col min="260" max="503" width="8.85546875" style="157"/>
    <col min="504" max="504" width="12" style="157" customWidth="1"/>
    <col min="505" max="505" width="14.28515625" style="157" customWidth="1"/>
    <col min="506" max="506" width="13" style="157" customWidth="1"/>
    <col min="507" max="507" width="13.28515625" style="157" customWidth="1"/>
    <col min="508" max="508" width="14" style="157" customWidth="1"/>
    <col min="509" max="509" width="13.85546875" style="157" customWidth="1"/>
    <col min="510" max="510" width="12.28515625" style="157" customWidth="1"/>
    <col min="511" max="512" width="13" style="157" customWidth="1"/>
    <col min="513" max="513" width="13.28515625" style="157" customWidth="1"/>
    <col min="514" max="514" width="26.42578125" style="157" customWidth="1"/>
    <col min="515" max="515" width="25.28515625" style="157" customWidth="1"/>
    <col min="516" max="759" width="8.85546875" style="157"/>
    <col min="760" max="760" width="12" style="157" customWidth="1"/>
    <col min="761" max="761" width="14.28515625" style="157" customWidth="1"/>
    <col min="762" max="762" width="13" style="157" customWidth="1"/>
    <col min="763" max="763" width="13.28515625" style="157" customWidth="1"/>
    <col min="764" max="764" width="14" style="157" customWidth="1"/>
    <col min="765" max="765" width="13.85546875" style="157" customWidth="1"/>
    <col min="766" max="766" width="12.28515625" style="157" customWidth="1"/>
    <col min="767" max="768" width="13" style="157" customWidth="1"/>
    <col min="769" max="769" width="13.28515625" style="157" customWidth="1"/>
    <col min="770" max="770" width="26.42578125" style="157" customWidth="1"/>
    <col min="771" max="771" width="25.28515625" style="157" customWidth="1"/>
    <col min="772" max="1015" width="8.85546875" style="157"/>
    <col min="1016" max="1016" width="12" style="157" customWidth="1"/>
    <col min="1017" max="1017" width="14.28515625" style="157" customWidth="1"/>
    <col min="1018" max="1018" width="13" style="157" customWidth="1"/>
    <col min="1019" max="1019" width="13.28515625" style="157" customWidth="1"/>
    <col min="1020" max="1020" width="14" style="157" customWidth="1"/>
    <col min="1021" max="1021" width="13.85546875" style="157" customWidth="1"/>
    <col min="1022" max="1022" width="12.28515625" style="157" customWidth="1"/>
    <col min="1023" max="1024" width="13" style="157" customWidth="1"/>
    <col min="1025" max="1025" width="13.28515625" style="157" customWidth="1"/>
    <col min="1026" max="1026" width="26.42578125" style="157" customWidth="1"/>
    <col min="1027" max="1027" width="25.28515625" style="157" customWidth="1"/>
    <col min="1028" max="1271" width="8.85546875" style="157"/>
    <col min="1272" max="1272" width="12" style="157" customWidth="1"/>
    <col min="1273" max="1273" width="14.28515625" style="157" customWidth="1"/>
    <col min="1274" max="1274" width="13" style="157" customWidth="1"/>
    <col min="1275" max="1275" width="13.28515625" style="157" customWidth="1"/>
    <col min="1276" max="1276" width="14" style="157" customWidth="1"/>
    <col min="1277" max="1277" width="13.85546875" style="157" customWidth="1"/>
    <col min="1278" max="1278" width="12.28515625" style="157" customWidth="1"/>
    <col min="1279" max="1280" width="13" style="157" customWidth="1"/>
    <col min="1281" max="1281" width="13.28515625" style="157" customWidth="1"/>
    <col min="1282" max="1282" width="26.42578125" style="157" customWidth="1"/>
    <col min="1283" max="1283" width="25.28515625" style="157" customWidth="1"/>
    <col min="1284" max="1527" width="8.85546875" style="157"/>
    <col min="1528" max="1528" width="12" style="157" customWidth="1"/>
    <col min="1529" max="1529" width="14.28515625" style="157" customWidth="1"/>
    <col min="1530" max="1530" width="13" style="157" customWidth="1"/>
    <col min="1531" max="1531" width="13.28515625" style="157" customWidth="1"/>
    <col min="1532" max="1532" width="14" style="157" customWidth="1"/>
    <col min="1533" max="1533" width="13.85546875" style="157" customWidth="1"/>
    <col min="1534" max="1534" width="12.28515625" style="157" customWidth="1"/>
    <col min="1535" max="1536" width="13" style="157" customWidth="1"/>
    <col min="1537" max="1537" width="13.28515625" style="157" customWidth="1"/>
    <col min="1538" max="1538" width="26.42578125" style="157" customWidth="1"/>
    <col min="1539" max="1539" width="25.28515625" style="157" customWidth="1"/>
    <col min="1540" max="1783" width="8.85546875" style="157"/>
    <col min="1784" max="1784" width="12" style="157" customWidth="1"/>
    <col min="1785" max="1785" width="14.28515625" style="157" customWidth="1"/>
    <col min="1786" max="1786" width="13" style="157" customWidth="1"/>
    <col min="1787" max="1787" width="13.28515625" style="157" customWidth="1"/>
    <col min="1788" max="1788" width="14" style="157" customWidth="1"/>
    <col min="1789" max="1789" width="13.85546875" style="157" customWidth="1"/>
    <col min="1790" max="1790" width="12.28515625" style="157" customWidth="1"/>
    <col min="1791" max="1792" width="13" style="157" customWidth="1"/>
    <col min="1793" max="1793" width="13.28515625" style="157" customWidth="1"/>
    <col min="1794" max="1794" width="26.42578125" style="157" customWidth="1"/>
    <col min="1795" max="1795" width="25.28515625" style="157" customWidth="1"/>
    <col min="1796" max="2039" width="8.85546875" style="157"/>
    <col min="2040" max="2040" width="12" style="157" customWidth="1"/>
    <col min="2041" max="2041" width="14.28515625" style="157" customWidth="1"/>
    <col min="2042" max="2042" width="13" style="157" customWidth="1"/>
    <col min="2043" max="2043" width="13.28515625" style="157" customWidth="1"/>
    <col min="2044" max="2044" width="14" style="157" customWidth="1"/>
    <col min="2045" max="2045" width="13.85546875" style="157" customWidth="1"/>
    <col min="2046" max="2046" width="12.28515625" style="157" customWidth="1"/>
    <col min="2047" max="2048" width="13" style="157" customWidth="1"/>
    <col min="2049" max="2049" width="13.28515625" style="157" customWidth="1"/>
    <col min="2050" max="2050" width="26.42578125" style="157" customWidth="1"/>
    <col min="2051" max="2051" width="25.28515625" style="157" customWidth="1"/>
    <col min="2052" max="2295" width="8.85546875" style="157"/>
    <col min="2296" max="2296" width="12" style="157" customWidth="1"/>
    <col min="2297" max="2297" width="14.28515625" style="157" customWidth="1"/>
    <col min="2298" max="2298" width="13" style="157" customWidth="1"/>
    <col min="2299" max="2299" width="13.28515625" style="157" customWidth="1"/>
    <col min="2300" max="2300" width="14" style="157" customWidth="1"/>
    <col min="2301" max="2301" width="13.85546875" style="157" customWidth="1"/>
    <col min="2302" max="2302" width="12.28515625" style="157" customWidth="1"/>
    <col min="2303" max="2304" width="13" style="157" customWidth="1"/>
    <col min="2305" max="2305" width="13.28515625" style="157" customWidth="1"/>
    <col min="2306" max="2306" width="26.42578125" style="157" customWidth="1"/>
    <col min="2307" max="2307" width="25.28515625" style="157" customWidth="1"/>
    <col min="2308" max="2551" width="8.85546875" style="157"/>
    <col min="2552" max="2552" width="12" style="157" customWidth="1"/>
    <col min="2553" max="2553" width="14.28515625" style="157" customWidth="1"/>
    <col min="2554" max="2554" width="13" style="157" customWidth="1"/>
    <col min="2555" max="2555" width="13.28515625" style="157" customWidth="1"/>
    <col min="2556" max="2556" width="14" style="157" customWidth="1"/>
    <col min="2557" max="2557" width="13.85546875" style="157" customWidth="1"/>
    <col min="2558" max="2558" width="12.28515625" style="157" customWidth="1"/>
    <col min="2559" max="2560" width="13" style="157" customWidth="1"/>
    <col min="2561" max="2561" width="13.28515625" style="157" customWidth="1"/>
    <col min="2562" max="2562" width="26.42578125" style="157" customWidth="1"/>
    <col min="2563" max="2563" width="25.28515625" style="157" customWidth="1"/>
    <col min="2564" max="2807" width="8.85546875" style="157"/>
    <col min="2808" max="2808" width="12" style="157" customWidth="1"/>
    <col min="2809" max="2809" width="14.28515625" style="157" customWidth="1"/>
    <col min="2810" max="2810" width="13" style="157" customWidth="1"/>
    <col min="2811" max="2811" width="13.28515625" style="157" customWidth="1"/>
    <col min="2812" max="2812" width="14" style="157" customWidth="1"/>
    <col min="2813" max="2813" width="13.85546875" style="157" customWidth="1"/>
    <col min="2814" max="2814" width="12.28515625" style="157" customWidth="1"/>
    <col min="2815" max="2816" width="13" style="157" customWidth="1"/>
    <col min="2817" max="2817" width="13.28515625" style="157" customWidth="1"/>
    <col min="2818" max="2818" width="26.42578125" style="157" customWidth="1"/>
    <col min="2819" max="2819" width="25.28515625" style="157" customWidth="1"/>
    <col min="2820" max="3063" width="8.85546875" style="157"/>
    <col min="3064" max="3064" width="12" style="157" customWidth="1"/>
    <col min="3065" max="3065" width="14.28515625" style="157" customWidth="1"/>
    <col min="3066" max="3066" width="13" style="157" customWidth="1"/>
    <col min="3067" max="3067" width="13.28515625" style="157" customWidth="1"/>
    <col min="3068" max="3068" width="14" style="157" customWidth="1"/>
    <col min="3069" max="3069" width="13.85546875" style="157" customWidth="1"/>
    <col min="3070" max="3070" width="12.28515625" style="157" customWidth="1"/>
    <col min="3071" max="3072" width="13" style="157" customWidth="1"/>
    <col min="3073" max="3073" width="13.28515625" style="157" customWidth="1"/>
    <col min="3074" max="3074" width="26.42578125" style="157" customWidth="1"/>
    <col min="3075" max="3075" width="25.28515625" style="157" customWidth="1"/>
    <col min="3076" max="3319" width="8.85546875" style="157"/>
    <col min="3320" max="3320" width="12" style="157" customWidth="1"/>
    <col min="3321" max="3321" width="14.28515625" style="157" customWidth="1"/>
    <col min="3322" max="3322" width="13" style="157" customWidth="1"/>
    <col min="3323" max="3323" width="13.28515625" style="157" customWidth="1"/>
    <col min="3324" max="3324" width="14" style="157" customWidth="1"/>
    <col min="3325" max="3325" width="13.85546875" style="157" customWidth="1"/>
    <col min="3326" max="3326" width="12.28515625" style="157" customWidth="1"/>
    <col min="3327" max="3328" width="13" style="157" customWidth="1"/>
    <col min="3329" max="3329" width="13.28515625" style="157" customWidth="1"/>
    <col min="3330" max="3330" width="26.42578125" style="157" customWidth="1"/>
    <col min="3331" max="3331" width="25.28515625" style="157" customWidth="1"/>
    <col min="3332" max="3575" width="8.85546875" style="157"/>
    <col min="3576" max="3576" width="12" style="157" customWidth="1"/>
    <col min="3577" max="3577" width="14.28515625" style="157" customWidth="1"/>
    <col min="3578" max="3578" width="13" style="157" customWidth="1"/>
    <col min="3579" max="3579" width="13.28515625" style="157" customWidth="1"/>
    <col min="3580" max="3580" width="14" style="157" customWidth="1"/>
    <col min="3581" max="3581" width="13.85546875" style="157" customWidth="1"/>
    <col min="3582" max="3582" width="12.28515625" style="157" customWidth="1"/>
    <col min="3583" max="3584" width="13" style="157" customWidth="1"/>
    <col min="3585" max="3585" width="13.28515625" style="157" customWidth="1"/>
    <col min="3586" max="3586" width="26.42578125" style="157" customWidth="1"/>
    <col min="3587" max="3587" width="25.28515625" style="157" customWidth="1"/>
    <col min="3588" max="3831" width="8.85546875" style="157"/>
    <col min="3832" max="3832" width="12" style="157" customWidth="1"/>
    <col min="3833" max="3833" width="14.28515625" style="157" customWidth="1"/>
    <col min="3834" max="3834" width="13" style="157" customWidth="1"/>
    <col min="3835" max="3835" width="13.28515625" style="157" customWidth="1"/>
    <col min="3836" max="3836" width="14" style="157" customWidth="1"/>
    <col min="3837" max="3837" width="13.85546875" style="157" customWidth="1"/>
    <col min="3838" max="3838" width="12.28515625" style="157" customWidth="1"/>
    <col min="3839" max="3840" width="13" style="157" customWidth="1"/>
    <col min="3841" max="3841" width="13.28515625" style="157" customWidth="1"/>
    <col min="3842" max="3842" width="26.42578125" style="157" customWidth="1"/>
    <col min="3843" max="3843" width="25.28515625" style="157" customWidth="1"/>
    <col min="3844" max="4087" width="8.85546875" style="157"/>
    <col min="4088" max="4088" width="12" style="157" customWidth="1"/>
    <col min="4089" max="4089" width="14.28515625" style="157" customWidth="1"/>
    <col min="4090" max="4090" width="13" style="157" customWidth="1"/>
    <col min="4091" max="4091" width="13.28515625" style="157" customWidth="1"/>
    <col min="4092" max="4092" width="14" style="157" customWidth="1"/>
    <col min="4093" max="4093" width="13.85546875" style="157" customWidth="1"/>
    <col min="4094" max="4094" width="12.28515625" style="157" customWidth="1"/>
    <col min="4095" max="4096" width="13" style="157" customWidth="1"/>
    <col min="4097" max="4097" width="13.28515625" style="157" customWidth="1"/>
    <col min="4098" max="4098" width="26.42578125" style="157" customWidth="1"/>
    <col min="4099" max="4099" width="25.28515625" style="157" customWidth="1"/>
    <col min="4100" max="4343" width="8.85546875" style="157"/>
    <col min="4344" max="4344" width="12" style="157" customWidth="1"/>
    <col min="4345" max="4345" width="14.28515625" style="157" customWidth="1"/>
    <col min="4346" max="4346" width="13" style="157" customWidth="1"/>
    <col min="4347" max="4347" width="13.28515625" style="157" customWidth="1"/>
    <col min="4348" max="4348" width="14" style="157" customWidth="1"/>
    <col min="4349" max="4349" width="13.85546875" style="157" customWidth="1"/>
    <col min="4350" max="4350" width="12.28515625" style="157" customWidth="1"/>
    <col min="4351" max="4352" width="13" style="157" customWidth="1"/>
    <col min="4353" max="4353" width="13.28515625" style="157" customWidth="1"/>
    <col min="4354" max="4354" width="26.42578125" style="157" customWidth="1"/>
    <col min="4355" max="4355" width="25.28515625" style="157" customWidth="1"/>
    <col min="4356" max="4599" width="8.85546875" style="157"/>
    <col min="4600" max="4600" width="12" style="157" customWidth="1"/>
    <col min="4601" max="4601" width="14.28515625" style="157" customWidth="1"/>
    <col min="4602" max="4602" width="13" style="157" customWidth="1"/>
    <col min="4603" max="4603" width="13.28515625" style="157" customWidth="1"/>
    <col min="4604" max="4604" width="14" style="157" customWidth="1"/>
    <col min="4605" max="4605" width="13.85546875" style="157" customWidth="1"/>
    <col min="4606" max="4606" width="12.28515625" style="157" customWidth="1"/>
    <col min="4607" max="4608" width="13" style="157" customWidth="1"/>
    <col min="4609" max="4609" width="13.28515625" style="157" customWidth="1"/>
    <col min="4610" max="4610" width="26.42578125" style="157" customWidth="1"/>
    <col min="4611" max="4611" width="25.28515625" style="157" customWidth="1"/>
    <col min="4612" max="4855" width="8.85546875" style="157"/>
    <col min="4856" max="4856" width="12" style="157" customWidth="1"/>
    <col min="4857" max="4857" width="14.28515625" style="157" customWidth="1"/>
    <col min="4858" max="4858" width="13" style="157" customWidth="1"/>
    <col min="4859" max="4859" width="13.28515625" style="157" customWidth="1"/>
    <col min="4860" max="4860" width="14" style="157" customWidth="1"/>
    <col min="4861" max="4861" width="13.85546875" style="157" customWidth="1"/>
    <col min="4862" max="4862" width="12.28515625" style="157" customWidth="1"/>
    <col min="4863" max="4864" width="13" style="157" customWidth="1"/>
    <col min="4865" max="4865" width="13.28515625" style="157" customWidth="1"/>
    <col min="4866" max="4866" width="26.42578125" style="157" customWidth="1"/>
    <col min="4867" max="4867" width="25.28515625" style="157" customWidth="1"/>
    <col min="4868" max="5111" width="8.85546875" style="157"/>
    <col min="5112" max="5112" width="12" style="157" customWidth="1"/>
    <col min="5113" max="5113" width="14.28515625" style="157" customWidth="1"/>
    <col min="5114" max="5114" width="13" style="157" customWidth="1"/>
    <col min="5115" max="5115" width="13.28515625" style="157" customWidth="1"/>
    <col min="5116" max="5116" width="14" style="157" customWidth="1"/>
    <col min="5117" max="5117" width="13.85546875" style="157" customWidth="1"/>
    <col min="5118" max="5118" width="12.28515625" style="157" customWidth="1"/>
    <col min="5119" max="5120" width="13" style="157" customWidth="1"/>
    <col min="5121" max="5121" width="13.28515625" style="157" customWidth="1"/>
    <col min="5122" max="5122" width="26.42578125" style="157" customWidth="1"/>
    <col min="5123" max="5123" width="25.28515625" style="157" customWidth="1"/>
    <col min="5124" max="5367" width="8.85546875" style="157"/>
    <col min="5368" max="5368" width="12" style="157" customWidth="1"/>
    <col min="5369" max="5369" width="14.28515625" style="157" customWidth="1"/>
    <col min="5370" max="5370" width="13" style="157" customWidth="1"/>
    <col min="5371" max="5371" width="13.28515625" style="157" customWidth="1"/>
    <col min="5372" max="5372" width="14" style="157" customWidth="1"/>
    <col min="5373" max="5373" width="13.85546875" style="157" customWidth="1"/>
    <col min="5374" max="5374" width="12.28515625" style="157" customWidth="1"/>
    <col min="5375" max="5376" width="13" style="157" customWidth="1"/>
    <col min="5377" max="5377" width="13.28515625" style="157" customWidth="1"/>
    <col min="5378" max="5378" width="26.42578125" style="157" customWidth="1"/>
    <col min="5379" max="5379" width="25.28515625" style="157" customWidth="1"/>
    <col min="5380" max="5623" width="8.85546875" style="157"/>
    <col min="5624" max="5624" width="12" style="157" customWidth="1"/>
    <col min="5625" max="5625" width="14.28515625" style="157" customWidth="1"/>
    <col min="5626" max="5626" width="13" style="157" customWidth="1"/>
    <col min="5627" max="5627" width="13.28515625" style="157" customWidth="1"/>
    <col min="5628" max="5628" width="14" style="157" customWidth="1"/>
    <col min="5629" max="5629" width="13.85546875" style="157" customWidth="1"/>
    <col min="5630" max="5630" width="12.28515625" style="157" customWidth="1"/>
    <col min="5631" max="5632" width="13" style="157" customWidth="1"/>
    <col min="5633" max="5633" width="13.28515625" style="157" customWidth="1"/>
    <col min="5634" max="5634" width="26.42578125" style="157" customWidth="1"/>
    <col min="5635" max="5635" width="25.28515625" style="157" customWidth="1"/>
    <col min="5636" max="5879" width="8.85546875" style="157"/>
    <col min="5880" max="5880" width="12" style="157" customWidth="1"/>
    <col min="5881" max="5881" width="14.28515625" style="157" customWidth="1"/>
    <col min="5882" max="5882" width="13" style="157" customWidth="1"/>
    <col min="5883" max="5883" width="13.28515625" style="157" customWidth="1"/>
    <col min="5884" max="5884" width="14" style="157" customWidth="1"/>
    <col min="5885" max="5885" width="13.85546875" style="157" customWidth="1"/>
    <col min="5886" max="5886" width="12.28515625" style="157" customWidth="1"/>
    <col min="5887" max="5888" width="13" style="157" customWidth="1"/>
    <col min="5889" max="5889" width="13.28515625" style="157" customWidth="1"/>
    <col min="5890" max="5890" width="26.42578125" style="157" customWidth="1"/>
    <col min="5891" max="5891" width="25.28515625" style="157" customWidth="1"/>
    <col min="5892" max="6135" width="8.85546875" style="157"/>
    <col min="6136" max="6136" width="12" style="157" customWidth="1"/>
    <col min="6137" max="6137" width="14.28515625" style="157" customWidth="1"/>
    <col min="6138" max="6138" width="13" style="157" customWidth="1"/>
    <col min="6139" max="6139" width="13.28515625" style="157" customWidth="1"/>
    <col min="6140" max="6140" width="14" style="157" customWidth="1"/>
    <col min="6141" max="6141" width="13.85546875" style="157" customWidth="1"/>
    <col min="6142" max="6142" width="12.28515625" style="157" customWidth="1"/>
    <col min="6143" max="6144" width="13" style="157" customWidth="1"/>
    <col min="6145" max="6145" width="13.28515625" style="157" customWidth="1"/>
    <col min="6146" max="6146" width="26.42578125" style="157" customWidth="1"/>
    <col min="6147" max="6147" width="25.28515625" style="157" customWidth="1"/>
    <col min="6148" max="6391" width="8.85546875" style="157"/>
    <col min="6392" max="6392" width="12" style="157" customWidth="1"/>
    <col min="6393" max="6393" width="14.28515625" style="157" customWidth="1"/>
    <col min="6394" max="6394" width="13" style="157" customWidth="1"/>
    <col min="6395" max="6395" width="13.28515625" style="157" customWidth="1"/>
    <col min="6396" max="6396" width="14" style="157" customWidth="1"/>
    <col min="6397" max="6397" width="13.85546875" style="157" customWidth="1"/>
    <col min="6398" max="6398" width="12.28515625" style="157" customWidth="1"/>
    <col min="6399" max="6400" width="13" style="157" customWidth="1"/>
    <col min="6401" max="6401" width="13.28515625" style="157" customWidth="1"/>
    <col min="6402" max="6402" width="26.42578125" style="157" customWidth="1"/>
    <col min="6403" max="6403" width="25.28515625" style="157" customWidth="1"/>
    <col min="6404" max="6647" width="8.85546875" style="157"/>
    <col min="6648" max="6648" width="12" style="157" customWidth="1"/>
    <col min="6649" max="6649" width="14.28515625" style="157" customWidth="1"/>
    <col min="6650" max="6650" width="13" style="157" customWidth="1"/>
    <col min="6651" max="6651" width="13.28515625" style="157" customWidth="1"/>
    <col min="6652" max="6652" width="14" style="157" customWidth="1"/>
    <col min="6653" max="6653" width="13.85546875" style="157" customWidth="1"/>
    <col min="6654" max="6654" width="12.28515625" style="157" customWidth="1"/>
    <col min="6655" max="6656" width="13" style="157" customWidth="1"/>
    <col min="6657" max="6657" width="13.28515625" style="157" customWidth="1"/>
    <col min="6658" max="6658" width="26.42578125" style="157" customWidth="1"/>
    <col min="6659" max="6659" width="25.28515625" style="157" customWidth="1"/>
    <col min="6660" max="6903" width="8.85546875" style="157"/>
    <col min="6904" max="6904" width="12" style="157" customWidth="1"/>
    <col min="6905" max="6905" width="14.28515625" style="157" customWidth="1"/>
    <col min="6906" max="6906" width="13" style="157" customWidth="1"/>
    <col min="6907" max="6907" width="13.28515625" style="157" customWidth="1"/>
    <col min="6908" max="6908" width="14" style="157" customWidth="1"/>
    <col min="6909" max="6909" width="13.85546875" style="157" customWidth="1"/>
    <col min="6910" max="6910" width="12.28515625" style="157" customWidth="1"/>
    <col min="6911" max="6912" width="13" style="157" customWidth="1"/>
    <col min="6913" max="6913" width="13.28515625" style="157" customWidth="1"/>
    <col min="6914" max="6914" width="26.42578125" style="157" customWidth="1"/>
    <col min="6915" max="6915" width="25.28515625" style="157" customWidth="1"/>
    <col min="6916" max="7159" width="8.85546875" style="157"/>
    <col min="7160" max="7160" width="12" style="157" customWidth="1"/>
    <col min="7161" max="7161" width="14.28515625" style="157" customWidth="1"/>
    <col min="7162" max="7162" width="13" style="157" customWidth="1"/>
    <col min="7163" max="7163" width="13.28515625" style="157" customWidth="1"/>
    <col min="7164" max="7164" width="14" style="157" customWidth="1"/>
    <col min="7165" max="7165" width="13.85546875" style="157" customWidth="1"/>
    <col min="7166" max="7166" width="12.28515625" style="157" customWidth="1"/>
    <col min="7167" max="7168" width="13" style="157" customWidth="1"/>
    <col min="7169" max="7169" width="13.28515625" style="157" customWidth="1"/>
    <col min="7170" max="7170" width="26.42578125" style="157" customWidth="1"/>
    <col min="7171" max="7171" width="25.28515625" style="157" customWidth="1"/>
    <col min="7172" max="7415" width="8.85546875" style="157"/>
    <col min="7416" max="7416" width="12" style="157" customWidth="1"/>
    <col min="7417" max="7417" width="14.28515625" style="157" customWidth="1"/>
    <col min="7418" max="7418" width="13" style="157" customWidth="1"/>
    <col min="7419" max="7419" width="13.28515625" style="157" customWidth="1"/>
    <col min="7420" max="7420" width="14" style="157" customWidth="1"/>
    <col min="7421" max="7421" width="13.85546875" style="157" customWidth="1"/>
    <col min="7422" max="7422" width="12.28515625" style="157" customWidth="1"/>
    <col min="7423" max="7424" width="13" style="157" customWidth="1"/>
    <col min="7425" max="7425" width="13.28515625" style="157" customWidth="1"/>
    <col min="7426" max="7426" width="26.42578125" style="157" customWidth="1"/>
    <col min="7427" max="7427" width="25.28515625" style="157" customWidth="1"/>
    <col min="7428" max="7671" width="8.85546875" style="157"/>
    <col min="7672" max="7672" width="12" style="157" customWidth="1"/>
    <col min="7673" max="7673" width="14.28515625" style="157" customWidth="1"/>
    <col min="7674" max="7674" width="13" style="157" customWidth="1"/>
    <col min="7675" max="7675" width="13.28515625" style="157" customWidth="1"/>
    <col min="7676" max="7676" width="14" style="157" customWidth="1"/>
    <col min="7677" max="7677" width="13.85546875" style="157" customWidth="1"/>
    <col min="7678" max="7678" width="12.28515625" style="157" customWidth="1"/>
    <col min="7679" max="7680" width="13" style="157" customWidth="1"/>
    <col min="7681" max="7681" width="13.28515625" style="157" customWidth="1"/>
    <col min="7682" max="7682" width="26.42578125" style="157" customWidth="1"/>
    <col min="7683" max="7683" width="25.28515625" style="157" customWidth="1"/>
    <col min="7684" max="7927" width="8.85546875" style="157"/>
    <col min="7928" max="7928" width="12" style="157" customWidth="1"/>
    <col min="7929" max="7929" width="14.28515625" style="157" customWidth="1"/>
    <col min="7930" max="7930" width="13" style="157" customWidth="1"/>
    <col min="7931" max="7931" width="13.28515625" style="157" customWidth="1"/>
    <col min="7932" max="7932" width="14" style="157" customWidth="1"/>
    <col min="7933" max="7933" width="13.85546875" style="157" customWidth="1"/>
    <col min="7934" max="7934" width="12.28515625" style="157" customWidth="1"/>
    <col min="7935" max="7936" width="13" style="157" customWidth="1"/>
    <col min="7937" max="7937" width="13.28515625" style="157" customWidth="1"/>
    <col min="7938" max="7938" width="26.42578125" style="157" customWidth="1"/>
    <col min="7939" max="7939" width="25.28515625" style="157" customWidth="1"/>
    <col min="7940" max="8183" width="8.85546875" style="157"/>
    <col min="8184" max="8184" width="12" style="157" customWidth="1"/>
    <col min="8185" max="8185" width="14.28515625" style="157" customWidth="1"/>
    <col min="8186" max="8186" width="13" style="157" customWidth="1"/>
    <col min="8187" max="8187" width="13.28515625" style="157" customWidth="1"/>
    <col min="8188" max="8188" width="14" style="157" customWidth="1"/>
    <col min="8189" max="8189" width="13.85546875" style="157" customWidth="1"/>
    <col min="8190" max="8190" width="12.28515625" style="157" customWidth="1"/>
    <col min="8191" max="8192" width="13" style="157" customWidth="1"/>
    <col min="8193" max="8193" width="13.28515625" style="157" customWidth="1"/>
    <col min="8194" max="8194" width="26.42578125" style="157" customWidth="1"/>
    <col min="8195" max="8195" width="25.28515625" style="157" customWidth="1"/>
    <col min="8196" max="8439" width="8.85546875" style="157"/>
    <col min="8440" max="8440" width="12" style="157" customWidth="1"/>
    <col min="8441" max="8441" width="14.28515625" style="157" customWidth="1"/>
    <col min="8442" max="8442" width="13" style="157" customWidth="1"/>
    <col min="8443" max="8443" width="13.28515625" style="157" customWidth="1"/>
    <col min="8444" max="8444" width="14" style="157" customWidth="1"/>
    <col min="8445" max="8445" width="13.85546875" style="157" customWidth="1"/>
    <col min="8446" max="8446" width="12.28515625" style="157" customWidth="1"/>
    <col min="8447" max="8448" width="13" style="157" customWidth="1"/>
    <col min="8449" max="8449" width="13.28515625" style="157" customWidth="1"/>
    <col min="8450" max="8450" width="26.42578125" style="157" customWidth="1"/>
    <col min="8451" max="8451" width="25.28515625" style="157" customWidth="1"/>
    <col min="8452" max="8695" width="8.85546875" style="157"/>
    <col min="8696" max="8696" width="12" style="157" customWidth="1"/>
    <col min="8697" max="8697" width="14.28515625" style="157" customWidth="1"/>
    <col min="8698" max="8698" width="13" style="157" customWidth="1"/>
    <col min="8699" max="8699" width="13.28515625" style="157" customWidth="1"/>
    <col min="8700" max="8700" width="14" style="157" customWidth="1"/>
    <col min="8701" max="8701" width="13.85546875" style="157" customWidth="1"/>
    <col min="8702" max="8702" width="12.28515625" style="157" customWidth="1"/>
    <col min="8703" max="8704" width="13" style="157" customWidth="1"/>
    <col min="8705" max="8705" width="13.28515625" style="157" customWidth="1"/>
    <col min="8706" max="8706" width="26.42578125" style="157" customWidth="1"/>
    <col min="8707" max="8707" width="25.28515625" style="157" customWidth="1"/>
    <col min="8708" max="8951" width="8.85546875" style="157"/>
    <col min="8952" max="8952" width="12" style="157" customWidth="1"/>
    <col min="8953" max="8953" width="14.28515625" style="157" customWidth="1"/>
    <col min="8954" max="8954" width="13" style="157" customWidth="1"/>
    <col min="8955" max="8955" width="13.28515625" style="157" customWidth="1"/>
    <col min="8956" max="8956" width="14" style="157" customWidth="1"/>
    <col min="8957" max="8957" width="13.85546875" style="157" customWidth="1"/>
    <col min="8958" max="8958" width="12.28515625" style="157" customWidth="1"/>
    <col min="8959" max="8960" width="13" style="157" customWidth="1"/>
    <col min="8961" max="8961" width="13.28515625" style="157" customWidth="1"/>
    <col min="8962" max="8962" width="26.42578125" style="157" customWidth="1"/>
    <col min="8963" max="8963" width="25.28515625" style="157" customWidth="1"/>
    <col min="8964" max="9207" width="8.85546875" style="157"/>
    <col min="9208" max="9208" width="12" style="157" customWidth="1"/>
    <col min="9209" max="9209" width="14.28515625" style="157" customWidth="1"/>
    <col min="9210" max="9210" width="13" style="157" customWidth="1"/>
    <col min="9211" max="9211" width="13.28515625" style="157" customWidth="1"/>
    <col min="9212" max="9212" width="14" style="157" customWidth="1"/>
    <col min="9213" max="9213" width="13.85546875" style="157" customWidth="1"/>
    <col min="9214" max="9214" width="12.28515625" style="157" customWidth="1"/>
    <col min="9215" max="9216" width="13" style="157" customWidth="1"/>
    <col min="9217" max="9217" width="13.28515625" style="157" customWidth="1"/>
    <col min="9218" max="9218" width="26.42578125" style="157" customWidth="1"/>
    <col min="9219" max="9219" width="25.28515625" style="157" customWidth="1"/>
    <col min="9220" max="9463" width="8.85546875" style="157"/>
    <col min="9464" max="9464" width="12" style="157" customWidth="1"/>
    <col min="9465" max="9465" width="14.28515625" style="157" customWidth="1"/>
    <col min="9466" max="9466" width="13" style="157" customWidth="1"/>
    <col min="9467" max="9467" width="13.28515625" style="157" customWidth="1"/>
    <col min="9468" max="9468" width="14" style="157" customWidth="1"/>
    <col min="9469" max="9469" width="13.85546875" style="157" customWidth="1"/>
    <col min="9470" max="9470" width="12.28515625" style="157" customWidth="1"/>
    <col min="9471" max="9472" width="13" style="157" customWidth="1"/>
    <col min="9473" max="9473" width="13.28515625" style="157" customWidth="1"/>
    <col min="9474" max="9474" width="26.42578125" style="157" customWidth="1"/>
    <col min="9475" max="9475" width="25.28515625" style="157" customWidth="1"/>
    <col min="9476" max="9719" width="8.85546875" style="157"/>
    <col min="9720" max="9720" width="12" style="157" customWidth="1"/>
    <col min="9721" max="9721" width="14.28515625" style="157" customWidth="1"/>
    <col min="9722" max="9722" width="13" style="157" customWidth="1"/>
    <col min="9723" max="9723" width="13.28515625" style="157" customWidth="1"/>
    <col min="9724" max="9724" width="14" style="157" customWidth="1"/>
    <col min="9725" max="9725" width="13.85546875" style="157" customWidth="1"/>
    <col min="9726" max="9726" width="12.28515625" style="157" customWidth="1"/>
    <col min="9727" max="9728" width="13" style="157" customWidth="1"/>
    <col min="9729" max="9729" width="13.28515625" style="157" customWidth="1"/>
    <col min="9730" max="9730" width="26.42578125" style="157" customWidth="1"/>
    <col min="9731" max="9731" width="25.28515625" style="157" customWidth="1"/>
    <col min="9732" max="9975" width="8.85546875" style="157"/>
    <col min="9976" max="9976" width="12" style="157" customWidth="1"/>
    <col min="9977" max="9977" width="14.28515625" style="157" customWidth="1"/>
    <col min="9978" max="9978" width="13" style="157" customWidth="1"/>
    <col min="9979" max="9979" width="13.28515625" style="157" customWidth="1"/>
    <col min="9980" max="9980" width="14" style="157" customWidth="1"/>
    <col min="9981" max="9981" width="13.85546875" style="157" customWidth="1"/>
    <col min="9982" max="9982" width="12.28515625" style="157" customWidth="1"/>
    <col min="9983" max="9984" width="13" style="157" customWidth="1"/>
    <col min="9985" max="9985" width="13.28515625" style="157" customWidth="1"/>
    <col min="9986" max="9986" width="26.42578125" style="157" customWidth="1"/>
    <col min="9987" max="9987" width="25.28515625" style="157" customWidth="1"/>
    <col min="9988" max="10231" width="8.85546875" style="157"/>
    <col min="10232" max="10232" width="12" style="157" customWidth="1"/>
    <col min="10233" max="10233" width="14.28515625" style="157" customWidth="1"/>
    <col min="10234" max="10234" width="13" style="157" customWidth="1"/>
    <col min="10235" max="10235" width="13.28515625" style="157" customWidth="1"/>
    <col min="10236" max="10236" width="14" style="157" customWidth="1"/>
    <col min="10237" max="10237" width="13.85546875" style="157" customWidth="1"/>
    <col min="10238" max="10238" width="12.28515625" style="157" customWidth="1"/>
    <col min="10239" max="10240" width="13" style="157" customWidth="1"/>
    <col min="10241" max="10241" width="13.28515625" style="157" customWidth="1"/>
    <col min="10242" max="10242" width="26.42578125" style="157" customWidth="1"/>
    <col min="10243" max="10243" width="25.28515625" style="157" customWidth="1"/>
    <col min="10244" max="10487" width="8.85546875" style="157"/>
    <col min="10488" max="10488" width="12" style="157" customWidth="1"/>
    <col min="10489" max="10489" width="14.28515625" style="157" customWidth="1"/>
    <col min="10490" max="10490" width="13" style="157" customWidth="1"/>
    <col min="10491" max="10491" width="13.28515625" style="157" customWidth="1"/>
    <col min="10492" max="10492" width="14" style="157" customWidth="1"/>
    <col min="10493" max="10493" width="13.85546875" style="157" customWidth="1"/>
    <col min="10494" max="10494" width="12.28515625" style="157" customWidth="1"/>
    <col min="10495" max="10496" width="13" style="157" customWidth="1"/>
    <col min="10497" max="10497" width="13.28515625" style="157" customWidth="1"/>
    <col min="10498" max="10498" width="26.42578125" style="157" customWidth="1"/>
    <col min="10499" max="10499" width="25.28515625" style="157" customWidth="1"/>
    <col min="10500" max="10743" width="8.85546875" style="157"/>
    <col min="10744" max="10744" width="12" style="157" customWidth="1"/>
    <col min="10745" max="10745" width="14.28515625" style="157" customWidth="1"/>
    <col min="10746" max="10746" width="13" style="157" customWidth="1"/>
    <col min="10747" max="10747" width="13.28515625" style="157" customWidth="1"/>
    <col min="10748" max="10748" width="14" style="157" customWidth="1"/>
    <col min="10749" max="10749" width="13.85546875" style="157" customWidth="1"/>
    <col min="10750" max="10750" width="12.28515625" style="157" customWidth="1"/>
    <col min="10751" max="10752" width="13" style="157" customWidth="1"/>
    <col min="10753" max="10753" width="13.28515625" style="157" customWidth="1"/>
    <col min="10754" max="10754" width="26.42578125" style="157" customWidth="1"/>
    <col min="10755" max="10755" width="25.28515625" style="157" customWidth="1"/>
    <col min="10756" max="10999" width="8.85546875" style="157"/>
    <col min="11000" max="11000" width="12" style="157" customWidth="1"/>
    <col min="11001" max="11001" width="14.28515625" style="157" customWidth="1"/>
    <col min="11002" max="11002" width="13" style="157" customWidth="1"/>
    <col min="11003" max="11003" width="13.28515625" style="157" customWidth="1"/>
    <col min="11004" max="11004" width="14" style="157" customWidth="1"/>
    <col min="11005" max="11005" width="13.85546875" style="157" customWidth="1"/>
    <col min="11006" max="11006" width="12.28515625" style="157" customWidth="1"/>
    <col min="11007" max="11008" width="13" style="157" customWidth="1"/>
    <col min="11009" max="11009" width="13.28515625" style="157" customWidth="1"/>
    <col min="11010" max="11010" width="26.42578125" style="157" customWidth="1"/>
    <col min="11011" max="11011" width="25.28515625" style="157" customWidth="1"/>
    <col min="11012" max="11255" width="8.85546875" style="157"/>
    <col min="11256" max="11256" width="12" style="157" customWidth="1"/>
    <col min="11257" max="11257" width="14.28515625" style="157" customWidth="1"/>
    <col min="11258" max="11258" width="13" style="157" customWidth="1"/>
    <col min="11259" max="11259" width="13.28515625" style="157" customWidth="1"/>
    <col min="11260" max="11260" width="14" style="157" customWidth="1"/>
    <col min="11261" max="11261" width="13.85546875" style="157" customWidth="1"/>
    <col min="11262" max="11262" width="12.28515625" style="157" customWidth="1"/>
    <col min="11263" max="11264" width="13" style="157" customWidth="1"/>
    <col min="11265" max="11265" width="13.28515625" style="157" customWidth="1"/>
    <col min="11266" max="11266" width="26.42578125" style="157" customWidth="1"/>
    <col min="11267" max="11267" width="25.28515625" style="157" customWidth="1"/>
    <col min="11268" max="11511" width="8.85546875" style="157"/>
    <col min="11512" max="11512" width="12" style="157" customWidth="1"/>
    <col min="11513" max="11513" width="14.28515625" style="157" customWidth="1"/>
    <col min="11514" max="11514" width="13" style="157" customWidth="1"/>
    <col min="11515" max="11515" width="13.28515625" style="157" customWidth="1"/>
    <col min="11516" max="11516" width="14" style="157" customWidth="1"/>
    <col min="11517" max="11517" width="13.85546875" style="157" customWidth="1"/>
    <col min="11518" max="11518" width="12.28515625" style="157" customWidth="1"/>
    <col min="11519" max="11520" width="13" style="157" customWidth="1"/>
    <col min="11521" max="11521" width="13.28515625" style="157" customWidth="1"/>
    <col min="11522" max="11522" width="26.42578125" style="157" customWidth="1"/>
    <col min="11523" max="11523" width="25.28515625" style="157" customWidth="1"/>
    <col min="11524" max="11767" width="8.85546875" style="157"/>
    <col min="11768" max="11768" width="12" style="157" customWidth="1"/>
    <col min="11769" max="11769" width="14.28515625" style="157" customWidth="1"/>
    <col min="11770" max="11770" width="13" style="157" customWidth="1"/>
    <col min="11771" max="11771" width="13.28515625" style="157" customWidth="1"/>
    <col min="11772" max="11772" width="14" style="157" customWidth="1"/>
    <col min="11773" max="11773" width="13.85546875" style="157" customWidth="1"/>
    <col min="11774" max="11774" width="12.28515625" style="157" customWidth="1"/>
    <col min="11775" max="11776" width="13" style="157" customWidth="1"/>
    <col min="11777" max="11777" width="13.28515625" style="157" customWidth="1"/>
    <col min="11778" max="11778" width="26.42578125" style="157" customWidth="1"/>
    <col min="11779" max="11779" width="25.28515625" style="157" customWidth="1"/>
    <col min="11780" max="12023" width="8.85546875" style="157"/>
    <col min="12024" max="12024" width="12" style="157" customWidth="1"/>
    <col min="12025" max="12025" width="14.28515625" style="157" customWidth="1"/>
    <col min="12026" max="12026" width="13" style="157" customWidth="1"/>
    <col min="12027" max="12027" width="13.28515625" style="157" customWidth="1"/>
    <col min="12028" max="12028" width="14" style="157" customWidth="1"/>
    <col min="12029" max="12029" width="13.85546875" style="157" customWidth="1"/>
    <col min="12030" max="12030" width="12.28515625" style="157" customWidth="1"/>
    <col min="12031" max="12032" width="13" style="157" customWidth="1"/>
    <col min="12033" max="12033" width="13.28515625" style="157" customWidth="1"/>
    <col min="12034" max="12034" width="26.42578125" style="157" customWidth="1"/>
    <col min="12035" max="12035" width="25.28515625" style="157" customWidth="1"/>
    <col min="12036" max="12279" width="8.85546875" style="157"/>
    <col min="12280" max="12280" width="12" style="157" customWidth="1"/>
    <col min="12281" max="12281" width="14.28515625" style="157" customWidth="1"/>
    <col min="12282" max="12282" width="13" style="157" customWidth="1"/>
    <col min="12283" max="12283" width="13.28515625" style="157" customWidth="1"/>
    <col min="12284" max="12284" width="14" style="157" customWidth="1"/>
    <col min="12285" max="12285" width="13.85546875" style="157" customWidth="1"/>
    <col min="12286" max="12286" width="12.28515625" style="157" customWidth="1"/>
    <col min="12287" max="12288" width="13" style="157" customWidth="1"/>
    <col min="12289" max="12289" width="13.28515625" style="157" customWidth="1"/>
    <col min="12290" max="12290" width="26.42578125" style="157" customWidth="1"/>
    <col min="12291" max="12291" width="25.28515625" style="157" customWidth="1"/>
    <col min="12292" max="12535" width="8.85546875" style="157"/>
    <col min="12536" max="12536" width="12" style="157" customWidth="1"/>
    <col min="12537" max="12537" width="14.28515625" style="157" customWidth="1"/>
    <col min="12538" max="12538" width="13" style="157" customWidth="1"/>
    <col min="12539" max="12539" width="13.28515625" style="157" customWidth="1"/>
    <col min="12540" max="12540" width="14" style="157" customWidth="1"/>
    <col min="12541" max="12541" width="13.85546875" style="157" customWidth="1"/>
    <col min="12542" max="12542" width="12.28515625" style="157" customWidth="1"/>
    <col min="12543" max="12544" width="13" style="157" customWidth="1"/>
    <col min="12545" max="12545" width="13.28515625" style="157" customWidth="1"/>
    <col min="12546" max="12546" width="26.42578125" style="157" customWidth="1"/>
    <col min="12547" max="12547" width="25.28515625" style="157" customWidth="1"/>
    <col min="12548" max="12791" width="8.85546875" style="157"/>
    <col min="12792" max="12792" width="12" style="157" customWidth="1"/>
    <col min="12793" max="12793" width="14.28515625" style="157" customWidth="1"/>
    <col min="12794" max="12794" width="13" style="157" customWidth="1"/>
    <col min="12795" max="12795" width="13.28515625" style="157" customWidth="1"/>
    <col min="12796" max="12796" width="14" style="157" customWidth="1"/>
    <col min="12797" max="12797" width="13.85546875" style="157" customWidth="1"/>
    <col min="12798" max="12798" width="12.28515625" style="157" customWidth="1"/>
    <col min="12799" max="12800" width="13" style="157" customWidth="1"/>
    <col min="12801" max="12801" width="13.28515625" style="157" customWidth="1"/>
    <col min="12802" max="12802" width="26.42578125" style="157" customWidth="1"/>
    <col min="12803" max="12803" width="25.28515625" style="157" customWidth="1"/>
    <col min="12804" max="13047" width="8.85546875" style="157"/>
    <col min="13048" max="13048" width="12" style="157" customWidth="1"/>
    <col min="13049" max="13049" width="14.28515625" style="157" customWidth="1"/>
    <col min="13050" max="13050" width="13" style="157" customWidth="1"/>
    <col min="13051" max="13051" width="13.28515625" style="157" customWidth="1"/>
    <col min="13052" max="13052" width="14" style="157" customWidth="1"/>
    <col min="13053" max="13053" width="13.85546875" style="157" customWidth="1"/>
    <col min="13054" max="13054" width="12.28515625" style="157" customWidth="1"/>
    <col min="13055" max="13056" width="13" style="157" customWidth="1"/>
    <col min="13057" max="13057" width="13.28515625" style="157" customWidth="1"/>
    <col min="13058" max="13058" width="26.42578125" style="157" customWidth="1"/>
    <col min="13059" max="13059" width="25.28515625" style="157" customWidth="1"/>
    <col min="13060" max="13303" width="8.85546875" style="157"/>
    <col min="13304" max="13304" width="12" style="157" customWidth="1"/>
    <col min="13305" max="13305" width="14.28515625" style="157" customWidth="1"/>
    <col min="13306" max="13306" width="13" style="157" customWidth="1"/>
    <col min="13307" max="13307" width="13.28515625" style="157" customWidth="1"/>
    <col min="13308" max="13308" width="14" style="157" customWidth="1"/>
    <col min="13309" max="13309" width="13.85546875" style="157" customWidth="1"/>
    <col min="13310" max="13310" width="12.28515625" style="157" customWidth="1"/>
    <col min="13311" max="13312" width="13" style="157" customWidth="1"/>
    <col min="13313" max="13313" width="13.28515625" style="157" customWidth="1"/>
    <col min="13314" max="13314" width="26.42578125" style="157" customWidth="1"/>
    <col min="13315" max="13315" width="25.28515625" style="157" customWidth="1"/>
    <col min="13316" max="13559" width="8.85546875" style="157"/>
    <col min="13560" max="13560" width="12" style="157" customWidth="1"/>
    <col min="13561" max="13561" width="14.28515625" style="157" customWidth="1"/>
    <col min="13562" max="13562" width="13" style="157" customWidth="1"/>
    <col min="13563" max="13563" width="13.28515625" style="157" customWidth="1"/>
    <col min="13564" max="13564" width="14" style="157" customWidth="1"/>
    <col min="13565" max="13565" width="13.85546875" style="157" customWidth="1"/>
    <col min="13566" max="13566" width="12.28515625" style="157" customWidth="1"/>
    <col min="13567" max="13568" width="13" style="157" customWidth="1"/>
    <col min="13569" max="13569" width="13.28515625" style="157" customWidth="1"/>
    <col min="13570" max="13570" width="26.42578125" style="157" customWidth="1"/>
    <col min="13571" max="13571" width="25.28515625" style="157" customWidth="1"/>
    <col min="13572" max="13815" width="8.85546875" style="157"/>
    <col min="13816" max="13816" width="12" style="157" customWidth="1"/>
    <col min="13817" max="13817" width="14.28515625" style="157" customWidth="1"/>
    <col min="13818" max="13818" width="13" style="157" customWidth="1"/>
    <col min="13819" max="13819" width="13.28515625" style="157" customWidth="1"/>
    <col min="13820" max="13820" width="14" style="157" customWidth="1"/>
    <col min="13821" max="13821" width="13.85546875" style="157" customWidth="1"/>
    <col min="13822" max="13822" width="12.28515625" style="157" customWidth="1"/>
    <col min="13823" max="13824" width="13" style="157" customWidth="1"/>
    <col min="13825" max="13825" width="13.28515625" style="157" customWidth="1"/>
    <col min="13826" max="13826" width="26.42578125" style="157" customWidth="1"/>
    <col min="13827" max="13827" width="25.28515625" style="157" customWidth="1"/>
    <col min="13828" max="14071" width="8.85546875" style="157"/>
    <col min="14072" max="14072" width="12" style="157" customWidth="1"/>
    <col min="14073" max="14073" width="14.28515625" style="157" customWidth="1"/>
    <col min="14074" max="14074" width="13" style="157" customWidth="1"/>
    <col min="14075" max="14075" width="13.28515625" style="157" customWidth="1"/>
    <col min="14076" max="14076" width="14" style="157" customWidth="1"/>
    <col min="14077" max="14077" width="13.85546875" style="157" customWidth="1"/>
    <col min="14078" max="14078" width="12.28515625" style="157" customWidth="1"/>
    <col min="14079" max="14080" width="13" style="157" customWidth="1"/>
    <col min="14081" max="14081" width="13.28515625" style="157" customWidth="1"/>
    <col min="14082" max="14082" width="26.42578125" style="157" customWidth="1"/>
    <col min="14083" max="14083" width="25.28515625" style="157" customWidth="1"/>
    <col min="14084" max="14327" width="8.85546875" style="157"/>
    <col min="14328" max="14328" width="12" style="157" customWidth="1"/>
    <col min="14329" max="14329" width="14.28515625" style="157" customWidth="1"/>
    <col min="14330" max="14330" width="13" style="157" customWidth="1"/>
    <col min="14331" max="14331" width="13.28515625" style="157" customWidth="1"/>
    <col min="14332" max="14332" width="14" style="157" customWidth="1"/>
    <col min="14333" max="14333" width="13.85546875" style="157" customWidth="1"/>
    <col min="14334" max="14334" width="12.28515625" style="157" customWidth="1"/>
    <col min="14335" max="14336" width="13" style="157" customWidth="1"/>
    <col min="14337" max="14337" width="13.28515625" style="157" customWidth="1"/>
    <col min="14338" max="14338" width="26.42578125" style="157" customWidth="1"/>
    <col min="14339" max="14339" width="25.28515625" style="157" customWidth="1"/>
    <col min="14340" max="14583" width="8.85546875" style="157"/>
    <col min="14584" max="14584" width="12" style="157" customWidth="1"/>
    <col min="14585" max="14585" width="14.28515625" style="157" customWidth="1"/>
    <col min="14586" max="14586" width="13" style="157" customWidth="1"/>
    <col min="14587" max="14587" width="13.28515625" style="157" customWidth="1"/>
    <col min="14588" max="14588" width="14" style="157" customWidth="1"/>
    <col min="14589" max="14589" width="13.85546875" style="157" customWidth="1"/>
    <col min="14590" max="14590" width="12.28515625" style="157" customWidth="1"/>
    <col min="14591" max="14592" width="13" style="157" customWidth="1"/>
    <col min="14593" max="14593" width="13.28515625" style="157" customWidth="1"/>
    <col min="14594" max="14594" width="26.42578125" style="157" customWidth="1"/>
    <col min="14595" max="14595" width="25.28515625" style="157" customWidth="1"/>
    <col min="14596" max="14839" width="8.85546875" style="157"/>
    <col min="14840" max="14840" width="12" style="157" customWidth="1"/>
    <col min="14841" max="14841" width="14.28515625" style="157" customWidth="1"/>
    <col min="14842" max="14842" width="13" style="157" customWidth="1"/>
    <col min="14843" max="14843" width="13.28515625" style="157" customWidth="1"/>
    <col min="14844" max="14844" width="14" style="157" customWidth="1"/>
    <col min="14845" max="14845" width="13.85546875" style="157" customWidth="1"/>
    <col min="14846" max="14846" width="12.28515625" style="157" customWidth="1"/>
    <col min="14847" max="14848" width="13" style="157" customWidth="1"/>
    <col min="14849" max="14849" width="13.28515625" style="157" customWidth="1"/>
    <col min="14850" max="14850" width="26.42578125" style="157" customWidth="1"/>
    <col min="14851" max="14851" width="25.28515625" style="157" customWidth="1"/>
    <col min="14852" max="15095" width="8.85546875" style="157"/>
    <col min="15096" max="15096" width="12" style="157" customWidth="1"/>
    <col min="15097" max="15097" width="14.28515625" style="157" customWidth="1"/>
    <col min="15098" max="15098" width="13" style="157" customWidth="1"/>
    <col min="15099" max="15099" width="13.28515625" style="157" customWidth="1"/>
    <col min="15100" max="15100" width="14" style="157" customWidth="1"/>
    <col min="15101" max="15101" width="13.85546875" style="157" customWidth="1"/>
    <col min="15102" max="15102" width="12.28515625" style="157" customWidth="1"/>
    <col min="15103" max="15104" width="13" style="157" customWidth="1"/>
    <col min="15105" max="15105" width="13.28515625" style="157" customWidth="1"/>
    <col min="15106" max="15106" width="26.42578125" style="157" customWidth="1"/>
    <col min="15107" max="15107" width="25.28515625" style="157" customWidth="1"/>
    <col min="15108" max="15351" width="8.85546875" style="157"/>
    <col min="15352" max="15352" width="12" style="157" customWidth="1"/>
    <col min="15353" max="15353" width="14.28515625" style="157" customWidth="1"/>
    <col min="15354" max="15354" width="13" style="157" customWidth="1"/>
    <col min="15355" max="15355" width="13.28515625" style="157" customWidth="1"/>
    <col min="15356" max="15356" width="14" style="157" customWidth="1"/>
    <col min="15357" max="15357" width="13.85546875" style="157" customWidth="1"/>
    <col min="15358" max="15358" width="12.28515625" style="157" customWidth="1"/>
    <col min="15359" max="15360" width="13" style="157" customWidth="1"/>
    <col min="15361" max="15361" width="13.28515625" style="157" customWidth="1"/>
    <col min="15362" max="15362" width="26.42578125" style="157" customWidth="1"/>
    <col min="15363" max="15363" width="25.28515625" style="157" customWidth="1"/>
    <col min="15364" max="15607" width="8.85546875" style="157"/>
    <col min="15608" max="15608" width="12" style="157" customWidth="1"/>
    <col min="15609" max="15609" width="14.28515625" style="157" customWidth="1"/>
    <col min="15610" max="15610" width="13" style="157" customWidth="1"/>
    <col min="15611" max="15611" width="13.28515625" style="157" customWidth="1"/>
    <col min="15612" max="15612" width="14" style="157" customWidth="1"/>
    <col min="15613" max="15613" width="13.85546875" style="157" customWidth="1"/>
    <col min="15614" max="15614" width="12.28515625" style="157" customWidth="1"/>
    <col min="15615" max="15616" width="13" style="157" customWidth="1"/>
    <col min="15617" max="15617" width="13.28515625" style="157" customWidth="1"/>
    <col min="15618" max="15618" width="26.42578125" style="157" customWidth="1"/>
    <col min="15619" max="15619" width="25.28515625" style="157" customWidth="1"/>
    <col min="15620" max="15863" width="8.85546875" style="157"/>
    <col min="15864" max="15864" width="12" style="157" customWidth="1"/>
    <col min="15865" max="15865" width="14.28515625" style="157" customWidth="1"/>
    <col min="15866" max="15866" width="13" style="157" customWidth="1"/>
    <col min="15867" max="15867" width="13.28515625" style="157" customWidth="1"/>
    <col min="15868" max="15868" width="14" style="157" customWidth="1"/>
    <col min="15869" max="15869" width="13.85546875" style="157" customWidth="1"/>
    <col min="15870" max="15870" width="12.28515625" style="157" customWidth="1"/>
    <col min="15871" max="15872" width="13" style="157" customWidth="1"/>
    <col min="15873" max="15873" width="13.28515625" style="157" customWidth="1"/>
    <col min="15874" max="15874" width="26.42578125" style="157" customWidth="1"/>
    <col min="15875" max="15875" width="25.28515625" style="157" customWidth="1"/>
    <col min="15876" max="16119" width="8.85546875" style="157"/>
    <col min="16120" max="16120" width="12" style="157" customWidth="1"/>
    <col min="16121" max="16121" width="14.28515625" style="157" customWidth="1"/>
    <col min="16122" max="16122" width="13" style="157" customWidth="1"/>
    <col min="16123" max="16123" width="13.28515625" style="157" customWidth="1"/>
    <col min="16124" max="16124" width="14" style="157" customWidth="1"/>
    <col min="16125" max="16125" width="13.85546875" style="157" customWidth="1"/>
    <col min="16126" max="16126" width="12.28515625" style="157" customWidth="1"/>
    <col min="16127" max="16128" width="13" style="157" customWidth="1"/>
    <col min="16129" max="16129" width="13.28515625" style="157" customWidth="1"/>
    <col min="16130" max="16130" width="26.42578125" style="157" customWidth="1"/>
    <col min="16131" max="16131" width="25.28515625" style="157" customWidth="1"/>
    <col min="16132" max="16384" width="8.85546875" style="157"/>
  </cols>
  <sheetData>
    <row r="1" spans="1:10" s="155" customFormat="1" ht="42.95" customHeight="1">
      <c r="A1" s="1018" t="s">
        <v>1359</v>
      </c>
      <c r="B1" s="1019"/>
      <c r="C1" s="1019"/>
      <c r="D1" s="1019"/>
      <c r="E1" s="1019"/>
      <c r="F1" s="1019"/>
      <c r="G1" s="1019"/>
      <c r="H1" s="1019"/>
      <c r="I1" s="1019"/>
      <c r="J1" s="1145"/>
    </row>
    <row r="2" spans="1:10" s="156" customFormat="1" ht="42.95" customHeight="1">
      <c r="A2" s="1109" t="s">
        <v>1360</v>
      </c>
      <c r="B2" s="1110"/>
      <c r="C2" s="1110"/>
      <c r="D2" s="1110"/>
      <c r="E2" s="1110"/>
      <c r="F2" s="1110"/>
      <c r="G2" s="1110"/>
      <c r="H2" s="1110"/>
      <c r="I2" s="1110"/>
      <c r="J2" s="1154"/>
    </row>
    <row r="3" spans="1:10" s="156" customFormat="1" ht="18.75">
      <c r="A3" s="1155" t="s">
        <v>517</v>
      </c>
      <c r="B3" s="1155"/>
      <c r="C3" s="1155"/>
      <c r="D3" s="1155"/>
      <c r="E3" s="1156"/>
      <c r="F3" s="1157" t="s">
        <v>1080</v>
      </c>
      <c r="G3" s="1157"/>
      <c r="H3" s="1157"/>
      <c r="I3" s="1157"/>
      <c r="J3" s="1158"/>
    </row>
    <row r="4" spans="1:10" s="156" customFormat="1" ht="93.75">
      <c r="A4" s="1153" t="s">
        <v>764</v>
      </c>
      <c r="B4" s="296" t="s">
        <v>54</v>
      </c>
      <c r="C4" s="296" t="s">
        <v>566</v>
      </c>
      <c r="D4" s="296" t="s">
        <v>567</v>
      </c>
      <c r="E4" s="296" t="s">
        <v>568</v>
      </c>
      <c r="F4" s="296" t="s">
        <v>569</v>
      </c>
      <c r="G4" s="298" t="s">
        <v>570</v>
      </c>
      <c r="H4" s="297" t="s">
        <v>637</v>
      </c>
      <c r="I4" s="297" t="s">
        <v>571</v>
      </c>
      <c r="J4" s="1152" t="s">
        <v>767</v>
      </c>
    </row>
    <row r="5" spans="1:10" s="156" customFormat="1" ht="82.5" customHeight="1">
      <c r="A5" s="1075"/>
      <c r="B5" s="297" t="s">
        <v>572</v>
      </c>
      <c r="C5" s="297" t="s">
        <v>573</v>
      </c>
      <c r="D5" s="297" t="s">
        <v>574</v>
      </c>
      <c r="E5" s="299" t="s">
        <v>575</v>
      </c>
      <c r="F5" s="299" t="s">
        <v>576</v>
      </c>
      <c r="G5" s="298" t="s">
        <v>577</v>
      </c>
      <c r="H5" s="297" t="s">
        <v>578</v>
      </c>
      <c r="I5" s="297" t="s">
        <v>579</v>
      </c>
      <c r="J5" s="1075"/>
    </row>
    <row r="6" spans="1:10" s="156" customFormat="1" ht="18" customHeight="1">
      <c r="A6" s="213" t="s">
        <v>101</v>
      </c>
      <c r="B6" s="303">
        <v>8671</v>
      </c>
      <c r="C6" s="304">
        <v>5039957</v>
      </c>
      <c r="D6" s="304">
        <v>4854020</v>
      </c>
      <c r="E6" s="304">
        <v>2156004</v>
      </c>
      <c r="F6" s="300">
        <f>SUM(C6:E6)</f>
        <v>12049981</v>
      </c>
      <c r="G6" s="305">
        <f>C6/365</f>
        <v>13808.101369863014</v>
      </c>
      <c r="H6" s="306">
        <f>C6/F6</f>
        <v>0.41825435243424863</v>
      </c>
      <c r="I6" s="305">
        <f>C6/B6</f>
        <v>581.24287856071965</v>
      </c>
      <c r="J6" s="203" t="s">
        <v>2</v>
      </c>
    </row>
    <row r="7" spans="1:10" s="156" customFormat="1" ht="18" customHeight="1">
      <c r="A7" s="213" t="s">
        <v>702</v>
      </c>
      <c r="B7" s="307">
        <v>2215</v>
      </c>
      <c r="C7" s="308">
        <v>1353877</v>
      </c>
      <c r="D7" s="308">
        <v>2419089</v>
      </c>
      <c r="E7" s="308">
        <v>585926</v>
      </c>
      <c r="F7" s="300">
        <f t="shared" ref="F7:F26" si="0">SUM(C7:E7)</f>
        <v>4358892</v>
      </c>
      <c r="G7" s="309">
        <f>C7/365</f>
        <v>3709.2520547945205</v>
      </c>
      <c r="H7" s="310">
        <f>C7/F7</f>
        <v>0.31060118029994777</v>
      </c>
      <c r="I7" s="309">
        <f t="shared" ref="I7:I26" si="1">C7/B7</f>
        <v>611.23115124153503</v>
      </c>
      <c r="J7" s="203" t="s">
        <v>967</v>
      </c>
    </row>
    <row r="8" spans="1:10" s="156" customFormat="1" ht="18" customHeight="1">
      <c r="A8" s="213" t="s">
        <v>4</v>
      </c>
      <c r="B8" s="303">
        <v>2837</v>
      </c>
      <c r="C8" s="304">
        <v>1844569</v>
      </c>
      <c r="D8" s="304">
        <v>3289849</v>
      </c>
      <c r="E8" s="304">
        <v>919610</v>
      </c>
      <c r="F8" s="300">
        <f t="shared" si="0"/>
        <v>6054028</v>
      </c>
      <c r="G8" s="305">
        <f t="shared" ref="G8:G26" si="2">C8/365</f>
        <v>5053.6136986301372</v>
      </c>
      <c r="H8" s="306">
        <f t="shared" ref="H8:H26" si="3">C8/F8</f>
        <v>0.30468458355329708</v>
      </c>
      <c r="I8" s="305">
        <f t="shared" si="1"/>
        <v>650.18293972506171</v>
      </c>
      <c r="J8" s="203" t="s">
        <v>5</v>
      </c>
    </row>
    <row r="9" spans="1:10" s="156" customFormat="1" ht="18" customHeight="1">
      <c r="A9" s="213" t="s">
        <v>103</v>
      </c>
      <c r="B9" s="307">
        <v>2660</v>
      </c>
      <c r="C9" s="308">
        <v>1799206</v>
      </c>
      <c r="D9" s="308">
        <v>3563667</v>
      </c>
      <c r="E9" s="308">
        <v>486729</v>
      </c>
      <c r="F9" s="300">
        <f t="shared" si="0"/>
        <v>5849602</v>
      </c>
      <c r="G9" s="309">
        <f t="shared" si="2"/>
        <v>4929.3315068493148</v>
      </c>
      <c r="H9" s="310">
        <f t="shared" si="3"/>
        <v>0.30757750698252634</v>
      </c>
      <c r="I9" s="309">
        <f t="shared" si="1"/>
        <v>676.39323308270673</v>
      </c>
      <c r="J9" s="203" t="s">
        <v>7</v>
      </c>
    </row>
    <row r="10" spans="1:10" s="156" customFormat="1" ht="18" customHeight="1">
      <c r="A10" s="213" t="s">
        <v>104</v>
      </c>
      <c r="B10" s="303">
        <v>3447</v>
      </c>
      <c r="C10" s="304">
        <v>1391382</v>
      </c>
      <c r="D10" s="304">
        <v>2473136</v>
      </c>
      <c r="E10" s="304">
        <v>916594</v>
      </c>
      <c r="F10" s="300">
        <f t="shared" si="0"/>
        <v>4781112</v>
      </c>
      <c r="G10" s="305">
        <f t="shared" si="2"/>
        <v>3812.0054794520547</v>
      </c>
      <c r="H10" s="306">
        <f t="shared" si="3"/>
        <v>0.29101639953215902</v>
      </c>
      <c r="I10" s="305">
        <f t="shared" si="1"/>
        <v>403.65013054830285</v>
      </c>
      <c r="J10" s="203" t="s">
        <v>8</v>
      </c>
    </row>
    <row r="11" spans="1:10" s="156" customFormat="1" ht="18" customHeight="1">
      <c r="A11" s="213" t="s">
        <v>105</v>
      </c>
      <c r="B11" s="307">
        <v>3010</v>
      </c>
      <c r="C11" s="308">
        <v>1465363</v>
      </c>
      <c r="D11" s="308">
        <v>3148858</v>
      </c>
      <c r="E11" s="308">
        <v>834002</v>
      </c>
      <c r="F11" s="300">
        <f t="shared" si="0"/>
        <v>5448223</v>
      </c>
      <c r="G11" s="309">
        <f t="shared" si="2"/>
        <v>4014.6931506849314</v>
      </c>
      <c r="H11" s="310">
        <f t="shared" si="3"/>
        <v>0.26896164125440536</v>
      </c>
      <c r="I11" s="309">
        <f t="shared" si="1"/>
        <v>486.83156146179402</v>
      </c>
      <c r="J11" s="203" t="s">
        <v>10</v>
      </c>
    </row>
    <row r="12" spans="1:10" s="156" customFormat="1" ht="18" customHeight="1">
      <c r="A12" s="213" t="s">
        <v>107</v>
      </c>
      <c r="B12" s="303">
        <v>3128</v>
      </c>
      <c r="C12" s="304">
        <v>1787927</v>
      </c>
      <c r="D12" s="304">
        <v>1961060</v>
      </c>
      <c r="E12" s="304">
        <v>435295</v>
      </c>
      <c r="F12" s="300">
        <f t="shared" si="0"/>
        <v>4184282</v>
      </c>
      <c r="G12" s="305">
        <f t="shared" si="2"/>
        <v>4898.4301369863015</v>
      </c>
      <c r="H12" s="306">
        <f t="shared" si="3"/>
        <v>0.42729600920779243</v>
      </c>
      <c r="I12" s="305">
        <f t="shared" si="1"/>
        <v>571.58791560102304</v>
      </c>
      <c r="J12" s="203" t="s">
        <v>11</v>
      </c>
    </row>
    <row r="13" spans="1:10" s="156" customFormat="1" ht="18" customHeight="1">
      <c r="A13" s="213" t="s">
        <v>108</v>
      </c>
      <c r="B13" s="307">
        <v>1932</v>
      </c>
      <c r="C13" s="308">
        <v>708041</v>
      </c>
      <c r="D13" s="308">
        <v>1050720</v>
      </c>
      <c r="E13" s="308">
        <v>224859</v>
      </c>
      <c r="F13" s="300">
        <f t="shared" si="0"/>
        <v>1983620</v>
      </c>
      <c r="G13" s="309">
        <f t="shared" si="2"/>
        <v>1939.8383561643836</v>
      </c>
      <c r="H13" s="310">
        <f t="shared" si="3"/>
        <v>0.3569438702977385</v>
      </c>
      <c r="I13" s="309">
        <f t="shared" si="1"/>
        <v>366.48084886128362</v>
      </c>
      <c r="J13" s="203" t="s">
        <v>13</v>
      </c>
    </row>
    <row r="14" spans="1:10" s="156" customFormat="1" ht="18" customHeight="1">
      <c r="A14" s="213" t="s">
        <v>121</v>
      </c>
      <c r="B14" s="303">
        <v>900</v>
      </c>
      <c r="C14" s="304">
        <v>378718</v>
      </c>
      <c r="D14" s="304">
        <v>708864</v>
      </c>
      <c r="E14" s="304">
        <v>199245</v>
      </c>
      <c r="F14" s="300">
        <f t="shared" si="0"/>
        <v>1286827</v>
      </c>
      <c r="G14" s="305">
        <f t="shared" si="2"/>
        <v>1037.5835616438355</v>
      </c>
      <c r="H14" s="306">
        <f t="shared" si="3"/>
        <v>0.29430374090689737</v>
      </c>
      <c r="I14" s="305">
        <f t="shared" si="1"/>
        <v>420.79777777777775</v>
      </c>
      <c r="J14" s="203" t="s">
        <v>15</v>
      </c>
    </row>
    <row r="15" spans="1:10" s="156" customFormat="1" ht="18" customHeight="1">
      <c r="A15" s="213" t="s">
        <v>16</v>
      </c>
      <c r="B15" s="307">
        <v>2446</v>
      </c>
      <c r="C15" s="308">
        <v>1417177</v>
      </c>
      <c r="D15" s="308">
        <v>2453691</v>
      </c>
      <c r="E15" s="308">
        <v>932471</v>
      </c>
      <c r="F15" s="300">
        <f t="shared" si="0"/>
        <v>4803339</v>
      </c>
      <c r="G15" s="309">
        <f t="shared" si="2"/>
        <v>3882.6767123287673</v>
      </c>
      <c r="H15" s="310">
        <f t="shared" si="3"/>
        <v>0.29503997115339975</v>
      </c>
      <c r="I15" s="309">
        <f t="shared" si="1"/>
        <v>579.38552739165982</v>
      </c>
      <c r="J15" s="203" t="s">
        <v>17</v>
      </c>
    </row>
    <row r="16" spans="1:10" s="156" customFormat="1" ht="18" customHeight="1">
      <c r="A16" s="213" t="s">
        <v>40</v>
      </c>
      <c r="B16" s="303">
        <v>896</v>
      </c>
      <c r="C16" s="304">
        <v>381528</v>
      </c>
      <c r="D16" s="304">
        <v>819181</v>
      </c>
      <c r="E16" s="304">
        <v>276099</v>
      </c>
      <c r="F16" s="300">
        <f t="shared" si="0"/>
        <v>1476808</v>
      </c>
      <c r="G16" s="305">
        <f t="shared" si="2"/>
        <v>1045.2821917808219</v>
      </c>
      <c r="H16" s="306">
        <f t="shared" si="3"/>
        <v>0.25834637948873518</v>
      </c>
      <c r="I16" s="305">
        <f t="shared" si="1"/>
        <v>425.8125</v>
      </c>
      <c r="J16" s="203" t="s">
        <v>18</v>
      </c>
    </row>
    <row r="17" spans="1:11" s="156" customFormat="1" ht="18" customHeight="1">
      <c r="A17" s="213" t="s">
        <v>110</v>
      </c>
      <c r="B17" s="307">
        <v>1900</v>
      </c>
      <c r="C17" s="308">
        <v>793649</v>
      </c>
      <c r="D17" s="308">
        <v>1245306</v>
      </c>
      <c r="E17" s="308">
        <v>387946</v>
      </c>
      <c r="F17" s="300">
        <f t="shared" si="0"/>
        <v>2426901</v>
      </c>
      <c r="G17" s="309">
        <f t="shared" si="2"/>
        <v>2174.3808219178081</v>
      </c>
      <c r="H17" s="310">
        <f t="shared" si="3"/>
        <v>0.32702158019630795</v>
      </c>
      <c r="I17" s="309">
        <f t="shared" si="1"/>
        <v>417.71</v>
      </c>
      <c r="J17" s="203" t="s">
        <v>20</v>
      </c>
    </row>
    <row r="18" spans="1:11" s="156" customFormat="1" ht="18" customHeight="1">
      <c r="A18" s="213" t="s">
        <v>21</v>
      </c>
      <c r="B18" s="303">
        <v>1900</v>
      </c>
      <c r="C18" s="304">
        <v>668389</v>
      </c>
      <c r="D18" s="304">
        <v>1200464</v>
      </c>
      <c r="E18" s="304">
        <v>270261</v>
      </c>
      <c r="F18" s="300">
        <f t="shared" si="0"/>
        <v>2139114</v>
      </c>
      <c r="G18" s="305">
        <f t="shared" si="2"/>
        <v>1831.2027397260274</v>
      </c>
      <c r="H18" s="306">
        <f t="shared" si="3"/>
        <v>0.31246067297021102</v>
      </c>
      <c r="I18" s="305">
        <f t="shared" si="1"/>
        <v>351.7836842105263</v>
      </c>
      <c r="J18" s="203" t="s">
        <v>22</v>
      </c>
    </row>
    <row r="19" spans="1:11" s="156" customFormat="1" ht="18" customHeight="1">
      <c r="A19" s="213" t="s">
        <v>112</v>
      </c>
      <c r="B19" s="307">
        <v>1280</v>
      </c>
      <c r="C19" s="308">
        <v>1241857</v>
      </c>
      <c r="D19" s="308">
        <v>878960</v>
      </c>
      <c r="E19" s="308">
        <v>229375</v>
      </c>
      <c r="F19" s="300">
        <f t="shared" si="0"/>
        <v>2350192</v>
      </c>
      <c r="G19" s="309">
        <f t="shared" si="2"/>
        <v>3402.3479452054794</v>
      </c>
      <c r="H19" s="310">
        <f t="shared" si="3"/>
        <v>0.52840661528930399</v>
      </c>
      <c r="I19" s="309">
        <f t="shared" si="1"/>
        <v>970.20078124999998</v>
      </c>
      <c r="J19" s="203" t="s">
        <v>23</v>
      </c>
    </row>
    <row r="20" spans="1:11" s="156" customFormat="1" ht="18" customHeight="1">
      <c r="A20" s="213" t="s">
        <v>24</v>
      </c>
      <c r="B20" s="303">
        <v>2250</v>
      </c>
      <c r="C20" s="304">
        <v>1192169</v>
      </c>
      <c r="D20" s="304">
        <v>1057351</v>
      </c>
      <c r="E20" s="304">
        <v>837585</v>
      </c>
      <c r="F20" s="300">
        <f t="shared" si="0"/>
        <v>3087105</v>
      </c>
      <c r="G20" s="305">
        <f t="shared" si="2"/>
        <v>3266.2164383561644</v>
      </c>
      <c r="H20" s="306">
        <f t="shared" si="3"/>
        <v>0.38617701697869039</v>
      </c>
      <c r="I20" s="305">
        <f t="shared" si="1"/>
        <v>529.85288888888886</v>
      </c>
      <c r="J20" s="203" t="s">
        <v>25</v>
      </c>
    </row>
    <row r="21" spans="1:11" s="156" customFormat="1" ht="18" customHeight="1">
      <c r="A21" s="213" t="s">
        <v>26</v>
      </c>
      <c r="B21" s="307">
        <v>1250</v>
      </c>
      <c r="C21" s="308">
        <v>1148165</v>
      </c>
      <c r="D21" s="308">
        <v>364074</v>
      </c>
      <c r="E21" s="308">
        <v>183150</v>
      </c>
      <c r="F21" s="300">
        <f t="shared" si="0"/>
        <v>1695389</v>
      </c>
      <c r="G21" s="309">
        <f t="shared" si="2"/>
        <v>3145.6575342465753</v>
      </c>
      <c r="H21" s="310">
        <f t="shared" si="3"/>
        <v>0.67722805798551244</v>
      </c>
      <c r="I21" s="309">
        <f t="shared" si="1"/>
        <v>918.53200000000004</v>
      </c>
      <c r="J21" s="203" t="s">
        <v>27</v>
      </c>
    </row>
    <row r="22" spans="1:11" s="156" customFormat="1" ht="18" customHeight="1">
      <c r="A22" s="213" t="s">
        <v>115</v>
      </c>
      <c r="B22" s="303">
        <v>1300</v>
      </c>
      <c r="C22" s="304">
        <v>296020</v>
      </c>
      <c r="D22" s="304">
        <v>677076</v>
      </c>
      <c r="E22" s="304">
        <v>160353</v>
      </c>
      <c r="F22" s="300">
        <f t="shared" si="0"/>
        <v>1133449</v>
      </c>
      <c r="G22" s="305">
        <f t="shared" si="2"/>
        <v>811.01369863013701</v>
      </c>
      <c r="H22" s="306">
        <f t="shared" si="3"/>
        <v>0.26116746320302014</v>
      </c>
      <c r="I22" s="305">
        <f t="shared" si="1"/>
        <v>227.7076923076923</v>
      </c>
      <c r="J22" s="203" t="s">
        <v>28</v>
      </c>
    </row>
    <row r="23" spans="1:11" s="156" customFormat="1" ht="18" customHeight="1">
      <c r="A23" s="213" t="s">
        <v>123</v>
      </c>
      <c r="B23" s="307">
        <v>1280</v>
      </c>
      <c r="C23" s="308">
        <v>709007</v>
      </c>
      <c r="D23" s="308">
        <v>1242774</v>
      </c>
      <c r="E23" s="308">
        <v>464596</v>
      </c>
      <c r="F23" s="300">
        <f t="shared" si="0"/>
        <v>2416377</v>
      </c>
      <c r="G23" s="309">
        <f t="shared" si="2"/>
        <v>1942.4849315068493</v>
      </c>
      <c r="H23" s="310">
        <f t="shared" si="3"/>
        <v>0.2934173765103707</v>
      </c>
      <c r="I23" s="309">
        <f t="shared" si="1"/>
        <v>553.91171874999998</v>
      </c>
      <c r="J23" s="203" t="s">
        <v>30</v>
      </c>
    </row>
    <row r="24" spans="1:11" s="156" customFormat="1" ht="18" customHeight="1">
      <c r="A24" s="213" t="s">
        <v>116</v>
      </c>
      <c r="B24" s="303">
        <v>550</v>
      </c>
      <c r="C24" s="304">
        <v>203984</v>
      </c>
      <c r="D24" s="304">
        <v>339159</v>
      </c>
      <c r="E24" s="304">
        <v>164019</v>
      </c>
      <c r="F24" s="300">
        <f t="shared" si="0"/>
        <v>707162</v>
      </c>
      <c r="G24" s="305">
        <f t="shared" si="2"/>
        <v>558.86027397260273</v>
      </c>
      <c r="H24" s="306">
        <f t="shared" si="3"/>
        <v>0.28845441355728957</v>
      </c>
      <c r="I24" s="305">
        <f t="shared" si="1"/>
        <v>370.88</v>
      </c>
      <c r="J24" s="203" t="s">
        <v>32</v>
      </c>
    </row>
    <row r="25" spans="1:11" s="156" customFormat="1" ht="18" customHeight="1">
      <c r="A25" s="213" t="s">
        <v>33</v>
      </c>
      <c r="B25" s="307">
        <v>400</v>
      </c>
      <c r="C25" s="308">
        <v>167321</v>
      </c>
      <c r="D25" s="308">
        <v>635504</v>
      </c>
      <c r="E25" s="308">
        <v>141856</v>
      </c>
      <c r="F25" s="300">
        <f t="shared" si="0"/>
        <v>944681</v>
      </c>
      <c r="G25" s="309">
        <f t="shared" si="2"/>
        <v>458.41369863013699</v>
      </c>
      <c r="H25" s="310">
        <f t="shared" si="3"/>
        <v>0.17711904865240224</v>
      </c>
      <c r="I25" s="309">
        <f t="shared" si="1"/>
        <v>418.30250000000001</v>
      </c>
      <c r="J25" s="203" t="s">
        <v>34</v>
      </c>
    </row>
    <row r="26" spans="1:11" s="156" customFormat="1" ht="18" customHeight="1" thickBot="1">
      <c r="A26" s="222" t="s">
        <v>57</v>
      </c>
      <c r="B26" s="685">
        <f>SUM(B6:B25)</f>
        <v>44252</v>
      </c>
      <c r="C26" s="685">
        <f>SUM(C6:C25)</f>
        <v>23988306</v>
      </c>
      <c r="D26" s="685">
        <f>SUM(D6:D25)</f>
        <v>34382803</v>
      </c>
      <c r="E26" s="685">
        <f>SUM(E6:E25)</f>
        <v>10805975</v>
      </c>
      <c r="F26" s="685">
        <f t="shared" si="0"/>
        <v>69177084</v>
      </c>
      <c r="G26" s="322">
        <f t="shared" si="2"/>
        <v>65721.386301369857</v>
      </c>
      <c r="H26" s="686">
        <f t="shared" si="3"/>
        <v>0.34676665469160278</v>
      </c>
      <c r="I26" s="311">
        <f t="shared" si="1"/>
        <v>542.08410919280482</v>
      </c>
      <c r="J26" s="206" t="s">
        <v>36</v>
      </c>
    </row>
    <row r="27" spans="1:11" ht="30" customHeight="1">
      <c r="A27" s="1149" t="s">
        <v>657</v>
      </c>
      <c r="B27" s="1150"/>
      <c r="C27" s="1150"/>
      <c r="D27" s="1150"/>
      <c r="E27" s="1150"/>
      <c r="F27" s="1150"/>
      <c r="G27" s="1150"/>
      <c r="H27" s="1150"/>
      <c r="I27" s="1150"/>
      <c r="J27" s="1151"/>
      <c r="K27" s="156"/>
    </row>
    <row r="28" spans="1:11" ht="15.75">
      <c r="A28" s="158"/>
      <c r="K28" s="156"/>
    </row>
  </sheetData>
  <mergeCells count="7">
    <mergeCell ref="A27:J27"/>
    <mergeCell ref="J4:J5"/>
    <mergeCell ref="A4:A5"/>
    <mergeCell ref="A1:J1"/>
    <mergeCell ref="A2:J2"/>
    <mergeCell ref="A3:E3"/>
    <mergeCell ref="F3:J3"/>
  </mergeCells>
  <printOptions horizontalCentered="1" verticalCentered="1"/>
  <pageMargins left="0.59055118110236227" right="0.70866141732283472" top="0.82677165354330717" bottom="0.63" header="0.51181102362204722" footer="0.51181102362204722"/>
  <pageSetup paperSize="9" scale="62" orientation="landscape" r:id="rId1"/>
  <headerFooter alignWithMargins="0"/>
  <ignoredErrors>
    <ignoredError sqref="F6 F7:F25" formulaRange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00B050"/>
    <pageSetUpPr fitToPage="1"/>
  </sheetPr>
  <dimension ref="A1:M27"/>
  <sheetViews>
    <sheetView rightToLeft="1" zoomScale="80" zoomScaleNormal="80" zoomScaleSheetLayoutView="30" workbookViewId="0">
      <selection sqref="A1:G1"/>
    </sheetView>
  </sheetViews>
  <sheetFormatPr defaultColWidth="6.7109375" defaultRowHeight="12.75"/>
  <cols>
    <col min="1" max="1" width="27.7109375" style="257" customWidth="1"/>
    <col min="2" max="5" width="21.7109375" style="233" customWidth="1"/>
    <col min="6" max="6" width="27.85546875" style="233" customWidth="1"/>
    <col min="7" max="7" width="27.7109375" style="258" customWidth="1"/>
    <col min="8" max="236" width="6.7109375" style="233"/>
    <col min="237" max="238" width="24.28515625" style="233" customWidth="1"/>
    <col min="239" max="240" width="19.28515625" style="233" customWidth="1"/>
    <col min="241" max="242" width="18.28515625" style="233" customWidth="1"/>
    <col min="243" max="243" width="19" style="233" customWidth="1"/>
    <col min="244" max="492" width="6.7109375" style="233"/>
    <col min="493" max="494" width="24.28515625" style="233" customWidth="1"/>
    <col min="495" max="496" width="19.28515625" style="233" customWidth="1"/>
    <col min="497" max="498" width="18.28515625" style="233" customWidth="1"/>
    <col min="499" max="499" width="19" style="233" customWidth="1"/>
    <col min="500" max="748" width="6.7109375" style="233"/>
    <col min="749" max="750" width="24.28515625" style="233" customWidth="1"/>
    <col min="751" max="752" width="19.28515625" style="233" customWidth="1"/>
    <col min="753" max="754" width="18.28515625" style="233" customWidth="1"/>
    <col min="755" max="755" width="19" style="233" customWidth="1"/>
    <col min="756" max="1004" width="6.7109375" style="233"/>
    <col min="1005" max="1006" width="24.28515625" style="233" customWidth="1"/>
    <col min="1007" max="1008" width="19.28515625" style="233" customWidth="1"/>
    <col min="1009" max="1010" width="18.28515625" style="233" customWidth="1"/>
    <col min="1011" max="1011" width="19" style="233" customWidth="1"/>
    <col min="1012" max="1260" width="6.7109375" style="233"/>
    <col min="1261" max="1262" width="24.28515625" style="233" customWidth="1"/>
    <col min="1263" max="1264" width="19.28515625" style="233" customWidth="1"/>
    <col min="1265" max="1266" width="18.28515625" style="233" customWidth="1"/>
    <col min="1267" max="1267" width="19" style="233" customWidth="1"/>
    <col min="1268" max="1516" width="6.7109375" style="233"/>
    <col min="1517" max="1518" width="24.28515625" style="233" customWidth="1"/>
    <col min="1519" max="1520" width="19.28515625" style="233" customWidth="1"/>
    <col min="1521" max="1522" width="18.28515625" style="233" customWidth="1"/>
    <col min="1523" max="1523" width="19" style="233" customWidth="1"/>
    <col min="1524" max="1772" width="6.7109375" style="233"/>
    <col min="1773" max="1774" width="24.28515625" style="233" customWidth="1"/>
    <col min="1775" max="1776" width="19.28515625" style="233" customWidth="1"/>
    <col min="1777" max="1778" width="18.28515625" style="233" customWidth="1"/>
    <col min="1779" max="1779" width="19" style="233" customWidth="1"/>
    <col min="1780" max="2028" width="6.7109375" style="233"/>
    <col min="2029" max="2030" width="24.28515625" style="233" customWidth="1"/>
    <col min="2031" max="2032" width="19.28515625" style="233" customWidth="1"/>
    <col min="2033" max="2034" width="18.28515625" style="233" customWidth="1"/>
    <col min="2035" max="2035" width="19" style="233" customWidth="1"/>
    <col min="2036" max="2284" width="6.7109375" style="233"/>
    <col min="2285" max="2286" width="24.28515625" style="233" customWidth="1"/>
    <col min="2287" max="2288" width="19.28515625" style="233" customWidth="1"/>
    <col min="2289" max="2290" width="18.28515625" style="233" customWidth="1"/>
    <col min="2291" max="2291" width="19" style="233" customWidth="1"/>
    <col min="2292" max="2540" width="6.7109375" style="233"/>
    <col min="2541" max="2542" width="24.28515625" style="233" customWidth="1"/>
    <col min="2543" max="2544" width="19.28515625" style="233" customWidth="1"/>
    <col min="2545" max="2546" width="18.28515625" style="233" customWidth="1"/>
    <col min="2547" max="2547" width="19" style="233" customWidth="1"/>
    <col min="2548" max="2796" width="6.7109375" style="233"/>
    <col min="2797" max="2798" width="24.28515625" style="233" customWidth="1"/>
    <col min="2799" max="2800" width="19.28515625" style="233" customWidth="1"/>
    <col min="2801" max="2802" width="18.28515625" style="233" customWidth="1"/>
    <col min="2803" max="2803" width="19" style="233" customWidth="1"/>
    <col min="2804" max="3052" width="6.7109375" style="233"/>
    <col min="3053" max="3054" width="24.28515625" style="233" customWidth="1"/>
    <col min="3055" max="3056" width="19.28515625" style="233" customWidth="1"/>
    <col min="3057" max="3058" width="18.28515625" style="233" customWidth="1"/>
    <col min="3059" max="3059" width="19" style="233" customWidth="1"/>
    <col min="3060" max="3308" width="6.7109375" style="233"/>
    <col min="3309" max="3310" width="24.28515625" style="233" customWidth="1"/>
    <col min="3311" max="3312" width="19.28515625" style="233" customWidth="1"/>
    <col min="3313" max="3314" width="18.28515625" style="233" customWidth="1"/>
    <col min="3315" max="3315" width="19" style="233" customWidth="1"/>
    <col min="3316" max="3564" width="6.7109375" style="233"/>
    <col min="3565" max="3566" width="24.28515625" style="233" customWidth="1"/>
    <col min="3567" max="3568" width="19.28515625" style="233" customWidth="1"/>
    <col min="3569" max="3570" width="18.28515625" style="233" customWidth="1"/>
    <col min="3571" max="3571" width="19" style="233" customWidth="1"/>
    <col min="3572" max="3820" width="6.7109375" style="233"/>
    <col min="3821" max="3822" width="24.28515625" style="233" customWidth="1"/>
    <col min="3823" max="3824" width="19.28515625" style="233" customWidth="1"/>
    <col min="3825" max="3826" width="18.28515625" style="233" customWidth="1"/>
    <col min="3827" max="3827" width="19" style="233" customWidth="1"/>
    <col min="3828" max="4076" width="6.7109375" style="233"/>
    <col min="4077" max="4078" width="24.28515625" style="233" customWidth="1"/>
    <col min="4079" max="4080" width="19.28515625" style="233" customWidth="1"/>
    <col min="4081" max="4082" width="18.28515625" style="233" customWidth="1"/>
    <col min="4083" max="4083" width="19" style="233" customWidth="1"/>
    <col min="4084" max="4332" width="6.7109375" style="233"/>
    <col min="4333" max="4334" width="24.28515625" style="233" customWidth="1"/>
    <col min="4335" max="4336" width="19.28515625" style="233" customWidth="1"/>
    <col min="4337" max="4338" width="18.28515625" style="233" customWidth="1"/>
    <col min="4339" max="4339" width="19" style="233" customWidth="1"/>
    <col min="4340" max="4588" width="6.7109375" style="233"/>
    <col min="4589" max="4590" width="24.28515625" style="233" customWidth="1"/>
    <col min="4591" max="4592" width="19.28515625" style="233" customWidth="1"/>
    <col min="4593" max="4594" width="18.28515625" style="233" customWidth="1"/>
    <col min="4595" max="4595" width="19" style="233" customWidth="1"/>
    <col min="4596" max="4844" width="6.7109375" style="233"/>
    <col min="4845" max="4846" width="24.28515625" style="233" customWidth="1"/>
    <col min="4847" max="4848" width="19.28515625" style="233" customWidth="1"/>
    <col min="4849" max="4850" width="18.28515625" style="233" customWidth="1"/>
    <col min="4851" max="4851" width="19" style="233" customWidth="1"/>
    <col min="4852" max="5100" width="6.7109375" style="233"/>
    <col min="5101" max="5102" width="24.28515625" style="233" customWidth="1"/>
    <col min="5103" max="5104" width="19.28515625" style="233" customWidth="1"/>
    <col min="5105" max="5106" width="18.28515625" style="233" customWidth="1"/>
    <col min="5107" max="5107" width="19" style="233" customWidth="1"/>
    <col min="5108" max="5356" width="6.7109375" style="233"/>
    <col min="5357" max="5358" width="24.28515625" style="233" customWidth="1"/>
    <col min="5359" max="5360" width="19.28515625" style="233" customWidth="1"/>
    <col min="5361" max="5362" width="18.28515625" style="233" customWidth="1"/>
    <col min="5363" max="5363" width="19" style="233" customWidth="1"/>
    <col min="5364" max="5612" width="6.7109375" style="233"/>
    <col min="5613" max="5614" width="24.28515625" style="233" customWidth="1"/>
    <col min="5615" max="5616" width="19.28515625" style="233" customWidth="1"/>
    <col min="5617" max="5618" width="18.28515625" style="233" customWidth="1"/>
    <col min="5619" max="5619" width="19" style="233" customWidth="1"/>
    <col min="5620" max="5868" width="6.7109375" style="233"/>
    <col min="5869" max="5870" width="24.28515625" style="233" customWidth="1"/>
    <col min="5871" max="5872" width="19.28515625" style="233" customWidth="1"/>
    <col min="5873" max="5874" width="18.28515625" style="233" customWidth="1"/>
    <col min="5875" max="5875" width="19" style="233" customWidth="1"/>
    <col min="5876" max="6124" width="6.7109375" style="233"/>
    <col min="6125" max="6126" width="24.28515625" style="233" customWidth="1"/>
    <col min="6127" max="6128" width="19.28515625" style="233" customWidth="1"/>
    <col min="6129" max="6130" width="18.28515625" style="233" customWidth="1"/>
    <col min="6131" max="6131" width="19" style="233" customWidth="1"/>
    <col min="6132" max="6380" width="6.7109375" style="233"/>
    <col min="6381" max="6382" width="24.28515625" style="233" customWidth="1"/>
    <col min="6383" max="6384" width="19.28515625" style="233" customWidth="1"/>
    <col min="6385" max="6386" width="18.28515625" style="233" customWidth="1"/>
    <col min="6387" max="6387" width="19" style="233" customWidth="1"/>
    <col min="6388" max="6636" width="6.7109375" style="233"/>
    <col min="6637" max="6638" width="24.28515625" style="233" customWidth="1"/>
    <col min="6639" max="6640" width="19.28515625" style="233" customWidth="1"/>
    <col min="6641" max="6642" width="18.28515625" style="233" customWidth="1"/>
    <col min="6643" max="6643" width="19" style="233" customWidth="1"/>
    <col min="6644" max="6892" width="6.7109375" style="233"/>
    <col min="6893" max="6894" width="24.28515625" style="233" customWidth="1"/>
    <col min="6895" max="6896" width="19.28515625" style="233" customWidth="1"/>
    <col min="6897" max="6898" width="18.28515625" style="233" customWidth="1"/>
    <col min="6899" max="6899" width="19" style="233" customWidth="1"/>
    <col min="6900" max="7148" width="6.7109375" style="233"/>
    <col min="7149" max="7150" width="24.28515625" style="233" customWidth="1"/>
    <col min="7151" max="7152" width="19.28515625" style="233" customWidth="1"/>
    <col min="7153" max="7154" width="18.28515625" style="233" customWidth="1"/>
    <col min="7155" max="7155" width="19" style="233" customWidth="1"/>
    <col min="7156" max="7404" width="6.7109375" style="233"/>
    <col min="7405" max="7406" width="24.28515625" style="233" customWidth="1"/>
    <col min="7407" max="7408" width="19.28515625" style="233" customWidth="1"/>
    <col min="7409" max="7410" width="18.28515625" style="233" customWidth="1"/>
    <col min="7411" max="7411" width="19" style="233" customWidth="1"/>
    <col min="7412" max="7660" width="6.7109375" style="233"/>
    <col min="7661" max="7662" width="24.28515625" style="233" customWidth="1"/>
    <col min="7663" max="7664" width="19.28515625" style="233" customWidth="1"/>
    <col min="7665" max="7666" width="18.28515625" style="233" customWidth="1"/>
    <col min="7667" max="7667" width="19" style="233" customWidth="1"/>
    <col min="7668" max="7916" width="6.7109375" style="233"/>
    <col min="7917" max="7918" width="24.28515625" style="233" customWidth="1"/>
    <col min="7919" max="7920" width="19.28515625" style="233" customWidth="1"/>
    <col min="7921" max="7922" width="18.28515625" style="233" customWidth="1"/>
    <col min="7923" max="7923" width="19" style="233" customWidth="1"/>
    <col min="7924" max="8172" width="6.7109375" style="233"/>
    <col min="8173" max="8174" width="24.28515625" style="233" customWidth="1"/>
    <col min="8175" max="8176" width="19.28515625" style="233" customWidth="1"/>
    <col min="8177" max="8178" width="18.28515625" style="233" customWidth="1"/>
    <col min="8179" max="8179" width="19" style="233" customWidth="1"/>
    <col min="8180" max="8428" width="6.7109375" style="233"/>
    <col min="8429" max="8430" width="24.28515625" style="233" customWidth="1"/>
    <col min="8431" max="8432" width="19.28515625" style="233" customWidth="1"/>
    <col min="8433" max="8434" width="18.28515625" style="233" customWidth="1"/>
    <col min="8435" max="8435" width="19" style="233" customWidth="1"/>
    <col min="8436" max="8684" width="6.7109375" style="233"/>
    <col min="8685" max="8686" width="24.28515625" style="233" customWidth="1"/>
    <col min="8687" max="8688" width="19.28515625" style="233" customWidth="1"/>
    <col min="8689" max="8690" width="18.28515625" style="233" customWidth="1"/>
    <col min="8691" max="8691" width="19" style="233" customWidth="1"/>
    <col min="8692" max="8940" width="6.7109375" style="233"/>
    <col min="8941" max="8942" width="24.28515625" style="233" customWidth="1"/>
    <col min="8943" max="8944" width="19.28515625" style="233" customWidth="1"/>
    <col min="8945" max="8946" width="18.28515625" style="233" customWidth="1"/>
    <col min="8947" max="8947" width="19" style="233" customWidth="1"/>
    <col min="8948" max="9196" width="6.7109375" style="233"/>
    <col min="9197" max="9198" width="24.28515625" style="233" customWidth="1"/>
    <col min="9199" max="9200" width="19.28515625" style="233" customWidth="1"/>
    <col min="9201" max="9202" width="18.28515625" style="233" customWidth="1"/>
    <col min="9203" max="9203" width="19" style="233" customWidth="1"/>
    <col min="9204" max="9452" width="6.7109375" style="233"/>
    <col min="9453" max="9454" width="24.28515625" style="233" customWidth="1"/>
    <col min="9455" max="9456" width="19.28515625" style="233" customWidth="1"/>
    <col min="9457" max="9458" width="18.28515625" style="233" customWidth="1"/>
    <col min="9459" max="9459" width="19" style="233" customWidth="1"/>
    <col min="9460" max="9708" width="6.7109375" style="233"/>
    <col min="9709" max="9710" width="24.28515625" style="233" customWidth="1"/>
    <col min="9711" max="9712" width="19.28515625" style="233" customWidth="1"/>
    <col min="9713" max="9714" width="18.28515625" style="233" customWidth="1"/>
    <col min="9715" max="9715" width="19" style="233" customWidth="1"/>
    <col min="9716" max="9964" width="6.7109375" style="233"/>
    <col min="9965" max="9966" width="24.28515625" style="233" customWidth="1"/>
    <col min="9967" max="9968" width="19.28515625" style="233" customWidth="1"/>
    <col min="9969" max="9970" width="18.28515625" style="233" customWidth="1"/>
    <col min="9971" max="9971" width="19" style="233" customWidth="1"/>
    <col min="9972" max="10220" width="6.7109375" style="233"/>
    <col min="10221" max="10222" width="24.28515625" style="233" customWidth="1"/>
    <col min="10223" max="10224" width="19.28515625" style="233" customWidth="1"/>
    <col min="10225" max="10226" width="18.28515625" style="233" customWidth="1"/>
    <col min="10227" max="10227" width="19" style="233" customWidth="1"/>
    <col min="10228" max="10476" width="6.7109375" style="233"/>
    <col min="10477" max="10478" width="24.28515625" style="233" customWidth="1"/>
    <col min="10479" max="10480" width="19.28515625" style="233" customWidth="1"/>
    <col min="10481" max="10482" width="18.28515625" style="233" customWidth="1"/>
    <col min="10483" max="10483" width="19" style="233" customWidth="1"/>
    <col min="10484" max="10732" width="6.7109375" style="233"/>
    <col min="10733" max="10734" width="24.28515625" style="233" customWidth="1"/>
    <col min="10735" max="10736" width="19.28515625" style="233" customWidth="1"/>
    <col min="10737" max="10738" width="18.28515625" style="233" customWidth="1"/>
    <col min="10739" max="10739" width="19" style="233" customWidth="1"/>
    <col min="10740" max="10988" width="6.7109375" style="233"/>
    <col min="10989" max="10990" width="24.28515625" style="233" customWidth="1"/>
    <col min="10991" max="10992" width="19.28515625" style="233" customWidth="1"/>
    <col min="10993" max="10994" width="18.28515625" style="233" customWidth="1"/>
    <col min="10995" max="10995" width="19" style="233" customWidth="1"/>
    <col min="10996" max="11244" width="6.7109375" style="233"/>
    <col min="11245" max="11246" width="24.28515625" style="233" customWidth="1"/>
    <col min="11247" max="11248" width="19.28515625" style="233" customWidth="1"/>
    <col min="11249" max="11250" width="18.28515625" style="233" customWidth="1"/>
    <col min="11251" max="11251" width="19" style="233" customWidth="1"/>
    <col min="11252" max="11500" width="6.7109375" style="233"/>
    <col min="11501" max="11502" width="24.28515625" style="233" customWidth="1"/>
    <col min="11503" max="11504" width="19.28515625" style="233" customWidth="1"/>
    <col min="11505" max="11506" width="18.28515625" style="233" customWidth="1"/>
    <col min="11507" max="11507" width="19" style="233" customWidth="1"/>
    <col min="11508" max="11756" width="6.7109375" style="233"/>
    <col min="11757" max="11758" width="24.28515625" style="233" customWidth="1"/>
    <col min="11759" max="11760" width="19.28515625" style="233" customWidth="1"/>
    <col min="11761" max="11762" width="18.28515625" style="233" customWidth="1"/>
    <col min="11763" max="11763" width="19" style="233" customWidth="1"/>
    <col min="11764" max="12012" width="6.7109375" style="233"/>
    <col min="12013" max="12014" width="24.28515625" style="233" customWidth="1"/>
    <col min="12015" max="12016" width="19.28515625" style="233" customWidth="1"/>
    <col min="12017" max="12018" width="18.28515625" style="233" customWidth="1"/>
    <col min="12019" max="12019" width="19" style="233" customWidth="1"/>
    <col min="12020" max="12268" width="6.7109375" style="233"/>
    <col min="12269" max="12270" width="24.28515625" style="233" customWidth="1"/>
    <col min="12271" max="12272" width="19.28515625" style="233" customWidth="1"/>
    <col min="12273" max="12274" width="18.28515625" style="233" customWidth="1"/>
    <col min="12275" max="12275" width="19" style="233" customWidth="1"/>
    <col min="12276" max="12524" width="6.7109375" style="233"/>
    <col min="12525" max="12526" width="24.28515625" style="233" customWidth="1"/>
    <col min="12527" max="12528" width="19.28515625" style="233" customWidth="1"/>
    <col min="12529" max="12530" width="18.28515625" style="233" customWidth="1"/>
    <col min="12531" max="12531" width="19" style="233" customWidth="1"/>
    <col min="12532" max="12780" width="6.7109375" style="233"/>
    <col min="12781" max="12782" width="24.28515625" style="233" customWidth="1"/>
    <col min="12783" max="12784" width="19.28515625" style="233" customWidth="1"/>
    <col min="12785" max="12786" width="18.28515625" style="233" customWidth="1"/>
    <col min="12787" max="12787" width="19" style="233" customWidth="1"/>
    <col min="12788" max="13036" width="6.7109375" style="233"/>
    <col min="13037" max="13038" width="24.28515625" style="233" customWidth="1"/>
    <col min="13039" max="13040" width="19.28515625" style="233" customWidth="1"/>
    <col min="13041" max="13042" width="18.28515625" style="233" customWidth="1"/>
    <col min="13043" max="13043" width="19" style="233" customWidth="1"/>
    <col min="13044" max="13292" width="6.7109375" style="233"/>
    <col min="13293" max="13294" width="24.28515625" style="233" customWidth="1"/>
    <col min="13295" max="13296" width="19.28515625" style="233" customWidth="1"/>
    <col min="13297" max="13298" width="18.28515625" style="233" customWidth="1"/>
    <col min="13299" max="13299" width="19" style="233" customWidth="1"/>
    <col min="13300" max="13548" width="6.7109375" style="233"/>
    <col min="13549" max="13550" width="24.28515625" style="233" customWidth="1"/>
    <col min="13551" max="13552" width="19.28515625" style="233" customWidth="1"/>
    <col min="13553" max="13554" width="18.28515625" style="233" customWidth="1"/>
    <col min="13555" max="13555" width="19" style="233" customWidth="1"/>
    <col min="13556" max="13804" width="6.7109375" style="233"/>
    <col min="13805" max="13806" width="24.28515625" style="233" customWidth="1"/>
    <col min="13807" max="13808" width="19.28515625" style="233" customWidth="1"/>
    <col min="13809" max="13810" width="18.28515625" style="233" customWidth="1"/>
    <col min="13811" max="13811" width="19" style="233" customWidth="1"/>
    <col min="13812" max="14060" width="6.7109375" style="233"/>
    <col min="14061" max="14062" width="24.28515625" style="233" customWidth="1"/>
    <col min="14063" max="14064" width="19.28515625" style="233" customWidth="1"/>
    <col min="14065" max="14066" width="18.28515625" style="233" customWidth="1"/>
    <col min="14067" max="14067" width="19" style="233" customWidth="1"/>
    <col min="14068" max="14316" width="6.7109375" style="233"/>
    <col min="14317" max="14318" width="24.28515625" style="233" customWidth="1"/>
    <col min="14319" max="14320" width="19.28515625" style="233" customWidth="1"/>
    <col min="14321" max="14322" width="18.28515625" style="233" customWidth="1"/>
    <col min="14323" max="14323" width="19" style="233" customWidth="1"/>
    <col min="14324" max="14572" width="6.7109375" style="233"/>
    <col min="14573" max="14574" width="24.28515625" style="233" customWidth="1"/>
    <col min="14575" max="14576" width="19.28515625" style="233" customWidth="1"/>
    <col min="14577" max="14578" width="18.28515625" style="233" customWidth="1"/>
    <col min="14579" max="14579" width="19" style="233" customWidth="1"/>
    <col min="14580" max="14828" width="6.7109375" style="233"/>
    <col min="14829" max="14830" width="24.28515625" style="233" customWidth="1"/>
    <col min="14831" max="14832" width="19.28515625" style="233" customWidth="1"/>
    <col min="14833" max="14834" width="18.28515625" style="233" customWidth="1"/>
    <col min="14835" max="14835" width="19" style="233" customWidth="1"/>
    <col min="14836" max="15084" width="6.7109375" style="233"/>
    <col min="15085" max="15086" width="24.28515625" style="233" customWidth="1"/>
    <col min="15087" max="15088" width="19.28515625" style="233" customWidth="1"/>
    <col min="15089" max="15090" width="18.28515625" style="233" customWidth="1"/>
    <col min="15091" max="15091" width="19" style="233" customWidth="1"/>
    <col min="15092" max="15340" width="6.7109375" style="233"/>
    <col min="15341" max="15342" width="24.28515625" style="233" customWidth="1"/>
    <col min="15343" max="15344" width="19.28515625" style="233" customWidth="1"/>
    <col min="15345" max="15346" width="18.28515625" style="233" customWidth="1"/>
    <col min="15347" max="15347" width="19" style="233" customWidth="1"/>
    <col min="15348" max="15596" width="6.7109375" style="233"/>
    <col min="15597" max="15598" width="24.28515625" style="233" customWidth="1"/>
    <col min="15599" max="15600" width="19.28515625" style="233" customWidth="1"/>
    <col min="15601" max="15602" width="18.28515625" style="233" customWidth="1"/>
    <col min="15603" max="15603" width="19" style="233" customWidth="1"/>
    <col min="15604" max="15852" width="6.7109375" style="233"/>
    <col min="15853" max="15854" width="24.28515625" style="233" customWidth="1"/>
    <col min="15855" max="15856" width="19.28515625" style="233" customWidth="1"/>
    <col min="15857" max="15858" width="18.28515625" style="233" customWidth="1"/>
    <col min="15859" max="15859" width="19" style="233" customWidth="1"/>
    <col min="15860" max="16108" width="6.7109375" style="233"/>
    <col min="16109" max="16110" width="24.28515625" style="233" customWidth="1"/>
    <col min="16111" max="16112" width="19.28515625" style="233" customWidth="1"/>
    <col min="16113" max="16114" width="18.28515625" style="233" customWidth="1"/>
    <col min="16115" max="16115" width="19" style="233" customWidth="1"/>
    <col min="16116" max="16384" width="6.7109375" style="233"/>
  </cols>
  <sheetData>
    <row r="1" spans="1:13" s="234" customFormat="1" ht="51.75" customHeight="1">
      <c r="A1" s="968" t="s">
        <v>1159</v>
      </c>
      <c r="B1" s="968"/>
      <c r="C1" s="968"/>
      <c r="D1" s="968"/>
      <c r="E1" s="968"/>
      <c r="F1" s="968"/>
      <c r="G1" s="968"/>
      <c r="H1" s="278"/>
      <c r="I1" s="734"/>
      <c r="J1" s="1136"/>
      <c r="K1" s="1136"/>
      <c r="L1" s="1136"/>
      <c r="M1" s="1136"/>
    </row>
    <row r="2" spans="1:13" s="234" customFormat="1" ht="51.75" customHeight="1">
      <c r="A2" s="1038" t="s">
        <v>1160</v>
      </c>
      <c r="B2" s="1038"/>
      <c r="C2" s="1038"/>
      <c r="D2" s="1038"/>
      <c r="E2" s="1038"/>
      <c r="F2" s="1038"/>
      <c r="G2" s="1038"/>
      <c r="H2" s="278"/>
      <c r="I2" s="734"/>
      <c r="J2" s="1136"/>
      <c r="K2" s="1136"/>
      <c r="L2" s="1136"/>
      <c r="M2" s="1136"/>
    </row>
    <row r="3" spans="1:13" s="234" customFormat="1" ht="21.75" customHeight="1">
      <c r="A3" s="1155" t="s">
        <v>1423</v>
      </c>
      <c r="B3" s="1155"/>
      <c r="C3" s="1155"/>
      <c r="D3" s="1156"/>
      <c r="E3" s="1157" t="s">
        <v>522</v>
      </c>
      <c r="F3" s="1157"/>
      <c r="G3" s="1158"/>
      <c r="H3" s="279"/>
    </row>
    <row r="4" spans="1:13" s="268" customFormat="1" ht="72.75" customHeight="1">
      <c r="A4" s="1028" t="s">
        <v>763</v>
      </c>
      <c r="B4" s="488" t="s">
        <v>53</v>
      </c>
      <c r="C4" s="488" t="s">
        <v>580</v>
      </c>
      <c r="D4" s="488" t="s">
        <v>581</v>
      </c>
      <c r="E4" s="488" t="s">
        <v>1161</v>
      </c>
      <c r="F4" s="488" t="s">
        <v>1163</v>
      </c>
      <c r="G4" s="1028" t="s">
        <v>767</v>
      </c>
      <c r="H4" s="280"/>
    </row>
    <row r="5" spans="1:13" ht="56.25" customHeight="1">
      <c r="A5" s="1028"/>
      <c r="B5" s="488" t="s">
        <v>582</v>
      </c>
      <c r="C5" s="488" t="s">
        <v>583</v>
      </c>
      <c r="D5" s="488" t="s">
        <v>584</v>
      </c>
      <c r="E5" s="488" t="s">
        <v>1162</v>
      </c>
      <c r="F5" s="488" t="s">
        <v>1164</v>
      </c>
      <c r="G5" s="1028"/>
      <c r="H5" s="281"/>
    </row>
    <row r="6" spans="1:13" ht="42.95" customHeight="1">
      <c r="A6" s="487" t="s">
        <v>101</v>
      </c>
      <c r="B6" s="916">
        <v>36</v>
      </c>
      <c r="C6" s="916">
        <v>0</v>
      </c>
      <c r="D6" s="916">
        <v>466</v>
      </c>
      <c r="E6" s="917">
        <v>6994</v>
      </c>
      <c r="F6" s="917">
        <v>9026</v>
      </c>
      <c r="G6" s="487" t="s">
        <v>2</v>
      </c>
      <c r="H6" s="281"/>
    </row>
    <row r="7" spans="1:13" ht="42.95" customHeight="1">
      <c r="A7" s="487" t="s">
        <v>702</v>
      </c>
      <c r="B7" s="918">
        <v>10</v>
      </c>
      <c r="C7" s="918">
        <v>0</v>
      </c>
      <c r="D7" s="918">
        <v>183</v>
      </c>
      <c r="E7" s="919">
        <v>3651</v>
      </c>
      <c r="F7" s="919">
        <v>5407</v>
      </c>
      <c r="G7" s="487" t="s">
        <v>967</v>
      </c>
      <c r="H7" s="281"/>
    </row>
    <row r="8" spans="1:13" ht="42.95" customHeight="1">
      <c r="A8" s="487" t="s">
        <v>102</v>
      </c>
      <c r="B8" s="916">
        <v>10</v>
      </c>
      <c r="C8" s="916">
        <v>0</v>
      </c>
      <c r="D8" s="916">
        <v>173</v>
      </c>
      <c r="E8" s="917">
        <v>3658</v>
      </c>
      <c r="F8" s="917">
        <v>5296</v>
      </c>
      <c r="G8" s="487" t="s">
        <v>5</v>
      </c>
      <c r="H8" s="281"/>
    </row>
    <row r="9" spans="1:13" ht="42.95" customHeight="1">
      <c r="A9" s="487" t="s">
        <v>103</v>
      </c>
      <c r="B9" s="918">
        <v>11</v>
      </c>
      <c r="C9" s="918">
        <v>0</v>
      </c>
      <c r="D9" s="918">
        <v>135</v>
      </c>
      <c r="E9" s="919">
        <v>4058</v>
      </c>
      <c r="F9" s="919">
        <v>4960</v>
      </c>
      <c r="G9" s="487" t="s">
        <v>7</v>
      </c>
      <c r="H9" s="281"/>
    </row>
    <row r="10" spans="1:13" ht="42.95" customHeight="1">
      <c r="A10" s="487" t="s">
        <v>104</v>
      </c>
      <c r="B10" s="916">
        <v>16</v>
      </c>
      <c r="C10" s="916">
        <v>1</v>
      </c>
      <c r="D10" s="916">
        <v>200</v>
      </c>
      <c r="E10" s="917">
        <v>4388</v>
      </c>
      <c r="F10" s="917">
        <v>6280</v>
      </c>
      <c r="G10" s="487" t="s">
        <v>8</v>
      </c>
      <c r="H10" s="281"/>
    </row>
    <row r="11" spans="1:13" ht="42.95" customHeight="1">
      <c r="A11" s="487" t="s">
        <v>105</v>
      </c>
      <c r="B11" s="918">
        <v>20</v>
      </c>
      <c r="C11" s="918">
        <v>0</v>
      </c>
      <c r="D11" s="918">
        <v>215</v>
      </c>
      <c r="E11" s="919">
        <v>2597</v>
      </c>
      <c r="F11" s="919">
        <v>3510</v>
      </c>
      <c r="G11" s="487" t="s">
        <v>10</v>
      </c>
      <c r="H11" s="281"/>
    </row>
    <row r="12" spans="1:13" ht="42.95" customHeight="1">
      <c r="A12" s="487" t="s">
        <v>107</v>
      </c>
      <c r="B12" s="916">
        <v>16</v>
      </c>
      <c r="C12" s="916">
        <v>0</v>
      </c>
      <c r="D12" s="916">
        <v>262</v>
      </c>
      <c r="E12" s="917">
        <v>4774</v>
      </c>
      <c r="F12" s="917">
        <v>6595</v>
      </c>
      <c r="G12" s="487" t="s">
        <v>11</v>
      </c>
      <c r="H12" s="281"/>
    </row>
    <row r="13" spans="1:13" ht="42.95" customHeight="1">
      <c r="A13" s="487" t="s">
        <v>108</v>
      </c>
      <c r="B13" s="918">
        <v>7</v>
      </c>
      <c r="C13" s="918">
        <v>0</v>
      </c>
      <c r="D13" s="918">
        <v>85</v>
      </c>
      <c r="E13" s="919">
        <v>1622</v>
      </c>
      <c r="F13" s="919">
        <v>2404</v>
      </c>
      <c r="G13" s="487" t="s">
        <v>13</v>
      </c>
      <c r="H13" s="281"/>
    </row>
    <row r="14" spans="1:13" ht="42.95" customHeight="1">
      <c r="A14" s="487" t="s">
        <v>121</v>
      </c>
      <c r="B14" s="916">
        <v>6</v>
      </c>
      <c r="C14" s="916">
        <v>0</v>
      </c>
      <c r="D14" s="916">
        <v>50</v>
      </c>
      <c r="E14" s="917">
        <v>766</v>
      </c>
      <c r="F14" s="917">
        <v>1015</v>
      </c>
      <c r="G14" s="487" t="s">
        <v>15</v>
      </c>
      <c r="H14" s="281"/>
    </row>
    <row r="15" spans="1:13" ht="42.95" customHeight="1">
      <c r="A15" s="487" t="s">
        <v>16</v>
      </c>
      <c r="B15" s="918">
        <v>21</v>
      </c>
      <c r="C15" s="918">
        <v>0</v>
      </c>
      <c r="D15" s="918">
        <v>155</v>
      </c>
      <c r="E15" s="919">
        <v>4534</v>
      </c>
      <c r="F15" s="919">
        <v>6052</v>
      </c>
      <c r="G15" s="487" t="s">
        <v>17</v>
      </c>
      <c r="H15" s="281"/>
    </row>
    <row r="16" spans="1:13" ht="42.95" customHeight="1">
      <c r="A16" s="487" t="s">
        <v>40</v>
      </c>
      <c r="B16" s="916">
        <v>7</v>
      </c>
      <c r="C16" s="916">
        <v>0</v>
      </c>
      <c r="D16" s="916">
        <v>58</v>
      </c>
      <c r="E16" s="917">
        <v>1300</v>
      </c>
      <c r="F16" s="917">
        <v>1709</v>
      </c>
      <c r="G16" s="487" t="s">
        <v>18</v>
      </c>
      <c r="H16" s="281"/>
    </row>
    <row r="17" spans="1:8" ht="42.95" customHeight="1">
      <c r="A17" s="487" t="s">
        <v>110</v>
      </c>
      <c r="B17" s="918">
        <v>10</v>
      </c>
      <c r="C17" s="918">
        <v>0</v>
      </c>
      <c r="D17" s="918">
        <v>88</v>
      </c>
      <c r="E17" s="919">
        <v>1789</v>
      </c>
      <c r="F17" s="919">
        <v>2265</v>
      </c>
      <c r="G17" s="487" t="s">
        <v>20</v>
      </c>
      <c r="H17" s="281"/>
    </row>
    <row r="18" spans="1:8" ht="42.95" customHeight="1">
      <c r="A18" s="487" t="s">
        <v>21</v>
      </c>
      <c r="B18" s="916">
        <v>13</v>
      </c>
      <c r="C18" s="916">
        <v>0</v>
      </c>
      <c r="D18" s="916">
        <v>88</v>
      </c>
      <c r="E18" s="917">
        <v>1621</v>
      </c>
      <c r="F18" s="917">
        <v>2085</v>
      </c>
      <c r="G18" s="487" t="s">
        <v>22</v>
      </c>
      <c r="H18" s="281"/>
    </row>
    <row r="19" spans="1:8" ht="42.95" customHeight="1">
      <c r="A19" s="487" t="s">
        <v>112</v>
      </c>
      <c r="B19" s="918">
        <v>9</v>
      </c>
      <c r="C19" s="918">
        <v>0</v>
      </c>
      <c r="D19" s="918">
        <v>66</v>
      </c>
      <c r="E19" s="919">
        <v>985</v>
      </c>
      <c r="F19" s="919">
        <v>1346</v>
      </c>
      <c r="G19" s="487" t="s">
        <v>23</v>
      </c>
      <c r="H19" s="281"/>
    </row>
    <row r="20" spans="1:8" ht="42.95" customHeight="1">
      <c r="A20" s="487" t="s">
        <v>24</v>
      </c>
      <c r="B20" s="916">
        <v>19</v>
      </c>
      <c r="C20" s="916">
        <v>0</v>
      </c>
      <c r="D20" s="916">
        <v>170</v>
      </c>
      <c r="E20" s="917">
        <v>2123</v>
      </c>
      <c r="F20" s="917">
        <v>3467</v>
      </c>
      <c r="G20" s="487" t="s">
        <v>25</v>
      </c>
      <c r="H20" s="281"/>
    </row>
    <row r="21" spans="1:8" ht="42.95" customHeight="1">
      <c r="A21" s="487" t="s">
        <v>113</v>
      </c>
      <c r="B21" s="918">
        <v>9</v>
      </c>
      <c r="C21" s="918">
        <v>0</v>
      </c>
      <c r="D21" s="918">
        <v>98</v>
      </c>
      <c r="E21" s="919">
        <v>1616</v>
      </c>
      <c r="F21" s="919">
        <v>2198</v>
      </c>
      <c r="G21" s="487" t="s">
        <v>114</v>
      </c>
      <c r="H21" s="281"/>
    </row>
    <row r="22" spans="1:8" ht="42.95" customHeight="1">
      <c r="A22" s="487" t="s">
        <v>115</v>
      </c>
      <c r="B22" s="916">
        <v>9</v>
      </c>
      <c r="C22" s="916">
        <v>0</v>
      </c>
      <c r="D22" s="916">
        <v>78</v>
      </c>
      <c r="E22" s="917">
        <v>1526</v>
      </c>
      <c r="F22" s="917">
        <v>2314</v>
      </c>
      <c r="G22" s="487" t="s">
        <v>145</v>
      </c>
      <c r="H22" s="281"/>
    </row>
    <row r="23" spans="1:8" ht="42.95" customHeight="1">
      <c r="A23" s="487" t="s">
        <v>123</v>
      </c>
      <c r="B23" s="918">
        <v>8</v>
      </c>
      <c r="C23" s="918">
        <v>0</v>
      </c>
      <c r="D23" s="918">
        <v>81</v>
      </c>
      <c r="E23" s="919">
        <v>1346</v>
      </c>
      <c r="F23" s="919">
        <v>1675</v>
      </c>
      <c r="G23" s="487" t="s">
        <v>30</v>
      </c>
      <c r="H23" s="281"/>
    </row>
    <row r="24" spans="1:8" ht="42.95" customHeight="1">
      <c r="A24" s="487" t="s">
        <v>31</v>
      </c>
      <c r="B24" s="916">
        <v>3</v>
      </c>
      <c r="C24" s="916">
        <v>0</v>
      </c>
      <c r="D24" s="916">
        <v>34</v>
      </c>
      <c r="E24" s="917">
        <v>608</v>
      </c>
      <c r="F24" s="917">
        <v>884</v>
      </c>
      <c r="G24" s="487" t="s">
        <v>304</v>
      </c>
      <c r="H24" s="281"/>
    </row>
    <row r="25" spans="1:8" ht="42.95" customHeight="1">
      <c r="A25" s="487" t="s">
        <v>33</v>
      </c>
      <c r="B25" s="918">
        <v>5</v>
      </c>
      <c r="C25" s="918">
        <v>0</v>
      </c>
      <c r="D25" s="918">
        <v>23</v>
      </c>
      <c r="E25" s="919">
        <v>733</v>
      </c>
      <c r="F25" s="919">
        <v>1078</v>
      </c>
      <c r="G25" s="487" t="s">
        <v>34</v>
      </c>
      <c r="H25" s="281"/>
    </row>
    <row r="26" spans="1:8" ht="42.95" customHeight="1">
      <c r="A26" s="295" t="s">
        <v>57</v>
      </c>
      <c r="B26" s="206">
        <f>SUM(B6:B25)</f>
        <v>245</v>
      </c>
      <c r="C26" s="206">
        <f>SUM(C6:C25)</f>
        <v>1</v>
      </c>
      <c r="D26" s="206">
        <f>SUM(D6:D25)</f>
        <v>2708</v>
      </c>
      <c r="E26" s="206">
        <f>SUM(E6:E25)</f>
        <v>50689</v>
      </c>
      <c r="F26" s="206">
        <f>SUM(F6:F25)</f>
        <v>69566</v>
      </c>
      <c r="G26" s="295" t="s">
        <v>36</v>
      </c>
      <c r="H26" s="281"/>
    </row>
    <row r="27" spans="1:8" ht="42.95" customHeight="1">
      <c r="A27" s="282"/>
      <c r="B27" s="283"/>
      <c r="C27" s="283"/>
      <c r="D27" s="283"/>
      <c r="E27" s="283"/>
      <c r="F27" s="283"/>
      <c r="G27" s="284"/>
    </row>
  </sheetData>
  <mergeCells count="8">
    <mergeCell ref="A4:A5"/>
    <mergeCell ref="G4:G5"/>
    <mergeCell ref="A1:G1"/>
    <mergeCell ref="J1:M1"/>
    <mergeCell ref="A2:G2"/>
    <mergeCell ref="J2:M2"/>
    <mergeCell ref="A3:D3"/>
    <mergeCell ref="E3:G3"/>
  </mergeCells>
  <pageMargins left="0.7" right="0.7" top="0.75" bottom="0.75" header="0.3" footer="0.3"/>
  <pageSetup paperSize="9" scale="51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rgb="FF008657"/>
    <pageSetUpPr fitToPage="1"/>
  </sheetPr>
  <dimension ref="A1:O16"/>
  <sheetViews>
    <sheetView rightToLeft="1" zoomScaleNormal="100" workbookViewId="0">
      <selection activeCell="L12" sqref="L12"/>
    </sheetView>
  </sheetViews>
  <sheetFormatPr defaultColWidth="8.85546875" defaultRowHeight="18.75"/>
  <cols>
    <col min="1" max="1" width="33.7109375" style="269" customWidth="1"/>
    <col min="2" max="6" width="13.7109375" style="269" customWidth="1"/>
    <col min="7" max="7" width="33.7109375" style="269" customWidth="1"/>
    <col min="8" max="9" width="10.5703125" style="269" bestFit="1" customWidth="1"/>
    <col min="10" max="253" width="8.85546875" style="269"/>
    <col min="254" max="254" width="50.42578125" style="269" customWidth="1"/>
    <col min="255" max="255" width="13.42578125" style="269" customWidth="1"/>
    <col min="256" max="256" width="50.42578125" style="269" customWidth="1"/>
    <col min="257" max="509" width="8.85546875" style="269"/>
    <col min="510" max="510" width="50.42578125" style="269" customWidth="1"/>
    <col min="511" max="511" width="13.42578125" style="269" customWidth="1"/>
    <col min="512" max="512" width="50.42578125" style="269" customWidth="1"/>
    <col min="513" max="765" width="8.85546875" style="269"/>
    <col min="766" max="766" width="50.42578125" style="269" customWidth="1"/>
    <col min="767" max="767" width="13.42578125" style="269" customWidth="1"/>
    <col min="768" max="768" width="50.42578125" style="269" customWidth="1"/>
    <col min="769" max="1021" width="8.85546875" style="269"/>
    <col min="1022" max="1022" width="50.42578125" style="269" customWidth="1"/>
    <col min="1023" max="1023" width="13.42578125" style="269" customWidth="1"/>
    <col min="1024" max="1024" width="50.42578125" style="269" customWidth="1"/>
    <col min="1025" max="1277" width="8.85546875" style="269"/>
    <col min="1278" max="1278" width="50.42578125" style="269" customWidth="1"/>
    <col min="1279" max="1279" width="13.42578125" style="269" customWidth="1"/>
    <col min="1280" max="1280" width="50.42578125" style="269" customWidth="1"/>
    <col min="1281" max="1533" width="8.85546875" style="269"/>
    <col min="1534" max="1534" width="50.42578125" style="269" customWidth="1"/>
    <col min="1535" max="1535" width="13.42578125" style="269" customWidth="1"/>
    <col min="1536" max="1536" width="50.42578125" style="269" customWidth="1"/>
    <col min="1537" max="1789" width="8.85546875" style="269"/>
    <col min="1790" max="1790" width="50.42578125" style="269" customWidth="1"/>
    <col min="1791" max="1791" width="13.42578125" style="269" customWidth="1"/>
    <col min="1792" max="1792" width="50.42578125" style="269" customWidth="1"/>
    <col min="1793" max="2045" width="8.85546875" style="269"/>
    <col min="2046" max="2046" width="50.42578125" style="269" customWidth="1"/>
    <col min="2047" max="2047" width="13.42578125" style="269" customWidth="1"/>
    <col min="2048" max="2048" width="50.42578125" style="269" customWidth="1"/>
    <col min="2049" max="2301" width="8.85546875" style="269"/>
    <col min="2302" max="2302" width="50.42578125" style="269" customWidth="1"/>
    <col min="2303" max="2303" width="13.42578125" style="269" customWidth="1"/>
    <col min="2304" max="2304" width="50.42578125" style="269" customWidth="1"/>
    <col min="2305" max="2557" width="8.85546875" style="269"/>
    <col min="2558" max="2558" width="50.42578125" style="269" customWidth="1"/>
    <col min="2559" max="2559" width="13.42578125" style="269" customWidth="1"/>
    <col min="2560" max="2560" width="50.42578125" style="269" customWidth="1"/>
    <col min="2561" max="2813" width="8.85546875" style="269"/>
    <col min="2814" max="2814" width="50.42578125" style="269" customWidth="1"/>
    <col min="2815" max="2815" width="13.42578125" style="269" customWidth="1"/>
    <col min="2816" max="2816" width="50.42578125" style="269" customWidth="1"/>
    <col min="2817" max="3069" width="8.85546875" style="269"/>
    <col min="3070" max="3070" width="50.42578125" style="269" customWidth="1"/>
    <col min="3071" max="3071" width="13.42578125" style="269" customWidth="1"/>
    <col min="3072" max="3072" width="50.42578125" style="269" customWidth="1"/>
    <col min="3073" max="3325" width="8.85546875" style="269"/>
    <col min="3326" max="3326" width="50.42578125" style="269" customWidth="1"/>
    <col min="3327" max="3327" width="13.42578125" style="269" customWidth="1"/>
    <col min="3328" max="3328" width="50.42578125" style="269" customWidth="1"/>
    <col min="3329" max="3581" width="8.85546875" style="269"/>
    <col min="3582" max="3582" width="50.42578125" style="269" customWidth="1"/>
    <col min="3583" max="3583" width="13.42578125" style="269" customWidth="1"/>
    <col min="3584" max="3584" width="50.42578125" style="269" customWidth="1"/>
    <col min="3585" max="3837" width="8.85546875" style="269"/>
    <col min="3838" max="3838" width="50.42578125" style="269" customWidth="1"/>
    <col min="3839" max="3839" width="13.42578125" style="269" customWidth="1"/>
    <col min="3840" max="3840" width="50.42578125" style="269" customWidth="1"/>
    <col min="3841" max="4093" width="8.85546875" style="269"/>
    <col min="4094" max="4094" width="50.42578125" style="269" customWidth="1"/>
    <col min="4095" max="4095" width="13.42578125" style="269" customWidth="1"/>
    <col min="4096" max="4096" width="50.42578125" style="269" customWidth="1"/>
    <col min="4097" max="4349" width="8.85546875" style="269"/>
    <col min="4350" max="4350" width="50.42578125" style="269" customWidth="1"/>
    <col min="4351" max="4351" width="13.42578125" style="269" customWidth="1"/>
    <col min="4352" max="4352" width="50.42578125" style="269" customWidth="1"/>
    <col min="4353" max="4605" width="8.85546875" style="269"/>
    <col min="4606" max="4606" width="50.42578125" style="269" customWidth="1"/>
    <col min="4607" max="4607" width="13.42578125" style="269" customWidth="1"/>
    <col min="4608" max="4608" width="50.42578125" style="269" customWidth="1"/>
    <col min="4609" max="4861" width="8.85546875" style="269"/>
    <col min="4862" max="4862" width="50.42578125" style="269" customWidth="1"/>
    <col min="4863" max="4863" width="13.42578125" style="269" customWidth="1"/>
    <col min="4864" max="4864" width="50.42578125" style="269" customWidth="1"/>
    <col min="4865" max="5117" width="8.85546875" style="269"/>
    <col min="5118" max="5118" width="50.42578125" style="269" customWidth="1"/>
    <col min="5119" max="5119" width="13.42578125" style="269" customWidth="1"/>
    <col min="5120" max="5120" width="50.42578125" style="269" customWidth="1"/>
    <col min="5121" max="5373" width="8.85546875" style="269"/>
    <col min="5374" max="5374" width="50.42578125" style="269" customWidth="1"/>
    <col min="5375" max="5375" width="13.42578125" style="269" customWidth="1"/>
    <col min="5376" max="5376" width="50.42578125" style="269" customWidth="1"/>
    <col min="5377" max="5629" width="8.85546875" style="269"/>
    <col min="5630" max="5630" width="50.42578125" style="269" customWidth="1"/>
    <col min="5631" max="5631" width="13.42578125" style="269" customWidth="1"/>
    <col min="5632" max="5632" width="50.42578125" style="269" customWidth="1"/>
    <col min="5633" max="5885" width="8.85546875" style="269"/>
    <col min="5886" max="5886" width="50.42578125" style="269" customWidth="1"/>
    <col min="5887" max="5887" width="13.42578125" style="269" customWidth="1"/>
    <col min="5888" max="5888" width="50.42578125" style="269" customWidth="1"/>
    <col min="5889" max="6141" width="8.85546875" style="269"/>
    <col min="6142" max="6142" width="50.42578125" style="269" customWidth="1"/>
    <col min="6143" max="6143" width="13.42578125" style="269" customWidth="1"/>
    <col min="6144" max="6144" width="50.42578125" style="269" customWidth="1"/>
    <col min="6145" max="6397" width="8.85546875" style="269"/>
    <col min="6398" max="6398" width="50.42578125" style="269" customWidth="1"/>
    <col min="6399" max="6399" width="13.42578125" style="269" customWidth="1"/>
    <col min="6400" max="6400" width="50.42578125" style="269" customWidth="1"/>
    <col min="6401" max="6653" width="8.85546875" style="269"/>
    <col min="6654" max="6654" width="50.42578125" style="269" customWidth="1"/>
    <col min="6655" max="6655" width="13.42578125" style="269" customWidth="1"/>
    <col min="6656" max="6656" width="50.42578125" style="269" customWidth="1"/>
    <col min="6657" max="6909" width="8.85546875" style="269"/>
    <col min="6910" max="6910" width="50.42578125" style="269" customWidth="1"/>
    <col min="6911" max="6911" width="13.42578125" style="269" customWidth="1"/>
    <col min="6912" max="6912" width="50.42578125" style="269" customWidth="1"/>
    <col min="6913" max="7165" width="8.85546875" style="269"/>
    <col min="7166" max="7166" width="50.42578125" style="269" customWidth="1"/>
    <col min="7167" max="7167" width="13.42578125" style="269" customWidth="1"/>
    <col min="7168" max="7168" width="50.42578125" style="269" customWidth="1"/>
    <col min="7169" max="7421" width="8.85546875" style="269"/>
    <col min="7422" max="7422" width="50.42578125" style="269" customWidth="1"/>
    <col min="7423" max="7423" width="13.42578125" style="269" customWidth="1"/>
    <col min="7424" max="7424" width="50.42578125" style="269" customWidth="1"/>
    <col min="7425" max="7677" width="8.85546875" style="269"/>
    <col min="7678" max="7678" width="50.42578125" style="269" customWidth="1"/>
    <col min="7679" max="7679" width="13.42578125" style="269" customWidth="1"/>
    <col min="7680" max="7680" width="50.42578125" style="269" customWidth="1"/>
    <col min="7681" max="7933" width="8.85546875" style="269"/>
    <col min="7934" max="7934" width="50.42578125" style="269" customWidth="1"/>
    <col min="7935" max="7935" width="13.42578125" style="269" customWidth="1"/>
    <col min="7936" max="7936" width="50.42578125" style="269" customWidth="1"/>
    <col min="7937" max="8189" width="8.85546875" style="269"/>
    <col min="8190" max="8190" width="50.42578125" style="269" customWidth="1"/>
    <col min="8191" max="8191" width="13.42578125" style="269" customWidth="1"/>
    <col min="8192" max="8192" width="50.42578125" style="269" customWidth="1"/>
    <col min="8193" max="8445" width="8.85546875" style="269"/>
    <col min="8446" max="8446" width="50.42578125" style="269" customWidth="1"/>
    <col min="8447" max="8447" width="13.42578125" style="269" customWidth="1"/>
    <col min="8448" max="8448" width="50.42578125" style="269" customWidth="1"/>
    <col min="8449" max="8701" width="8.85546875" style="269"/>
    <col min="8702" max="8702" width="50.42578125" style="269" customWidth="1"/>
    <col min="8703" max="8703" width="13.42578125" style="269" customWidth="1"/>
    <col min="8704" max="8704" width="50.42578125" style="269" customWidth="1"/>
    <col min="8705" max="8957" width="8.85546875" style="269"/>
    <col min="8958" max="8958" width="50.42578125" style="269" customWidth="1"/>
    <col min="8959" max="8959" width="13.42578125" style="269" customWidth="1"/>
    <col min="8960" max="8960" width="50.42578125" style="269" customWidth="1"/>
    <col min="8961" max="9213" width="8.85546875" style="269"/>
    <col min="9214" max="9214" width="50.42578125" style="269" customWidth="1"/>
    <col min="9215" max="9215" width="13.42578125" style="269" customWidth="1"/>
    <col min="9216" max="9216" width="50.42578125" style="269" customWidth="1"/>
    <col min="9217" max="9469" width="8.85546875" style="269"/>
    <col min="9470" max="9470" width="50.42578125" style="269" customWidth="1"/>
    <col min="9471" max="9471" width="13.42578125" style="269" customWidth="1"/>
    <col min="9472" max="9472" width="50.42578125" style="269" customWidth="1"/>
    <col min="9473" max="9725" width="8.85546875" style="269"/>
    <col min="9726" max="9726" width="50.42578125" style="269" customWidth="1"/>
    <col min="9727" max="9727" width="13.42578125" style="269" customWidth="1"/>
    <col min="9728" max="9728" width="50.42578125" style="269" customWidth="1"/>
    <col min="9729" max="9981" width="8.85546875" style="269"/>
    <col min="9982" max="9982" width="50.42578125" style="269" customWidth="1"/>
    <col min="9983" max="9983" width="13.42578125" style="269" customWidth="1"/>
    <col min="9984" max="9984" width="50.42578125" style="269" customWidth="1"/>
    <col min="9985" max="10237" width="8.85546875" style="269"/>
    <col min="10238" max="10238" width="50.42578125" style="269" customWidth="1"/>
    <col min="10239" max="10239" width="13.42578125" style="269" customWidth="1"/>
    <col min="10240" max="10240" width="50.42578125" style="269" customWidth="1"/>
    <col min="10241" max="10493" width="8.85546875" style="269"/>
    <col min="10494" max="10494" width="50.42578125" style="269" customWidth="1"/>
    <col min="10495" max="10495" width="13.42578125" style="269" customWidth="1"/>
    <col min="10496" max="10496" width="50.42578125" style="269" customWidth="1"/>
    <col min="10497" max="10749" width="8.85546875" style="269"/>
    <col min="10750" max="10750" width="50.42578125" style="269" customWidth="1"/>
    <col min="10751" max="10751" width="13.42578125" style="269" customWidth="1"/>
    <col min="10752" max="10752" width="50.42578125" style="269" customWidth="1"/>
    <col min="10753" max="11005" width="8.85546875" style="269"/>
    <col min="11006" max="11006" width="50.42578125" style="269" customWidth="1"/>
    <col min="11007" max="11007" width="13.42578125" style="269" customWidth="1"/>
    <col min="11008" max="11008" width="50.42578125" style="269" customWidth="1"/>
    <col min="11009" max="11261" width="8.85546875" style="269"/>
    <col min="11262" max="11262" width="50.42578125" style="269" customWidth="1"/>
    <col min="11263" max="11263" width="13.42578125" style="269" customWidth="1"/>
    <col min="11264" max="11264" width="50.42578125" style="269" customWidth="1"/>
    <col min="11265" max="11517" width="8.85546875" style="269"/>
    <col min="11518" max="11518" width="50.42578125" style="269" customWidth="1"/>
    <col min="11519" max="11519" width="13.42578125" style="269" customWidth="1"/>
    <col min="11520" max="11520" width="50.42578125" style="269" customWidth="1"/>
    <col min="11521" max="11773" width="8.85546875" style="269"/>
    <col min="11774" max="11774" width="50.42578125" style="269" customWidth="1"/>
    <col min="11775" max="11775" width="13.42578125" style="269" customWidth="1"/>
    <col min="11776" max="11776" width="50.42578125" style="269" customWidth="1"/>
    <col min="11777" max="12029" width="8.85546875" style="269"/>
    <col min="12030" max="12030" width="50.42578125" style="269" customWidth="1"/>
    <col min="12031" max="12031" width="13.42578125" style="269" customWidth="1"/>
    <col min="12032" max="12032" width="50.42578125" style="269" customWidth="1"/>
    <col min="12033" max="12285" width="8.85546875" style="269"/>
    <col min="12286" max="12286" width="50.42578125" style="269" customWidth="1"/>
    <col min="12287" max="12287" width="13.42578125" style="269" customWidth="1"/>
    <col min="12288" max="12288" width="50.42578125" style="269" customWidth="1"/>
    <col min="12289" max="12541" width="8.85546875" style="269"/>
    <col min="12542" max="12542" width="50.42578125" style="269" customWidth="1"/>
    <col min="12543" max="12543" width="13.42578125" style="269" customWidth="1"/>
    <col min="12544" max="12544" width="50.42578125" style="269" customWidth="1"/>
    <col min="12545" max="12797" width="8.85546875" style="269"/>
    <col min="12798" max="12798" width="50.42578125" style="269" customWidth="1"/>
    <col min="12799" max="12799" width="13.42578125" style="269" customWidth="1"/>
    <col min="12800" max="12800" width="50.42578125" style="269" customWidth="1"/>
    <col min="12801" max="13053" width="8.85546875" style="269"/>
    <col min="13054" max="13054" width="50.42578125" style="269" customWidth="1"/>
    <col min="13055" max="13055" width="13.42578125" style="269" customWidth="1"/>
    <col min="13056" max="13056" width="50.42578125" style="269" customWidth="1"/>
    <col min="13057" max="13309" width="8.85546875" style="269"/>
    <col min="13310" max="13310" width="50.42578125" style="269" customWidth="1"/>
    <col min="13311" max="13311" width="13.42578125" style="269" customWidth="1"/>
    <col min="13312" max="13312" width="50.42578125" style="269" customWidth="1"/>
    <col min="13313" max="13565" width="8.85546875" style="269"/>
    <col min="13566" max="13566" width="50.42578125" style="269" customWidth="1"/>
    <col min="13567" max="13567" width="13.42578125" style="269" customWidth="1"/>
    <col min="13568" max="13568" width="50.42578125" style="269" customWidth="1"/>
    <col min="13569" max="13821" width="8.85546875" style="269"/>
    <col min="13822" max="13822" width="50.42578125" style="269" customWidth="1"/>
    <col min="13823" max="13823" width="13.42578125" style="269" customWidth="1"/>
    <col min="13824" max="13824" width="50.42578125" style="269" customWidth="1"/>
    <col min="13825" max="14077" width="8.85546875" style="269"/>
    <col min="14078" max="14078" width="50.42578125" style="269" customWidth="1"/>
    <col min="14079" max="14079" width="13.42578125" style="269" customWidth="1"/>
    <col min="14080" max="14080" width="50.42578125" style="269" customWidth="1"/>
    <col min="14081" max="14333" width="8.85546875" style="269"/>
    <col min="14334" max="14334" width="50.42578125" style="269" customWidth="1"/>
    <col min="14335" max="14335" width="13.42578125" style="269" customWidth="1"/>
    <col min="14336" max="14336" width="50.42578125" style="269" customWidth="1"/>
    <col min="14337" max="14589" width="8.85546875" style="269"/>
    <col min="14590" max="14590" width="50.42578125" style="269" customWidth="1"/>
    <col min="14591" max="14591" width="13.42578125" style="269" customWidth="1"/>
    <col min="14592" max="14592" width="50.42578125" style="269" customWidth="1"/>
    <col min="14593" max="14845" width="8.85546875" style="269"/>
    <col min="14846" max="14846" width="50.42578125" style="269" customWidth="1"/>
    <col min="14847" max="14847" width="13.42578125" style="269" customWidth="1"/>
    <col min="14848" max="14848" width="50.42578125" style="269" customWidth="1"/>
    <col min="14849" max="15101" width="8.85546875" style="269"/>
    <col min="15102" max="15102" width="50.42578125" style="269" customWidth="1"/>
    <col min="15103" max="15103" width="13.42578125" style="269" customWidth="1"/>
    <col min="15104" max="15104" width="50.42578125" style="269" customWidth="1"/>
    <col min="15105" max="15357" width="8.85546875" style="269"/>
    <col min="15358" max="15358" width="50.42578125" style="269" customWidth="1"/>
    <col min="15359" max="15359" width="13.42578125" style="269" customWidth="1"/>
    <col min="15360" max="15360" width="50.42578125" style="269" customWidth="1"/>
    <col min="15361" max="15613" width="8.85546875" style="269"/>
    <col min="15614" max="15614" width="50.42578125" style="269" customWidth="1"/>
    <col min="15615" max="15615" width="13.42578125" style="269" customWidth="1"/>
    <col min="15616" max="15616" width="50.42578125" style="269" customWidth="1"/>
    <col min="15617" max="15869" width="8.85546875" style="269"/>
    <col min="15870" max="15870" width="50.42578125" style="269" customWidth="1"/>
    <col min="15871" max="15871" width="13.42578125" style="269" customWidth="1"/>
    <col min="15872" max="15872" width="50.42578125" style="269" customWidth="1"/>
    <col min="15873" max="16125" width="8.85546875" style="269"/>
    <col min="16126" max="16126" width="50.42578125" style="269" customWidth="1"/>
    <col min="16127" max="16127" width="13.42578125" style="269" customWidth="1"/>
    <col min="16128" max="16128" width="50.42578125" style="269" customWidth="1"/>
    <col min="16129" max="16379" width="8.85546875" style="269"/>
    <col min="16380" max="16384" width="9" style="269" customWidth="1"/>
  </cols>
  <sheetData>
    <row r="1" spans="1:15" ht="35.25" customHeight="1">
      <c r="A1" s="988" t="s">
        <v>1250</v>
      </c>
      <c r="B1" s="988"/>
      <c r="C1" s="988"/>
      <c r="D1" s="988"/>
      <c r="E1" s="988"/>
      <c r="F1" s="988"/>
      <c r="G1" s="988"/>
      <c r="H1" s="274"/>
    </row>
    <row r="2" spans="1:15" ht="31.5" customHeight="1">
      <c r="A2" s="1139" t="s">
        <v>1251</v>
      </c>
      <c r="B2" s="1139"/>
      <c r="C2" s="1139"/>
      <c r="D2" s="1139"/>
      <c r="E2" s="1139"/>
      <c r="F2" s="1139"/>
      <c r="G2" s="1139"/>
      <c r="H2" s="274"/>
    </row>
    <row r="3" spans="1:15" s="270" customFormat="1" ht="20.25" customHeight="1">
      <c r="A3" s="707" t="s">
        <v>1081</v>
      </c>
      <c r="B3" s="704"/>
      <c r="C3" s="672"/>
      <c r="D3" s="672"/>
      <c r="E3" s="704"/>
      <c r="F3" s="1157" t="s">
        <v>1082</v>
      </c>
      <c r="G3" s="1158"/>
      <c r="H3" s="275"/>
    </row>
    <row r="4" spans="1:15" s="270" customFormat="1" ht="54.95" customHeight="1">
      <c r="A4" s="521" t="s">
        <v>587</v>
      </c>
      <c r="B4" s="671" t="s">
        <v>660</v>
      </c>
      <c r="C4" s="671" t="s">
        <v>661</v>
      </c>
      <c r="D4" s="671" t="s">
        <v>662</v>
      </c>
      <c r="E4" s="796" t="s">
        <v>908</v>
      </c>
      <c r="F4" s="671" t="s">
        <v>1216</v>
      </c>
      <c r="G4" s="521" t="s">
        <v>586</v>
      </c>
      <c r="H4" s="275"/>
      <c r="K4" s="269"/>
      <c r="L4" s="269"/>
      <c r="M4" s="269"/>
      <c r="N4" s="269"/>
      <c r="O4" s="269"/>
    </row>
    <row r="5" spans="1:15" s="270" customFormat="1" ht="32.25" customHeight="1">
      <c r="A5" s="291" t="s">
        <v>643</v>
      </c>
      <c r="B5" s="290"/>
      <c r="C5" s="290"/>
      <c r="D5" s="290"/>
      <c r="E5" s="290"/>
      <c r="F5" s="290"/>
      <c r="G5" s="292" t="s">
        <v>649</v>
      </c>
      <c r="H5" s="275"/>
      <c r="K5" s="269"/>
      <c r="L5" s="269"/>
      <c r="M5" s="269"/>
      <c r="N5" s="269"/>
      <c r="O5" s="269"/>
    </row>
    <row r="6" spans="1:15" ht="54.95" customHeight="1">
      <c r="A6" s="522" t="s">
        <v>588</v>
      </c>
      <c r="B6" s="277">
        <v>1395000</v>
      </c>
      <c r="C6" s="277">
        <v>2577570</v>
      </c>
      <c r="D6" s="277">
        <v>7213897</v>
      </c>
      <c r="E6" s="277">
        <v>8135616</v>
      </c>
      <c r="F6" s="277">
        <v>5852187</v>
      </c>
      <c r="G6" s="522" t="s">
        <v>650</v>
      </c>
      <c r="H6" s="542"/>
    </row>
    <row r="7" spans="1:15" ht="54.95" customHeight="1">
      <c r="A7" s="522" t="s">
        <v>589</v>
      </c>
      <c r="B7" s="223">
        <v>0.96319999999999995</v>
      </c>
      <c r="C7" s="223">
        <v>0.96440000000000003</v>
      </c>
      <c r="D7" s="223">
        <v>0.91690000000000005</v>
      </c>
      <c r="E7" s="223">
        <v>0.87160000000000004</v>
      </c>
      <c r="F7" s="223">
        <v>0.94399999999999995</v>
      </c>
      <c r="G7" s="522" t="s">
        <v>651</v>
      </c>
      <c r="H7" s="542"/>
    </row>
    <row r="8" spans="1:15" ht="54.95" customHeight="1">
      <c r="A8" s="522" t="s">
        <v>644</v>
      </c>
      <c r="B8" s="223">
        <v>0.98929999999999996</v>
      </c>
      <c r="C8" s="223">
        <v>0.999</v>
      </c>
      <c r="D8" s="223">
        <v>0.95209999999999995</v>
      </c>
      <c r="E8" s="223">
        <v>0.71</v>
      </c>
      <c r="F8" s="223">
        <v>0.97299999999999998</v>
      </c>
      <c r="G8" s="522" t="s">
        <v>652</v>
      </c>
      <c r="H8" s="542"/>
    </row>
    <row r="9" spans="1:15" s="270" customFormat="1" ht="32.25" customHeight="1">
      <c r="A9" s="290" t="s">
        <v>645</v>
      </c>
      <c r="B9" s="290"/>
      <c r="C9" s="290"/>
      <c r="D9" s="290"/>
      <c r="E9" s="290"/>
      <c r="F9" s="290"/>
      <c r="G9" s="293" t="s">
        <v>653</v>
      </c>
      <c r="H9" s="275"/>
      <c r="K9" s="269"/>
      <c r="L9" s="269"/>
      <c r="M9" s="269"/>
      <c r="N9" s="269"/>
      <c r="O9" s="269"/>
    </row>
    <row r="10" spans="1:15" ht="54.95" customHeight="1">
      <c r="A10" s="522" t="s">
        <v>588</v>
      </c>
      <c r="B10" s="277">
        <v>280059</v>
      </c>
      <c r="C10" s="277">
        <v>559709</v>
      </c>
      <c r="D10" s="277">
        <v>1284824</v>
      </c>
      <c r="E10" s="277">
        <v>528835</v>
      </c>
      <c r="F10" s="277">
        <v>501550</v>
      </c>
      <c r="G10" s="522" t="s">
        <v>650</v>
      </c>
      <c r="H10" s="274"/>
    </row>
    <row r="11" spans="1:15" ht="54.95" customHeight="1">
      <c r="A11" s="522" t="s">
        <v>589</v>
      </c>
      <c r="B11" s="223">
        <v>0.9304</v>
      </c>
      <c r="C11" s="223">
        <v>0.91839999999999999</v>
      </c>
      <c r="D11" s="223">
        <v>0.79200000000000004</v>
      </c>
      <c r="E11" s="223">
        <v>0.82199999999999995</v>
      </c>
      <c r="F11" s="223">
        <v>0.75700000000000001</v>
      </c>
      <c r="G11" s="522" t="s">
        <v>651</v>
      </c>
      <c r="H11" s="274"/>
    </row>
    <row r="12" spans="1:15" s="270" customFormat="1" ht="27.75" customHeight="1">
      <c r="A12" s="290" t="s">
        <v>646</v>
      </c>
      <c r="B12" s="290"/>
      <c r="C12" s="290"/>
      <c r="D12" s="290"/>
      <c r="E12" s="290"/>
      <c r="F12" s="290"/>
      <c r="G12" s="293" t="s">
        <v>654</v>
      </c>
      <c r="H12" s="275"/>
      <c r="K12" s="269"/>
      <c r="L12" s="269"/>
      <c r="M12" s="269"/>
      <c r="N12" s="269"/>
      <c r="O12" s="269"/>
    </row>
    <row r="13" spans="1:15" ht="54.95" customHeight="1">
      <c r="A13" s="522" t="s">
        <v>647</v>
      </c>
      <c r="B13" s="277">
        <v>2954</v>
      </c>
      <c r="C13" s="277">
        <v>20508</v>
      </c>
      <c r="D13" s="277">
        <v>158956</v>
      </c>
      <c r="E13" s="277">
        <v>70764</v>
      </c>
      <c r="F13" s="277">
        <v>99025</v>
      </c>
      <c r="G13" s="522" t="s">
        <v>655</v>
      </c>
      <c r="H13" s="274"/>
    </row>
    <row r="14" spans="1:15" s="270" customFormat="1" ht="30.75" customHeight="1">
      <c r="A14" s="290" t="s">
        <v>648</v>
      </c>
      <c r="B14" s="290"/>
      <c r="C14" s="290"/>
      <c r="D14" s="290"/>
      <c r="E14" s="290"/>
      <c r="F14" s="290"/>
      <c r="G14" s="293" t="s">
        <v>681</v>
      </c>
      <c r="H14" s="275"/>
      <c r="K14" s="269"/>
      <c r="L14" s="269"/>
      <c r="M14" s="269"/>
      <c r="N14" s="269"/>
      <c r="O14" s="269"/>
    </row>
    <row r="15" spans="1:15" ht="54.95" customHeight="1">
      <c r="A15" s="522" t="s">
        <v>588</v>
      </c>
      <c r="B15" s="277">
        <v>17553</v>
      </c>
      <c r="C15" s="277">
        <v>25664</v>
      </c>
      <c r="D15" s="277">
        <v>41984</v>
      </c>
      <c r="E15" s="277">
        <v>50085</v>
      </c>
      <c r="F15" s="277">
        <v>27545</v>
      </c>
      <c r="G15" s="522" t="s">
        <v>650</v>
      </c>
      <c r="H15" s="274"/>
    </row>
    <row r="16" spans="1:15">
      <c r="A16" s="276"/>
      <c r="B16" s="276"/>
      <c r="C16" s="276"/>
      <c r="D16" s="276"/>
      <c r="E16" s="276"/>
      <c r="F16" s="276"/>
      <c r="G16" s="276"/>
    </row>
  </sheetData>
  <mergeCells count="3">
    <mergeCell ref="A1:G1"/>
    <mergeCell ref="A2:G2"/>
    <mergeCell ref="F3:G3"/>
  </mergeCells>
  <pageMargins left="0.7" right="0.7" top="0.75" bottom="0.75" header="0.3" footer="0.3"/>
  <pageSetup paperSize="9" scale="63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F53"/>
  <sheetViews>
    <sheetView rightToLeft="1" zoomScale="118" zoomScaleNormal="118" workbookViewId="0">
      <selection sqref="A1:F1"/>
    </sheetView>
  </sheetViews>
  <sheetFormatPr defaultColWidth="8.85546875" defaultRowHeight="15"/>
  <cols>
    <col min="1" max="1" width="45.28515625" style="821" customWidth="1"/>
    <col min="2" max="4" width="15.85546875" style="272" customWidth="1"/>
    <col min="5" max="5" width="15.85546875" style="271" customWidth="1"/>
    <col min="6" max="6" width="58.7109375" style="273" customWidth="1"/>
    <col min="7" max="16384" width="8.85546875" style="611"/>
  </cols>
  <sheetData>
    <row r="1" spans="1:6" ht="23.25">
      <c r="A1" s="968" t="s">
        <v>1303</v>
      </c>
      <c r="B1" s="968"/>
      <c r="C1" s="968"/>
      <c r="D1" s="968"/>
      <c r="E1" s="968"/>
      <c r="F1" s="968"/>
    </row>
    <row r="2" spans="1:6" ht="23.25" customHeight="1">
      <c r="A2" s="1083" t="s">
        <v>1302</v>
      </c>
      <c r="B2" s="1083"/>
      <c r="C2" s="1083"/>
      <c r="D2" s="1083"/>
      <c r="E2" s="1083"/>
      <c r="F2" s="1083"/>
    </row>
    <row r="3" spans="1:6" s="271" customFormat="1" ht="19.5" customHeight="1">
      <c r="A3" s="708" t="s">
        <v>1424</v>
      </c>
      <c r="B3" s="1159"/>
      <c r="C3" s="1159"/>
      <c r="D3" s="820"/>
      <c r="E3" s="820"/>
      <c r="F3" s="798" t="s">
        <v>532</v>
      </c>
    </row>
    <row r="4" spans="1:6" ht="36" customHeight="1">
      <c r="A4" s="805" t="s">
        <v>1252</v>
      </c>
      <c r="B4" s="805" t="s">
        <v>661</v>
      </c>
      <c r="C4" s="805" t="s">
        <v>662</v>
      </c>
      <c r="D4" s="805" t="s">
        <v>908</v>
      </c>
      <c r="E4" s="805" t="s">
        <v>1216</v>
      </c>
      <c r="F4" s="805" t="s">
        <v>1304</v>
      </c>
    </row>
    <row r="5" spans="1:6" ht="35.1" customHeight="1">
      <c r="A5" s="806" t="s">
        <v>1253</v>
      </c>
      <c r="B5" s="807"/>
      <c r="C5" s="807"/>
      <c r="D5" s="807"/>
      <c r="E5" s="807"/>
      <c r="F5" s="823" t="s">
        <v>1305</v>
      </c>
    </row>
    <row r="6" spans="1:6" ht="21" customHeight="1">
      <c r="A6" s="675" t="s">
        <v>1278</v>
      </c>
      <c r="B6" s="808" t="s">
        <v>1279</v>
      </c>
      <c r="C6" s="808" t="s">
        <v>1319</v>
      </c>
      <c r="D6" s="808" t="s">
        <v>1320</v>
      </c>
      <c r="E6" s="808" t="s">
        <v>1321</v>
      </c>
      <c r="F6" s="675" t="s">
        <v>1312</v>
      </c>
    </row>
    <row r="7" spans="1:6" ht="21" customHeight="1">
      <c r="A7" s="675" t="s">
        <v>1306</v>
      </c>
      <c r="B7" s="808" t="s">
        <v>1280</v>
      </c>
      <c r="C7" s="809" t="s">
        <v>1281</v>
      </c>
      <c r="D7" s="809" t="s">
        <v>1282</v>
      </c>
      <c r="E7" s="808" t="s">
        <v>1322</v>
      </c>
      <c r="F7" s="675" t="s">
        <v>1313</v>
      </c>
    </row>
    <row r="8" spans="1:6" ht="21" customHeight="1">
      <c r="A8" s="675" t="s">
        <v>1307</v>
      </c>
      <c r="B8" s="808" t="s">
        <v>1284</v>
      </c>
      <c r="C8" s="809" t="s">
        <v>1285</v>
      </c>
      <c r="D8" s="809" t="s">
        <v>1286</v>
      </c>
      <c r="E8" s="808" t="s">
        <v>1287</v>
      </c>
      <c r="F8" s="675" t="s">
        <v>1314</v>
      </c>
    </row>
    <row r="9" spans="1:6" ht="21" customHeight="1">
      <c r="A9" s="675" t="s">
        <v>1308</v>
      </c>
      <c r="B9" s="808" t="s">
        <v>1288</v>
      </c>
      <c r="C9" s="809" t="s">
        <v>1289</v>
      </c>
      <c r="D9" s="809" t="s">
        <v>1323</v>
      </c>
      <c r="E9" s="808" t="s">
        <v>1324</v>
      </c>
      <c r="F9" s="675" t="s">
        <v>1315</v>
      </c>
    </row>
    <row r="10" spans="1:6" ht="21" customHeight="1">
      <c r="A10" s="675" t="s">
        <v>1254</v>
      </c>
      <c r="B10" s="810">
        <v>0.88</v>
      </c>
      <c r="C10" s="810">
        <v>0.92</v>
      </c>
      <c r="D10" s="810">
        <v>0.87</v>
      </c>
      <c r="E10" s="810">
        <v>0.92710000000000004</v>
      </c>
      <c r="F10" s="675" t="s">
        <v>1255</v>
      </c>
    </row>
    <row r="11" spans="1:6" ht="21" customHeight="1">
      <c r="A11" s="675" t="s">
        <v>1256</v>
      </c>
      <c r="B11" s="810">
        <v>0.87</v>
      </c>
      <c r="C11" s="810">
        <v>0.88</v>
      </c>
      <c r="D11" s="810">
        <v>0.89</v>
      </c>
      <c r="E11" s="810">
        <v>0.89</v>
      </c>
      <c r="F11" s="675" t="s">
        <v>1257</v>
      </c>
    </row>
    <row r="12" spans="1:6" ht="21" customHeight="1">
      <c r="A12" s="675" t="s">
        <v>1258</v>
      </c>
      <c r="B12" s="810">
        <v>0.98</v>
      </c>
      <c r="C12" s="810">
        <v>0.98</v>
      </c>
      <c r="D12" s="810">
        <v>0.97</v>
      </c>
      <c r="E12" s="810">
        <v>0.98</v>
      </c>
      <c r="F12" s="675" t="s">
        <v>1259</v>
      </c>
    </row>
    <row r="13" spans="1:6" ht="21" customHeight="1">
      <c r="A13" s="675" t="s">
        <v>1309</v>
      </c>
      <c r="B13" s="811" t="s">
        <v>117</v>
      </c>
      <c r="C13" s="812" t="s">
        <v>1290</v>
      </c>
      <c r="D13" s="812" t="s">
        <v>1283</v>
      </c>
      <c r="E13" s="813" t="s">
        <v>1291</v>
      </c>
      <c r="F13" s="675" t="s">
        <v>1318</v>
      </c>
    </row>
    <row r="14" spans="1:6" ht="21" customHeight="1">
      <c r="A14" s="675" t="s">
        <v>1310</v>
      </c>
      <c r="B14" s="811" t="s">
        <v>117</v>
      </c>
      <c r="C14" s="814" t="s">
        <v>117</v>
      </c>
      <c r="D14" s="812" t="s">
        <v>1292</v>
      </c>
      <c r="E14" s="813" t="s">
        <v>1293</v>
      </c>
      <c r="F14" s="675" t="s">
        <v>1316</v>
      </c>
    </row>
    <row r="15" spans="1:6" ht="21" customHeight="1">
      <c r="A15" s="675" t="s">
        <v>1311</v>
      </c>
      <c r="B15" s="811" t="s">
        <v>117</v>
      </c>
      <c r="C15" s="814" t="s">
        <v>117</v>
      </c>
      <c r="D15" s="812" t="s">
        <v>1283</v>
      </c>
      <c r="E15" s="812" t="s">
        <v>1283</v>
      </c>
      <c r="F15" s="675" t="s">
        <v>1317</v>
      </c>
    </row>
    <row r="16" spans="1:6" ht="35.1" customHeight="1">
      <c r="A16" s="806" t="s">
        <v>1260</v>
      </c>
      <c r="B16" s="807"/>
      <c r="C16" s="807"/>
      <c r="D16" s="807"/>
      <c r="E16" s="807"/>
      <c r="F16" s="823" t="s">
        <v>1325</v>
      </c>
    </row>
    <row r="17" spans="1:6" ht="21" customHeight="1">
      <c r="A17" s="675" t="s">
        <v>1298</v>
      </c>
      <c r="B17" s="814" t="s">
        <v>1294</v>
      </c>
      <c r="C17" s="814" t="s">
        <v>1295</v>
      </c>
      <c r="D17" s="814" t="s">
        <v>1296</v>
      </c>
      <c r="E17" s="815" t="s">
        <v>1297</v>
      </c>
      <c r="F17" s="816" t="s">
        <v>1326</v>
      </c>
    </row>
    <row r="18" spans="1:6" ht="21" customHeight="1">
      <c r="A18" s="675" t="s">
        <v>1261</v>
      </c>
      <c r="B18" s="810">
        <v>0.96</v>
      </c>
      <c r="C18" s="810">
        <v>0.96</v>
      </c>
      <c r="D18" s="810">
        <v>0.9</v>
      </c>
      <c r="E18" s="810">
        <v>0.6048</v>
      </c>
      <c r="F18" s="816" t="s">
        <v>1262</v>
      </c>
    </row>
    <row r="19" spans="1:6" ht="21" customHeight="1">
      <c r="A19" s="675" t="s">
        <v>1254</v>
      </c>
      <c r="B19" s="810">
        <v>0.83</v>
      </c>
      <c r="C19" s="810">
        <v>0.84</v>
      </c>
      <c r="D19" s="810">
        <v>0.85</v>
      </c>
      <c r="E19" s="810">
        <v>0.87</v>
      </c>
      <c r="F19" s="675" t="s">
        <v>1255</v>
      </c>
    </row>
    <row r="20" spans="1:6" ht="21" customHeight="1">
      <c r="A20" s="675" t="s">
        <v>1263</v>
      </c>
      <c r="B20" s="810">
        <v>0.89</v>
      </c>
      <c r="C20" s="810">
        <v>0.92</v>
      </c>
      <c r="D20" s="810">
        <v>0.96</v>
      </c>
      <c r="E20" s="810">
        <v>0.8175</v>
      </c>
      <c r="F20" s="675" t="s">
        <v>1257</v>
      </c>
    </row>
    <row r="21" spans="1:6" ht="36" customHeight="1">
      <c r="A21" s="817" t="s">
        <v>1264</v>
      </c>
      <c r="B21" s="818"/>
      <c r="C21" s="818"/>
      <c r="D21" s="818"/>
      <c r="E21" s="818"/>
      <c r="F21" s="823" t="s">
        <v>1327</v>
      </c>
    </row>
    <row r="22" spans="1:6" ht="21" customHeight="1">
      <c r="A22" s="675" t="s">
        <v>1298</v>
      </c>
      <c r="B22" s="812" t="s">
        <v>1299</v>
      </c>
      <c r="C22" s="812" t="s">
        <v>1300</v>
      </c>
      <c r="D22" s="812" t="s">
        <v>1300</v>
      </c>
      <c r="E22" s="812" t="s">
        <v>1301</v>
      </c>
      <c r="F22" s="816" t="s">
        <v>1326</v>
      </c>
    </row>
    <row r="23" spans="1:6" ht="21" customHeight="1">
      <c r="A23" s="675" t="s">
        <v>1265</v>
      </c>
      <c r="B23" s="810">
        <v>0.88</v>
      </c>
      <c r="C23" s="810">
        <v>0.87</v>
      </c>
      <c r="D23" s="810">
        <v>0.95</v>
      </c>
      <c r="E23" s="810">
        <v>0.9304</v>
      </c>
      <c r="F23" s="675" t="s">
        <v>1257</v>
      </c>
    </row>
    <row r="24" spans="1:6" ht="21" customHeight="1">
      <c r="A24" s="675" t="s">
        <v>1266</v>
      </c>
      <c r="B24" s="810">
        <v>0.68</v>
      </c>
      <c r="C24" s="810">
        <v>0.57999999999999996</v>
      </c>
      <c r="D24" s="810">
        <v>0.72</v>
      </c>
      <c r="E24" s="810">
        <v>0.73</v>
      </c>
      <c r="F24" s="816" t="s">
        <v>1262</v>
      </c>
    </row>
    <row r="25" spans="1:6" ht="21" customHeight="1">
      <c r="A25" s="675" t="s">
        <v>1267</v>
      </c>
      <c r="B25" s="810">
        <v>0.91</v>
      </c>
      <c r="C25" s="810">
        <v>0.93</v>
      </c>
      <c r="D25" s="810">
        <v>0.93</v>
      </c>
      <c r="E25" s="819">
        <v>0.90259999999999996</v>
      </c>
      <c r="F25" s="816" t="s">
        <v>1268</v>
      </c>
    </row>
    <row r="26" spans="1:6" ht="20.25" customHeight="1">
      <c r="A26" s="824" t="s">
        <v>1269</v>
      </c>
      <c r="B26" s="709"/>
      <c r="C26" s="709"/>
      <c r="D26" s="709"/>
      <c r="E26" s="709"/>
      <c r="F26" s="921" t="s">
        <v>1328</v>
      </c>
    </row>
    <row r="27" spans="1:6">
      <c r="A27" s="611"/>
      <c r="B27" s="611"/>
      <c r="C27" s="611"/>
      <c r="D27" s="611"/>
      <c r="E27" s="611"/>
      <c r="F27" s="611"/>
    </row>
    <row r="28" spans="1:6" ht="20.25" customHeight="1">
      <c r="A28" s="611"/>
      <c r="B28" s="611"/>
      <c r="C28" s="611"/>
      <c r="D28" s="611"/>
      <c r="E28" s="611"/>
      <c r="F28" s="611"/>
    </row>
    <row r="29" spans="1:6">
      <c r="A29" s="611"/>
      <c r="B29" s="611"/>
      <c r="C29" s="611"/>
      <c r="D29" s="611"/>
      <c r="E29" s="611"/>
      <c r="F29" s="611"/>
    </row>
    <row r="30" spans="1:6">
      <c r="A30" s="611"/>
      <c r="B30" s="611"/>
      <c r="C30" s="611"/>
      <c r="D30" s="611"/>
      <c r="E30" s="611"/>
      <c r="F30" s="611"/>
    </row>
    <row r="31" spans="1:6">
      <c r="A31" s="611"/>
      <c r="B31" s="611"/>
      <c r="C31" s="611"/>
      <c r="D31" s="611"/>
      <c r="E31" s="611"/>
      <c r="F31" s="611"/>
    </row>
    <row r="32" spans="1:6">
      <c r="A32" s="611"/>
      <c r="B32" s="611"/>
      <c r="C32" s="611"/>
      <c r="D32" s="611"/>
      <c r="E32" s="611"/>
      <c r="F32" s="611"/>
    </row>
    <row r="33" spans="1:6">
      <c r="A33" s="611"/>
      <c r="B33" s="611"/>
      <c r="C33" s="611"/>
      <c r="D33" s="611"/>
      <c r="E33" s="611"/>
      <c r="F33" s="611"/>
    </row>
    <row r="34" spans="1:6">
      <c r="A34" s="611"/>
      <c r="B34" s="611"/>
      <c r="C34" s="611"/>
      <c r="D34" s="611"/>
      <c r="E34" s="611"/>
      <c r="F34" s="611"/>
    </row>
    <row r="35" spans="1:6">
      <c r="A35" s="611"/>
      <c r="B35" s="611"/>
      <c r="C35" s="611"/>
      <c r="D35" s="611"/>
      <c r="E35" s="611"/>
      <c r="F35" s="611"/>
    </row>
    <row r="36" spans="1:6">
      <c r="A36" s="611"/>
      <c r="B36" s="611"/>
      <c r="C36" s="611"/>
      <c r="D36" s="611"/>
      <c r="E36" s="611"/>
      <c r="F36" s="611"/>
    </row>
    <row r="37" spans="1:6">
      <c r="A37" s="611"/>
      <c r="B37" s="611"/>
      <c r="C37" s="611"/>
      <c r="D37" s="611"/>
      <c r="E37" s="611"/>
      <c r="F37" s="611"/>
    </row>
    <row r="38" spans="1:6">
      <c r="A38" s="611"/>
      <c r="B38" s="611"/>
      <c r="C38" s="611"/>
      <c r="D38" s="611"/>
      <c r="E38" s="611"/>
      <c r="F38" s="611"/>
    </row>
    <row r="39" spans="1:6">
      <c r="A39" s="611"/>
      <c r="B39" s="611"/>
      <c r="C39" s="611"/>
      <c r="D39" s="611"/>
      <c r="E39" s="611"/>
      <c r="F39" s="611"/>
    </row>
    <row r="40" spans="1:6">
      <c r="A40" s="611"/>
      <c r="B40" s="611"/>
      <c r="C40" s="611"/>
      <c r="D40" s="611"/>
      <c r="E40" s="611"/>
      <c r="F40" s="611"/>
    </row>
    <row r="41" spans="1:6">
      <c r="A41" s="611"/>
      <c r="B41" s="611"/>
      <c r="C41" s="611"/>
      <c r="D41" s="611"/>
      <c r="E41" s="611"/>
      <c r="F41" s="611"/>
    </row>
    <row r="42" spans="1:6">
      <c r="A42" s="611"/>
      <c r="B42" s="611"/>
      <c r="C42" s="611"/>
      <c r="D42" s="611"/>
      <c r="E42" s="611"/>
      <c r="F42" s="611"/>
    </row>
    <row r="43" spans="1:6">
      <c r="A43" s="611"/>
      <c r="B43" s="611"/>
      <c r="C43" s="611"/>
      <c r="D43" s="611"/>
      <c r="E43" s="611"/>
      <c r="F43" s="611"/>
    </row>
    <row r="44" spans="1:6">
      <c r="A44" s="611"/>
      <c r="B44" s="611"/>
      <c r="C44" s="611"/>
      <c r="D44" s="611"/>
      <c r="E44" s="611"/>
      <c r="F44" s="611"/>
    </row>
    <row r="45" spans="1:6">
      <c r="A45" s="611"/>
      <c r="B45" s="611"/>
      <c r="C45" s="611"/>
      <c r="D45" s="611"/>
      <c r="E45" s="611"/>
      <c r="F45" s="611"/>
    </row>
    <row r="46" spans="1:6">
      <c r="A46" s="611"/>
      <c r="B46" s="611"/>
      <c r="C46" s="611"/>
      <c r="D46" s="611"/>
      <c r="E46" s="611"/>
      <c r="F46" s="611"/>
    </row>
    <row r="47" spans="1:6">
      <c r="A47" s="611"/>
      <c r="B47" s="611"/>
      <c r="C47" s="611"/>
      <c r="D47" s="611"/>
      <c r="E47" s="611"/>
      <c r="F47" s="611"/>
    </row>
    <row r="48" spans="1:6">
      <c r="A48" s="611"/>
      <c r="B48" s="611"/>
      <c r="C48" s="611"/>
      <c r="D48" s="611"/>
      <c r="E48" s="611"/>
      <c r="F48" s="611"/>
    </row>
    <row r="49" spans="1:6">
      <c r="A49" s="611"/>
      <c r="B49" s="611"/>
      <c r="C49" s="611"/>
      <c r="D49" s="611"/>
      <c r="E49" s="611"/>
      <c r="F49" s="611"/>
    </row>
    <row r="50" spans="1:6">
      <c r="A50" s="611"/>
      <c r="B50" s="611"/>
      <c r="C50" s="611"/>
      <c r="D50" s="611"/>
      <c r="E50" s="611"/>
      <c r="F50" s="611"/>
    </row>
    <row r="51" spans="1:6">
      <c r="A51" s="611"/>
      <c r="B51" s="611"/>
      <c r="C51" s="611"/>
      <c r="D51" s="611"/>
      <c r="E51" s="611"/>
      <c r="F51" s="611"/>
    </row>
    <row r="52" spans="1:6">
      <c r="A52" s="611"/>
      <c r="B52" s="611"/>
      <c r="C52" s="611"/>
      <c r="D52" s="611"/>
      <c r="E52" s="611"/>
      <c r="F52" s="611"/>
    </row>
    <row r="53" spans="1:6">
      <c r="A53" s="611"/>
      <c r="B53" s="611"/>
      <c r="C53" s="611"/>
      <c r="D53" s="611"/>
      <c r="E53" s="611"/>
      <c r="F53" s="611"/>
    </row>
  </sheetData>
  <mergeCells count="3">
    <mergeCell ref="A1:F1"/>
    <mergeCell ref="A2:F2"/>
    <mergeCell ref="B3:C3"/>
  </mergeCells>
  <pageMargins left="0.7" right="0.7" top="0.75" bottom="0.75" header="0.3" footer="0.3"/>
  <pageSetup paperSize="9" scale="78" orientation="landscape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rightToLeft="1" zoomScale="110" zoomScaleNormal="110" workbookViewId="0">
      <selection sqref="A1:I1"/>
    </sheetView>
  </sheetViews>
  <sheetFormatPr defaultColWidth="8.85546875" defaultRowHeight="15"/>
  <cols>
    <col min="1" max="1" width="23.7109375" style="261" customWidth="1"/>
    <col min="2" max="8" width="13.7109375" style="261" customWidth="1"/>
    <col min="9" max="9" width="23.7109375" style="261" customWidth="1"/>
    <col min="10" max="188" width="8.85546875" style="261"/>
    <col min="189" max="189" width="16.140625" style="261" customWidth="1"/>
    <col min="190" max="190" width="20" style="261" customWidth="1"/>
    <col min="191" max="192" width="12.28515625" style="261" customWidth="1"/>
    <col min="193" max="193" width="14.140625" style="261" customWidth="1"/>
    <col min="194" max="194" width="11.28515625" style="261" customWidth="1"/>
    <col min="195" max="200" width="8.85546875" style="261"/>
    <col min="201" max="201" width="15.7109375" style="261" customWidth="1"/>
    <col min="202" max="202" width="20.28515625" style="261" customWidth="1"/>
    <col min="203" max="203" width="11.85546875" style="261" customWidth="1"/>
    <col min="204" max="204" width="12.85546875" style="261" customWidth="1"/>
    <col min="205" max="205" width="13.28515625" style="261" customWidth="1"/>
    <col min="206" max="206" width="13" style="261" customWidth="1"/>
    <col min="207" max="444" width="8.85546875" style="261"/>
    <col min="445" max="445" width="16.140625" style="261" customWidth="1"/>
    <col min="446" max="446" width="20" style="261" customWidth="1"/>
    <col min="447" max="448" width="12.28515625" style="261" customWidth="1"/>
    <col min="449" max="449" width="14.140625" style="261" customWidth="1"/>
    <col min="450" max="450" width="11.28515625" style="261" customWidth="1"/>
    <col min="451" max="456" width="8.85546875" style="261"/>
    <col min="457" max="457" width="15.7109375" style="261" customWidth="1"/>
    <col min="458" max="458" width="20.28515625" style="261" customWidth="1"/>
    <col min="459" max="459" width="11.85546875" style="261" customWidth="1"/>
    <col min="460" max="460" width="12.85546875" style="261" customWidth="1"/>
    <col min="461" max="461" width="13.28515625" style="261" customWidth="1"/>
    <col min="462" max="462" width="13" style="261" customWidth="1"/>
    <col min="463" max="700" width="8.85546875" style="261"/>
    <col min="701" max="701" width="16.140625" style="261" customWidth="1"/>
    <col min="702" max="702" width="20" style="261" customWidth="1"/>
    <col min="703" max="704" width="12.28515625" style="261" customWidth="1"/>
    <col min="705" max="705" width="14.140625" style="261" customWidth="1"/>
    <col min="706" max="706" width="11.28515625" style="261" customWidth="1"/>
    <col min="707" max="712" width="8.85546875" style="261"/>
    <col min="713" max="713" width="15.7109375" style="261" customWidth="1"/>
    <col min="714" max="714" width="20.28515625" style="261" customWidth="1"/>
    <col min="715" max="715" width="11.85546875" style="261" customWidth="1"/>
    <col min="716" max="716" width="12.85546875" style="261" customWidth="1"/>
    <col min="717" max="717" width="13.28515625" style="261" customWidth="1"/>
    <col min="718" max="718" width="13" style="261" customWidth="1"/>
    <col min="719" max="956" width="8.85546875" style="261"/>
    <col min="957" max="957" width="16.140625" style="261" customWidth="1"/>
    <col min="958" max="958" width="20" style="261" customWidth="1"/>
    <col min="959" max="960" width="12.28515625" style="261" customWidth="1"/>
    <col min="961" max="961" width="14.140625" style="261" customWidth="1"/>
    <col min="962" max="962" width="11.28515625" style="261" customWidth="1"/>
    <col min="963" max="968" width="8.85546875" style="261"/>
    <col min="969" max="969" width="15.7109375" style="261" customWidth="1"/>
    <col min="970" max="970" width="20.28515625" style="261" customWidth="1"/>
    <col min="971" max="971" width="11.85546875" style="261" customWidth="1"/>
    <col min="972" max="972" width="12.85546875" style="261" customWidth="1"/>
    <col min="973" max="973" width="13.28515625" style="261" customWidth="1"/>
    <col min="974" max="974" width="13" style="261" customWidth="1"/>
    <col min="975" max="1212" width="8.85546875" style="261"/>
    <col min="1213" max="1213" width="16.140625" style="261" customWidth="1"/>
    <col min="1214" max="1214" width="20" style="261" customWidth="1"/>
    <col min="1215" max="1216" width="12.28515625" style="261" customWidth="1"/>
    <col min="1217" max="1217" width="14.140625" style="261" customWidth="1"/>
    <col min="1218" max="1218" width="11.28515625" style="261" customWidth="1"/>
    <col min="1219" max="1224" width="8.85546875" style="261"/>
    <col min="1225" max="1225" width="15.7109375" style="261" customWidth="1"/>
    <col min="1226" max="1226" width="20.28515625" style="261" customWidth="1"/>
    <col min="1227" max="1227" width="11.85546875" style="261" customWidth="1"/>
    <col min="1228" max="1228" width="12.85546875" style="261" customWidth="1"/>
    <col min="1229" max="1229" width="13.28515625" style="261" customWidth="1"/>
    <col min="1230" max="1230" width="13" style="261" customWidth="1"/>
    <col min="1231" max="1468" width="8.85546875" style="261"/>
    <col min="1469" max="1469" width="16.140625" style="261" customWidth="1"/>
    <col min="1470" max="1470" width="20" style="261" customWidth="1"/>
    <col min="1471" max="1472" width="12.28515625" style="261" customWidth="1"/>
    <col min="1473" max="1473" width="14.140625" style="261" customWidth="1"/>
    <col min="1474" max="1474" width="11.28515625" style="261" customWidth="1"/>
    <col min="1475" max="1480" width="8.85546875" style="261"/>
    <col min="1481" max="1481" width="15.7109375" style="261" customWidth="1"/>
    <col min="1482" max="1482" width="20.28515625" style="261" customWidth="1"/>
    <col min="1483" max="1483" width="11.85546875" style="261" customWidth="1"/>
    <col min="1484" max="1484" width="12.85546875" style="261" customWidth="1"/>
    <col min="1485" max="1485" width="13.28515625" style="261" customWidth="1"/>
    <col min="1486" max="1486" width="13" style="261" customWidth="1"/>
    <col min="1487" max="1724" width="8.85546875" style="261"/>
    <col min="1725" max="1725" width="16.140625" style="261" customWidth="1"/>
    <col min="1726" max="1726" width="20" style="261" customWidth="1"/>
    <col min="1727" max="1728" width="12.28515625" style="261" customWidth="1"/>
    <col min="1729" max="1729" width="14.140625" style="261" customWidth="1"/>
    <col min="1730" max="1730" width="11.28515625" style="261" customWidth="1"/>
    <col min="1731" max="1736" width="8.85546875" style="261"/>
    <col min="1737" max="1737" width="15.7109375" style="261" customWidth="1"/>
    <col min="1738" max="1738" width="20.28515625" style="261" customWidth="1"/>
    <col min="1739" max="1739" width="11.85546875" style="261" customWidth="1"/>
    <col min="1740" max="1740" width="12.85546875" style="261" customWidth="1"/>
    <col min="1741" max="1741" width="13.28515625" style="261" customWidth="1"/>
    <col min="1742" max="1742" width="13" style="261" customWidth="1"/>
    <col min="1743" max="1980" width="8.85546875" style="261"/>
    <col min="1981" max="1981" width="16.140625" style="261" customWidth="1"/>
    <col min="1982" max="1982" width="20" style="261" customWidth="1"/>
    <col min="1983" max="1984" width="12.28515625" style="261" customWidth="1"/>
    <col min="1985" max="1985" width="14.140625" style="261" customWidth="1"/>
    <col min="1986" max="1986" width="11.28515625" style="261" customWidth="1"/>
    <col min="1987" max="1992" width="8.85546875" style="261"/>
    <col min="1993" max="1993" width="15.7109375" style="261" customWidth="1"/>
    <col min="1994" max="1994" width="20.28515625" style="261" customWidth="1"/>
    <col min="1995" max="1995" width="11.85546875" style="261" customWidth="1"/>
    <col min="1996" max="1996" width="12.85546875" style="261" customWidth="1"/>
    <col min="1997" max="1997" width="13.28515625" style="261" customWidth="1"/>
    <col min="1998" max="1998" width="13" style="261" customWidth="1"/>
    <col min="1999" max="2236" width="8.85546875" style="261"/>
    <col min="2237" max="2237" width="16.140625" style="261" customWidth="1"/>
    <col min="2238" max="2238" width="20" style="261" customWidth="1"/>
    <col min="2239" max="2240" width="12.28515625" style="261" customWidth="1"/>
    <col min="2241" max="2241" width="14.140625" style="261" customWidth="1"/>
    <col min="2242" max="2242" width="11.28515625" style="261" customWidth="1"/>
    <col min="2243" max="2248" width="8.85546875" style="261"/>
    <col min="2249" max="2249" width="15.7109375" style="261" customWidth="1"/>
    <col min="2250" max="2250" width="20.28515625" style="261" customWidth="1"/>
    <col min="2251" max="2251" width="11.85546875" style="261" customWidth="1"/>
    <col min="2252" max="2252" width="12.85546875" style="261" customWidth="1"/>
    <col min="2253" max="2253" width="13.28515625" style="261" customWidth="1"/>
    <col min="2254" max="2254" width="13" style="261" customWidth="1"/>
    <col min="2255" max="2492" width="8.85546875" style="261"/>
    <col min="2493" max="2493" width="16.140625" style="261" customWidth="1"/>
    <col min="2494" max="2494" width="20" style="261" customWidth="1"/>
    <col min="2495" max="2496" width="12.28515625" style="261" customWidth="1"/>
    <col min="2497" max="2497" width="14.140625" style="261" customWidth="1"/>
    <col min="2498" max="2498" width="11.28515625" style="261" customWidth="1"/>
    <col min="2499" max="2504" width="8.85546875" style="261"/>
    <col min="2505" max="2505" width="15.7109375" style="261" customWidth="1"/>
    <col min="2506" max="2506" width="20.28515625" style="261" customWidth="1"/>
    <col min="2507" max="2507" width="11.85546875" style="261" customWidth="1"/>
    <col min="2508" max="2508" width="12.85546875" style="261" customWidth="1"/>
    <col min="2509" max="2509" width="13.28515625" style="261" customWidth="1"/>
    <col min="2510" max="2510" width="13" style="261" customWidth="1"/>
    <col min="2511" max="2748" width="8.85546875" style="261"/>
    <col min="2749" max="2749" width="16.140625" style="261" customWidth="1"/>
    <col min="2750" max="2750" width="20" style="261" customWidth="1"/>
    <col min="2751" max="2752" width="12.28515625" style="261" customWidth="1"/>
    <col min="2753" max="2753" width="14.140625" style="261" customWidth="1"/>
    <col min="2754" max="2754" width="11.28515625" style="261" customWidth="1"/>
    <col min="2755" max="2760" width="8.85546875" style="261"/>
    <col min="2761" max="2761" width="15.7109375" style="261" customWidth="1"/>
    <col min="2762" max="2762" width="20.28515625" style="261" customWidth="1"/>
    <col min="2763" max="2763" width="11.85546875" style="261" customWidth="1"/>
    <col min="2764" max="2764" width="12.85546875" style="261" customWidth="1"/>
    <col min="2765" max="2765" width="13.28515625" style="261" customWidth="1"/>
    <col min="2766" max="2766" width="13" style="261" customWidth="1"/>
    <col min="2767" max="3004" width="8.85546875" style="261"/>
    <col min="3005" max="3005" width="16.140625" style="261" customWidth="1"/>
    <col min="3006" max="3006" width="20" style="261" customWidth="1"/>
    <col min="3007" max="3008" width="12.28515625" style="261" customWidth="1"/>
    <col min="3009" max="3009" width="14.140625" style="261" customWidth="1"/>
    <col min="3010" max="3010" width="11.28515625" style="261" customWidth="1"/>
    <col min="3011" max="3016" width="8.85546875" style="261"/>
    <col min="3017" max="3017" width="15.7109375" style="261" customWidth="1"/>
    <col min="3018" max="3018" width="20.28515625" style="261" customWidth="1"/>
    <col min="3019" max="3019" width="11.85546875" style="261" customWidth="1"/>
    <col min="3020" max="3020" width="12.85546875" style="261" customWidth="1"/>
    <col min="3021" max="3021" width="13.28515625" style="261" customWidth="1"/>
    <col min="3022" max="3022" width="13" style="261" customWidth="1"/>
    <col min="3023" max="3260" width="8.85546875" style="261"/>
    <col min="3261" max="3261" width="16.140625" style="261" customWidth="1"/>
    <col min="3262" max="3262" width="20" style="261" customWidth="1"/>
    <col min="3263" max="3264" width="12.28515625" style="261" customWidth="1"/>
    <col min="3265" max="3265" width="14.140625" style="261" customWidth="1"/>
    <col min="3266" max="3266" width="11.28515625" style="261" customWidth="1"/>
    <col min="3267" max="3272" width="8.85546875" style="261"/>
    <col min="3273" max="3273" width="15.7109375" style="261" customWidth="1"/>
    <col min="3274" max="3274" width="20.28515625" style="261" customWidth="1"/>
    <col min="3275" max="3275" width="11.85546875" style="261" customWidth="1"/>
    <col min="3276" max="3276" width="12.85546875" style="261" customWidth="1"/>
    <col min="3277" max="3277" width="13.28515625" style="261" customWidth="1"/>
    <col min="3278" max="3278" width="13" style="261" customWidth="1"/>
    <col min="3279" max="3516" width="8.85546875" style="261"/>
    <col min="3517" max="3517" width="16.140625" style="261" customWidth="1"/>
    <col min="3518" max="3518" width="20" style="261" customWidth="1"/>
    <col min="3519" max="3520" width="12.28515625" style="261" customWidth="1"/>
    <col min="3521" max="3521" width="14.140625" style="261" customWidth="1"/>
    <col min="3522" max="3522" width="11.28515625" style="261" customWidth="1"/>
    <col min="3523" max="3528" width="8.85546875" style="261"/>
    <col min="3529" max="3529" width="15.7109375" style="261" customWidth="1"/>
    <col min="3530" max="3530" width="20.28515625" style="261" customWidth="1"/>
    <col min="3531" max="3531" width="11.85546875" style="261" customWidth="1"/>
    <col min="3532" max="3532" width="12.85546875" style="261" customWidth="1"/>
    <col min="3533" max="3533" width="13.28515625" style="261" customWidth="1"/>
    <col min="3534" max="3534" width="13" style="261" customWidth="1"/>
    <col min="3535" max="3772" width="8.85546875" style="261"/>
    <col min="3773" max="3773" width="16.140625" style="261" customWidth="1"/>
    <col min="3774" max="3774" width="20" style="261" customWidth="1"/>
    <col min="3775" max="3776" width="12.28515625" style="261" customWidth="1"/>
    <col min="3777" max="3777" width="14.140625" style="261" customWidth="1"/>
    <col min="3778" max="3778" width="11.28515625" style="261" customWidth="1"/>
    <col min="3779" max="3784" width="8.85546875" style="261"/>
    <col min="3785" max="3785" width="15.7109375" style="261" customWidth="1"/>
    <col min="3786" max="3786" width="20.28515625" style="261" customWidth="1"/>
    <col min="3787" max="3787" width="11.85546875" style="261" customWidth="1"/>
    <col min="3788" max="3788" width="12.85546875" style="261" customWidth="1"/>
    <col min="3789" max="3789" width="13.28515625" style="261" customWidth="1"/>
    <col min="3790" max="3790" width="13" style="261" customWidth="1"/>
    <col min="3791" max="4028" width="8.85546875" style="261"/>
    <col min="4029" max="4029" width="16.140625" style="261" customWidth="1"/>
    <col min="4030" max="4030" width="20" style="261" customWidth="1"/>
    <col min="4031" max="4032" width="12.28515625" style="261" customWidth="1"/>
    <col min="4033" max="4033" width="14.140625" style="261" customWidth="1"/>
    <col min="4034" max="4034" width="11.28515625" style="261" customWidth="1"/>
    <col min="4035" max="4040" width="8.85546875" style="261"/>
    <col min="4041" max="4041" width="15.7109375" style="261" customWidth="1"/>
    <col min="4042" max="4042" width="20.28515625" style="261" customWidth="1"/>
    <col min="4043" max="4043" width="11.85546875" style="261" customWidth="1"/>
    <col min="4044" max="4044" width="12.85546875" style="261" customWidth="1"/>
    <col min="4045" max="4045" width="13.28515625" style="261" customWidth="1"/>
    <col min="4046" max="4046" width="13" style="261" customWidth="1"/>
    <col min="4047" max="4284" width="8.85546875" style="261"/>
    <col min="4285" max="4285" width="16.140625" style="261" customWidth="1"/>
    <col min="4286" max="4286" width="20" style="261" customWidth="1"/>
    <col min="4287" max="4288" width="12.28515625" style="261" customWidth="1"/>
    <col min="4289" max="4289" width="14.140625" style="261" customWidth="1"/>
    <col min="4290" max="4290" width="11.28515625" style="261" customWidth="1"/>
    <col min="4291" max="4296" width="8.85546875" style="261"/>
    <col min="4297" max="4297" width="15.7109375" style="261" customWidth="1"/>
    <col min="4298" max="4298" width="20.28515625" style="261" customWidth="1"/>
    <col min="4299" max="4299" width="11.85546875" style="261" customWidth="1"/>
    <col min="4300" max="4300" width="12.85546875" style="261" customWidth="1"/>
    <col min="4301" max="4301" width="13.28515625" style="261" customWidth="1"/>
    <col min="4302" max="4302" width="13" style="261" customWidth="1"/>
    <col min="4303" max="4540" width="8.85546875" style="261"/>
    <col min="4541" max="4541" width="16.140625" style="261" customWidth="1"/>
    <col min="4542" max="4542" width="20" style="261" customWidth="1"/>
    <col min="4543" max="4544" width="12.28515625" style="261" customWidth="1"/>
    <col min="4545" max="4545" width="14.140625" style="261" customWidth="1"/>
    <col min="4546" max="4546" width="11.28515625" style="261" customWidth="1"/>
    <col min="4547" max="4552" width="8.85546875" style="261"/>
    <col min="4553" max="4553" width="15.7109375" style="261" customWidth="1"/>
    <col min="4554" max="4554" width="20.28515625" style="261" customWidth="1"/>
    <col min="4555" max="4555" width="11.85546875" style="261" customWidth="1"/>
    <col min="4556" max="4556" width="12.85546875" style="261" customWidth="1"/>
    <col min="4557" max="4557" width="13.28515625" style="261" customWidth="1"/>
    <col min="4558" max="4558" width="13" style="261" customWidth="1"/>
    <col min="4559" max="4796" width="8.85546875" style="261"/>
    <col min="4797" max="4797" width="16.140625" style="261" customWidth="1"/>
    <col min="4798" max="4798" width="20" style="261" customWidth="1"/>
    <col min="4799" max="4800" width="12.28515625" style="261" customWidth="1"/>
    <col min="4801" max="4801" width="14.140625" style="261" customWidth="1"/>
    <col min="4802" max="4802" width="11.28515625" style="261" customWidth="1"/>
    <col min="4803" max="4808" width="8.85546875" style="261"/>
    <col min="4809" max="4809" width="15.7109375" style="261" customWidth="1"/>
    <col min="4810" max="4810" width="20.28515625" style="261" customWidth="1"/>
    <col min="4811" max="4811" width="11.85546875" style="261" customWidth="1"/>
    <col min="4812" max="4812" width="12.85546875" style="261" customWidth="1"/>
    <col min="4813" max="4813" width="13.28515625" style="261" customWidth="1"/>
    <col min="4814" max="4814" width="13" style="261" customWidth="1"/>
    <col min="4815" max="5052" width="8.85546875" style="261"/>
    <col min="5053" max="5053" width="16.140625" style="261" customWidth="1"/>
    <col min="5054" max="5054" width="20" style="261" customWidth="1"/>
    <col min="5055" max="5056" width="12.28515625" style="261" customWidth="1"/>
    <col min="5057" max="5057" width="14.140625" style="261" customWidth="1"/>
    <col min="5058" max="5058" width="11.28515625" style="261" customWidth="1"/>
    <col min="5059" max="5064" width="8.85546875" style="261"/>
    <col min="5065" max="5065" width="15.7109375" style="261" customWidth="1"/>
    <col min="5066" max="5066" width="20.28515625" style="261" customWidth="1"/>
    <col min="5067" max="5067" width="11.85546875" style="261" customWidth="1"/>
    <col min="5068" max="5068" width="12.85546875" style="261" customWidth="1"/>
    <col min="5069" max="5069" width="13.28515625" style="261" customWidth="1"/>
    <col min="5070" max="5070" width="13" style="261" customWidth="1"/>
    <col min="5071" max="5308" width="8.85546875" style="261"/>
    <col min="5309" max="5309" width="16.140625" style="261" customWidth="1"/>
    <col min="5310" max="5310" width="20" style="261" customWidth="1"/>
    <col min="5311" max="5312" width="12.28515625" style="261" customWidth="1"/>
    <col min="5313" max="5313" width="14.140625" style="261" customWidth="1"/>
    <col min="5314" max="5314" width="11.28515625" style="261" customWidth="1"/>
    <col min="5315" max="5320" width="8.85546875" style="261"/>
    <col min="5321" max="5321" width="15.7109375" style="261" customWidth="1"/>
    <col min="5322" max="5322" width="20.28515625" style="261" customWidth="1"/>
    <col min="5323" max="5323" width="11.85546875" style="261" customWidth="1"/>
    <col min="5324" max="5324" width="12.85546875" style="261" customWidth="1"/>
    <col min="5325" max="5325" width="13.28515625" style="261" customWidth="1"/>
    <col min="5326" max="5326" width="13" style="261" customWidth="1"/>
    <col min="5327" max="5564" width="8.85546875" style="261"/>
    <col min="5565" max="5565" width="16.140625" style="261" customWidth="1"/>
    <col min="5566" max="5566" width="20" style="261" customWidth="1"/>
    <col min="5567" max="5568" width="12.28515625" style="261" customWidth="1"/>
    <col min="5569" max="5569" width="14.140625" style="261" customWidth="1"/>
    <col min="5570" max="5570" width="11.28515625" style="261" customWidth="1"/>
    <col min="5571" max="5576" width="8.85546875" style="261"/>
    <col min="5577" max="5577" width="15.7109375" style="261" customWidth="1"/>
    <col min="5578" max="5578" width="20.28515625" style="261" customWidth="1"/>
    <col min="5579" max="5579" width="11.85546875" style="261" customWidth="1"/>
    <col min="5580" max="5580" width="12.85546875" style="261" customWidth="1"/>
    <col min="5581" max="5581" width="13.28515625" style="261" customWidth="1"/>
    <col min="5582" max="5582" width="13" style="261" customWidth="1"/>
    <col min="5583" max="5820" width="8.85546875" style="261"/>
    <col min="5821" max="5821" width="16.140625" style="261" customWidth="1"/>
    <col min="5822" max="5822" width="20" style="261" customWidth="1"/>
    <col min="5823" max="5824" width="12.28515625" style="261" customWidth="1"/>
    <col min="5825" max="5825" width="14.140625" style="261" customWidth="1"/>
    <col min="5826" max="5826" width="11.28515625" style="261" customWidth="1"/>
    <col min="5827" max="5832" width="8.85546875" style="261"/>
    <col min="5833" max="5833" width="15.7109375" style="261" customWidth="1"/>
    <col min="5834" max="5834" width="20.28515625" style="261" customWidth="1"/>
    <col min="5835" max="5835" width="11.85546875" style="261" customWidth="1"/>
    <col min="5836" max="5836" width="12.85546875" style="261" customWidth="1"/>
    <col min="5837" max="5837" width="13.28515625" style="261" customWidth="1"/>
    <col min="5838" max="5838" width="13" style="261" customWidth="1"/>
    <col min="5839" max="6076" width="8.85546875" style="261"/>
    <col min="6077" max="6077" width="16.140625" style="261" customWidth="1"/>
    <col min="6078" max="6078" width="20" style="261" customWidth="1"/>
    <col min="6079" max="6080" width="12.28515625" style="261" customWidth="1"/>
    <col min="6081" max="6081" width="14.140625" style="261" customWidth="1"/>
    <col min="6082" max="6082" width="11.28515625" style="261" customWidth="1"/>
    <col min="6083" max="6088" width="8.85546875" style="261"/>
    <col min="6089" max="6089" width="15.7109375" style="261" customWidth="1"/>
    <col min="6090" max="6090" width="20.28515625" style="261" customWidth="1"/>
    <col min="6091" max="6091" width="11.85546875" style="261" customWidth="1"/>
    <col min="6092" max="6092" width="12.85546875" style="261" customWidth="1"/>
    <col min="6093" max="6093" width="13.28515625" style="261" customWidth="1"/>
    <col min="6094" max="6094" width="13" style="261" customWidth="1"/>
    <col min="6095" max="6332" width="8.85546875" style="261"/>
    <col min="6333" max="6333" width="16.140625" style="261" customWidth="1"/>
    <col min="6334" max="6334" width="20" style="261" customWidth="1"/>
    <col min="6335" max="6336" width="12.28515625" style="261" customWidth="1"/>
    <col min="6337" max="6337" width="14.140625" style="261" customWidth="1"/>
    <col min="6338" max="6338" width="11.28515625" style="261" customWidth="1"/>
    <col min="6339" max="6344" width="8.85546875" style="261"/>
    <col min="6345" max="6345" width="15.7109375" style="261" customWidth="1"/>
    <col min="6346" max="6346" width="20.28515625" style="261" customWidth="1"/>
    <col min="6347" max="6347" width="11.85546875" style="261" customWidth="1"/>
    <col min="6348" max="6348" width="12.85546875" style="261" customWidth="1"/>
    <col min="6349" max="6349" width="13.28515625" style="261" customWidth="1"/>
    <col min="6350" max="6350" width="13" style="261" customWidth="1"/>
    <col min="6351" max="6588" width="8.85546875" style="261"/>
    <col min="6589" max="6589" width="16.140625" style="261" customWidth="1"/>
    <col min="6590" max="6590" width="20" style="261" customWidth="1"/>
    <col min="6591" max="6592" width="12.28515625" style="261" customWidth="1"/>
    <col min="6593" max="6593" width="14.140625" style="261" customWidth="1"/>
    <col min="6594" max="6594" width="11.28515625" style="261" customWidth="1"/>
    <col min="6595" max="6600" width="8.85546875" style="261"/>
    <col min="6601" max="6601" width="15.7109375" style="261" customWidth="1"/>
    <col min="6602" max="6602" width="20.28515625" style="261" customWidth="1"/>
    <col min="6603" max="6603" width="11.85546875" style="261" customWidth="1"/>
    <col min="6604" max="6604" width="12.85546875" style="261" customWidth="1"/>
    <col min="6605" max="6605" width="13.28515625" style="261" customWidth="1"/>
    <col min="6606" max="6606" width="13" style="261" customWidth="1"/>
    <col min="6607" max="6844" width="8.85546875" style="261"/>
    <col min="6845" max="6845" width="16.140625" style="261" customWidth="1"/>
    <col min="6846" max="6846" width="20" style="261" customWidth="1"/>
    <col min="6847" max="6848" width="12.28515625" style="261" customWidth="1"/>
    <col min="6849" max="6849" width="14.140625" style="261" customWidth="1"/>
    <col min="6850" max="6850" width="11.28515625" style="261" customWidth="1"/>
    <col min="6851" max="6856" width="8.85546875" style="261"/>
    <col min="6857" max="6857" width="15.7109375" style="261" customWidth="1"/>
    <col min="6858" max="6858" width="20.28515625" style="261" customWidth="1"/>
    <col min="6859" max="6859" width="11.85546875" style="261" customWidth="1"/>
    <col min="6860" max="6860" width="12.85546875" style="261" customWidth="1"/>
    <col min="6861" max="6861" width="13.28515625" style="261" customWidth="1"/>
    <col min="6862" max="6862" width="13" style="261" customWidth="1"/>
    <col min="6863" max="7100" width="8.85546875" style="261"/>
    <col min="7101" max="7101" width="16.140625" style="261" customWidth="1"/>
    <col min="7102" max="7102" width="20" style="261" customWidth="1"/>
    <col min="7103" max="7104" width="12.28515625" style="261" customWidth="1"/>
    <col min="7105" max="7105" width="14.140625" style="261" customWidth="1"/>
    <col min="7106" max="7106" width="11.28515625" style="261" customWidth="1"/>
    <col min="7107" max="7112" width="8.85546875" style="261"/>
    <col min="7113" max="7113" width="15.7109375" style="261" customWidth="1"/>
    <col min="7114" max="7114" width="20.28515625" style="261" customWidth="1"/>
    <col min="7115" max="7115" width="11.85546875" style="261" customWidth="1"/>
    <col min="7116" max="7116" width="12.85546875" style="261" customWidth="1"/>
    <col min="7117" max="7117" width="13.28515625" style="261" customWidth="1"/>
    <col min="7118" max="7118" width="13" style="261" customWidth="1"/>
    <col min="7119" max="7356" width="8.85546875" style="261"/>
    <col min="7357" max="7357" width="16.140625" style="261" customWidth="1"/>
    <col min="7358" max="7358" width="20" style="261" customWidth="1"/>
    <col min="7359" max="7360" width="12.28515625" style="261" customWidth="1"/>
    <col min="7361" max="7361" width="14.140625" style="261" customWidth="1"/>
    <col min="7362" max="7362" width="11.28515625" style="261" customWidth="1"/>
    <col min="7363" max="7368" width="8.85546875" style="261"/>
    <col min="7369" max="7369" width="15.7109375" style="261" customWidth="1"/>
    <col min="7370" max="7370" width="20.28515625" style="261" customWidth="1"/>
    <col min="7371" max="7371" width="11.85546875" style="261" customWidth="1"/>
    <col min="7372" max="7372" width="12.85546875" style="261" customWidth="1"/>
    <col min="7373" max="7373" width="13.28515625" style="261" customWidth="1"/>
    <col min="7374" max="7374" width="13" style="261" customWidth="1"/>
    <col min="7375" max="7612" width="8.85546875" style="261"/>
    <col min="7613" max="7613" width="16.140625" style="261" customWidth="1"/>
    <col min="7614" max="7614" width="20" style="261" customWidth="1"/>
    <col min="7615" max="7616" width="12.28515625" style="261" customWidth="1"/>
    <col min="7617" max="7617" width="14.140625" style="261" customWidth="1"/>
    <col min="7618" max="7618" width="11.28515625" style="261" customWidth="1"/>
    <col min="7619" max="7624" width="8.85546875" style="261"/>
    <col min="7625" max="7625" width="15.7109375" style="261" customWidth="1"/>
    <col min="7626" max="7626" width="20.28515625" style="261" customWidth="1"/>
    <col min="7627" max="7627" width="11.85546875" style="261" customWidth="1"/>
    <col min="7628" max="7628" width="12.85546875" style="261" customWidth="1"/>
    <col min="7629" max="7629" width="13.28515625" style="261" customWidth="1"/>
    <col min="7630" max="7630" width="13" style="261" customWidth="1"/>
    <col min="7631" max="7868" width="8.85546875" style="261"/>
    <col min="7869" max="7869" width="16.140625" style="261" customWidth="1"/>
    <col min="7870" max="7870" width="20" style="261" customWidth="1"/>
    <col min="7871" max="7872" width="12.28515625" style="261" customWidth="1"/>
    <col min="7873" max="7873" width="14.140625" style="261" customWidth="1"/>
    <col min="7874" max="7874" width="11.28515625" style="261" customWidth="1"/>
    <col min="7875" max="7880" width="8.85546875" style="261"/>
    <col min="7881" max="7881" width="15.7109375" style="261" customWidth="1"/>
    <col min="7882" max="7882" width="20.28515625" style="261" customWidth="1"/>
    <col min="7883" max="7883" width="11.85546875" style="261" customWidth="1"/>
    <col min="7884" max="7884" width="12.85546875" style="261" customWidth="1"/>
    <col min="7885" max="7885" width="13.28515625" style="261" customWidth="1"/>
    <col min="7886" max="7886" width="13" style="261" customWidth="1"/>
    <col min="7887" max="8124" width="8.85546875" style="261"/>
    <col min="8125" max="8125" width="16.140625" style="261" customWidth="1"/>
    <col min="8126" max="8126" width="20" style="261" customWidth="1"/>
    <col min="8127" max="8128" width="12.28515625" style="261" customWidth="1"/>
    <col min="8129" max="8129" width="14.140625" style="261" customWidth="1"/>
    <col min="8130" max="8130" width="11.28515625" style="261" customWidth="1"/>
    <col min="8131" max="8136" width="8.85546875" style="261"/>
    <col min="8137" max="8137" width="15.7109375" style="261" customWidth="1"/>
    <col min="8138" max="8138" width="20.28515625" style="261" customWidth="1"/>
    <col min="8139" max="8139" width="11.85546875" style="261" customWidth="1"/>
    <col min="8140" max="8140" width="12.85546875" style="261" customWidth="1"/>
    <col min="8141" max="8141" width="13.28515625" style="261" customWidth="1"/>
    <col min="8142" max="8142" width="13" style="261" customWidth="1"/>
    <col min="8143" max="8380" width="8.85546875" style="261"/>
    <col min="8381" max="8381" width="16.140625" style="261" customWidth="1"/>
    <col min="8382" max="8382" width="20" style="261" customWidth="1"/>
    <col min="8383" max="8384" width="12.28515625" style="261" customWidth="1"/>
    <col min="8385" max="8385" width="14.140625" style="261" customWidth="1"/>
    <col min="8386" max="8386" width="11.28515625" style="261" customWidth="1"/>
    <col min="8387" max="8392" width="8.85546875" style="261"/>
    <col min="8393" max="8393" width="15.7109375" style="261" customWidth="1"/>
    <col min="8394" max="8394" width="20.28515625" style="261" customWidth="1"/>
    <col min="8395" max="8395" width="11.85546875" style="261" customWidth="1"/>
    <col min="8396" max="8396" width="12.85546875" style="261" customWidth="1"/>
    <col min="8397" max="8397" width="13.28515625" style="261" customWidth="1"/>
    <col min="8398" max="8398" width="13" style="261" customWidth="1"/>
    <col min="8399" max="8636" width="8.85546875" style="261"/>
    <col min="8637" max="8637" width="16.140625" style="261" customWidth="1"/>
    <col min="8638" max="8638" width="20" style="261" customWidth="1"/>
    <col min="8639" max="8640" width="12.28515625" style="261" customWidth="1"/>
    <col min="8641" max="8641" width="14.140625" style="261" customWidth="1"/>
    <col min="8642" max="8642" width="11.28515625" style="261" customWidth="1"/>
    <col min="8643" max="8648" width="8.85546875" style="261"/>
    <col min="8649" max="8649" width="15.7109375" style="261" customWidth="1"/>
    <col min="8650" max="8650" width="20.28515625" style="261" customWidth="1"/>
    <col min="8651" max="8651" width="11.85546875" style="261" customWidth="1"/>
    <col min="8652" max="8652" width="12.85546875" style="261" customWidth="1"/>
    <col min="8653" max="8653" width="13.28515625" style="261" customWidth="1"/>
    <col min="8654" max="8654" width="13" style="261" customWidth="1"/>
    <col min="8655" max="8892" width="8.85546875" style="261"/>
    <col min="8893" max="8893" width="16.140625" style="261" customWidth="1"/>
    <col min="8894" max="8894" width="20" style="261" customWidth="1"/>
    <col min="8895" max="8896" width="12.28515625" style="261" customWidth="1"/>
    <col min="8897" max="8897" width="14.140625" style="261" customWidth="1"/>
    <col min="8898" max="8898" width="11.28515625" style="261" customWidth="1"/>
    <col min="8899" max="8904" width="8.85546875" style="261"/>
    <col min="8905" max="8905" width="15.7109375" style="261" customWidth="1"/>
    <col min="8906" max="8906" width="20.28515625" style="261" customWidth="1"/>
    <col min="8907" max="8907" width="11.85546875" style="261" customWidth="1"/>
    <col min="8908" max="8908" width="12.85546875" style="261" customWidth="1"/>
    <col min="8909" max="8909" width="13.28515625" style="261" customWidth="1"/>
    <col min="8910" max="8910" width="13" style="261" customWidth="1"/>
    <col min="8911" max="9148" width="8.85546875" style="261"/>
    <col min="9149" max="9149" width="16.140625" style="261" customWidth="1"/>
    <col min="9150" max="9150" width="20" style="261" customWidth="1"/>
    <col min="9151" max="9152" width="12.28515625" style="261" customWidth="1"/>
    <col min="9153" max="9153" width="14.140625" style="261" customWidth="1"/>
    <col min="9154" max="9154" width="11.28515625" style="261" customWidth="1"/>
    <col min="9155" max="9160" width="8.85546875" style="261"/>
    <col min="9161" max="9161" width="15.7109375" style="261" customWidth="1"/>
    <col min="9162" max="9162" width="20.28515625" style="261" customWidth="1"/>
    <col min="9163" max="9163" width="11.85546875" style="261" customWidth="1"/>
    <col min="9164" max="9164" width="12.85546875" style="261" customWidth="1"/>
    <col min="9165" max="9165" width="13.28515625" style="261" customWidth="1"/>
    <col min="9166" max="9166" width="13" style="261" customWidth="1"/>
    <col min="9167" max="9404" width="8.85546875" style="261"/>
    <col min="9405" max="9405" width="16.140625" style="261" customWidth="1"/>
    <col min="9406" max="9406" width="20" style="261" customWidth="1"/>
    <col min="9407" max="9408" width="12.28515625" style="261" customWidth="1"/>
    <col min="9409" max="9409" width="14.140625" style="261" customWidth="1"/>
    <col min="9410" max="9410" width="11.28515625" style="261" customWidth="1"/>
    <col min="9411" max="9416" width="8.85546875" style="261"/>
    <col min="9417" max="9417" width="15.7109375" style="261" customWidth="1"/>
    <col min="9418" max="9418" width="20.28515625" style="261" customWidth="1"/>
    <col min="9419" max="9419" width="11.85546875" style="261" customWidth="1"/>
    <col min="9420" max="9420" width="12.85546875" style="261" customWidth="1"/>
    <col min="9421" max="9421" width="13.28515625" style="261" customWidth="1"/>
    <col min="9422" max="9422" width="13" style="261" customWidth="1"/>
    <col min="9423" max="9660" width="8.85546875" style="261"/>
    <col min="9661" max="9661" width="16.140625" style="261" customWidth="1"/>
    <col min="9662" max="9662" width="20" style="261" customWidth="1"/>
    <col min="9663" max="9664" width="12.28515625" style="261" customWidth="1"/>
    <col min="9665" max="9665" width="14.140625" style="261" customWidth="1"/>
    <col min="9666" max="9666" width="11.28515625" style="261" customWidth="1"/>
    <col min="9667" max="9672" width="8.85546875" style="261"/>
    <col min="9673" max="9673" width="15.7109375" style="261" customWidth="1"/>
    <col min="9674" max="9674" width="20.28515625" style="261" customWidth="1"/>
    <col min="9675" max="9675" width="11.85546875" style="261" customWidth="1"/>
    <col min="9676" max="9676" width="12.85546875" style="261" customWidth="1"/>
    <col min="9677" max="9677" width="13.28515625" style="261" customWidth="1"/>
    <col min="9678" max="9678" width="13" style="261" customWidth="1"/>
    <col min="9679" max="9916" width="8.85546875" style="261"/>
    <col min="9917" max="9917" width="16.140625" style="261" customWidth="1"/>
    <col min="9918" max="9918" width="20" style="261" customWidth="1"/>
    <col min="9919" max="9920" width="12.28515625" style="261" customWidth="1"/>
    <col min="9921" max="9921" width="14.140625" style="261" customWidth="1"/>
    <col min="9922" max="9922" width="11.28515625" style="261" customWidth="1"/>
    <col min="9923" max="9928" width="8.85546875" style="261"/>
    <col min="9929" max="9929" width="15.7109375" style="261" customWidth="1"/>
    <col min="9930" max="9930" width="20.28515625" style="261" customWidth="1"/>
    <col min="9931" max="9931" width="11.85546875" style="261" customWidth="1"/>
    <col min="9932" max="9932" width="12.85546875" style="261" customWidth="1"/>
    <col min="9933" max="9933" width="13.28515625" style="261" customWidth="1"/>
    <col min="9934" max="9934" width="13" style="261" customWidth="1"/>
    <col min="9935" max="10172" width="8.85546875" style="261"/>
    <col min="10173" max="10173" width="16.140625" style="261" customWidth="1"/>
    <col min="10174" max="10174" width="20" style="261" customWidth="1"/>
    <col min="10175" max="10176" width="12.28515625" style="261" customWidth="1"/>
    <col min="10177" max="10177" width="14.140625" style="261" customWidth="1"/>
    <col min="10178" max="10178" width="11.28515625" style="261" customWidth="1"/>
    <col min="10179" max="10184" width="8.85546875" style="261"/>
    <col min="10185" max="10185" width="15.7109375" style="261" customWidth="1"/>
    <col min="10186" max="10186" width="20.28515625" style="261" customWidth="1"/>
    <col min="10187" max="10187" width="11.85546875" style="261" customWidth="1"/>
    <col min="10188" max="10188" width="12.85546875" style="261" customWidth="1"/>
    <col min="10189" max="10189" width="13.28515625" style="261" customWidth="1"/>
    <col min="10190" max="10190" width="13" style="261" customWidth="1"/>
    <col min="10191" max="10428" width="8.85546875" style="261"/>
    <col min="10429" max="10429" width="16.140625" style="261" customWidth="1"/>
    <col min="10430" max="10430" width="20" style="261" customWidth="1"/>
    <col min="10431" max="10432" width="12.28515625" style="261" customWidth="1"/>
    <col min="10433" max="10433" width="14.140625" style="261" customWidth="1"/>
    <col min="10434" max="10434" width="11.28515625" style="261" customWidth="1"/>
    <col min="10435" max="10440" width="8.85546875" style="261"/>
    <col min="10441" max="10441" width="15.7109375" style="261" customWidth="1"/>
    <col min="10442" max="10442" width="20.28515625" style="261" customWidth="1"/>
    <col min="10443" max="10443" width="11.85546875" style="261" customWidth="1"/>
    <col min="10444" max="10444" width="12.85546875" style="261" customWidth="1"/>
    <col min="10445" max="10445" width="13.28515625" style="261" customWidth="1"/>
    <col min="10446" max="10446" width="13" style="261" customWidth="1"/>
    <col min="10447" max="10684" width="8.85546875" style="261"/>
    <col min="10685" max="10685" width="16.140625" style="261" customWidth="1"/>
    <col min="10686" max="10686" width="20" style="261" customWidth="1"/>
    <col min="10687" max="10688" width="12.28515625" style="261" customWidth="1"/>
    <col min="10689" max="10689" width="14.140625" style="261" customWidth="1"/>
    <col min="10690" max="10690" width="11.28515625" style="261" customWidth="1"/>
    <col min="10691" max="10696" width="8.85546875" style="261"/>
    <col min="10697" max="10697" width="15.7109375" style="261" customWidth="1"/>
    <col min="10698" max="10698" width="20.28515625" style="261" customWidth="1"/>
    <col min="10699" max="10699" width="11.85546875" style="261" customWidth="1"/>
    <col min="10700" max="10700" width="12.85546875" style="261" customWidth="1"/>
    <col min="10701" max="10701" width="13.28515625" style="261" customWidth="1"/>
    <col min="10702" max="10702" width="13" style="261" customWidth="1"/>
    <col min="10703" max="10940" width="8.85546875" style="261"/>
    <col min="10941" max="10941" width="16.140625" style="261" customWidth="1"/>
    <col min="10942" max="10942" width="20" style="261" customWidth="1"/>
    <col min="10943" max="10944" width="12.28515625" style="261" customWidth="1"/>
    <col min="10945" max="10945" width="14.140625" style="261" customWidth="1"/>
    <col min="10946" max="10946" width="11.28515625" style="261" customWidth="1"/>
    <col min="10947" max="10952" width="8.85546875" style="261"/>
    <col min="10953" max="10953" width="15.7109375" style="261" customWidth="1"/>
    <col min="10954" max="10954" width="20.28515625" style="261" customWidth="1"/>
    <col min="10955" max="10955" width="11.85546875" style="261" customWidth="1"/>
    <col min="10956" max="10956" width="12.85546875" style="261" customWidth="1"/>
    <col min="10957" max="10957" width="13.28515625" style="261" customWidth="1"/>
    <col min="10958" max="10958" width="13" style="261" customWidth="1"/>
    <col min="10959" max="11196" width="8.85546875" style="261"/>
    <col min="11197" max="11197" width="16.140625" style="261" customWidth="1"/>
    <col min="11198" max="11198" width="20" style="261" customWidth="1"/>
    <col min="11199" max="11200" width="12.28515625" style="261" customWidth="1"/>
    <col min="11201" max="11201" width="14.140625" style="261" customWidth="1"/>
    <col min="11202" max="11202" width="11.28515625" style="261" customWidth="1"/>
    <col min="11203" max="11208" width="8.85546875" style="261"/>
    <col min="11209" max="11209" width="15.7109375" style="261" customWidth="1"/>
    <col min="11210" max="11210" width="20.28515625" style="261" customWidth="1"/>
    <col min="11211" max="11211" width="11.85546875" style="261" customWidth="1"/>
    <col min="11212" max="11212" width="12.85546875" style="261" customWidth="1"/>
    <col min="11213" max="11213" width="13.28515625" style="261" customWidth="1"/>
    <col min="11214" max="11214" width="13" style="261" customWidth="1"/>
    <col min="11215" max="11452" width="8.85546875" style="261"/>
    <col min="11453" max="11453" width="16.140625" style="261" customWidth="1"/>
    <col min="11454" max="11454" width="20" style="261" customWidth="1"/>
    <col min="11455" max="11456" width="12.28515625" style="261" customWidth="1"/>
    <col min="11457" max="11457" width="14.140625" style="261" customWidth="1"/>
    <col min="11458" max="11458" width="11.28515625" style="261" customWidth="1"/>
    <col min="11459" max="11464" width="8.85546875" style="261"/>
    <col min="11465" max="11465" width="15.7109375" style="261" customWidth="1"/>
    <col min="11466" max="11466" width="20.28515625" style="261" customWidth="1"/>
    <col min="11467" max="11467" width="11.85546875" style="261" customWidth="1"/>
    <col min="11468" max="11468" width="12.85546875" style="261" customWidth="1"/>
    <col min="11469" max="11469" width="13.28515625" style="261" customWidth="1"/>
    <col min="11470" max="11470" width="13" style="261" customWidth="1"/>
    <col min="11471" max="11708" width="8.85546875" style="261"/>
    <col min="11709" max="11709" width="16.140625" style="261" customWidth="1"/>
    <col min="11710" max="11710" width="20" style="261" customWidth="1"/>
    <col min="11711" max="11712" width="12.28515625" style="261" customWidth="1"/>
    <col min="11713" max="11713" width="14.140625" style="261" customWidth="1"/>
    <col min="11714" max="11714" width="11.28515625" style="261" customWidth="1"/>
    <col min="11715" max="11720" width="8.85546875" style="261"/>
    <col min="11721" max="11721" width="15.7109375" style="261" customWidth="1"/>
    <col min="11722" max="11722" width="20.28515625" style="261" customWidth="1"/>
    <col min="11723" max="11723" width="11.85546875" style="261" customWidth="1"/>
    <col min="11724" max="11724" width="12.85546875" style="261" customWidth="1"/>
    <col min="11725" max="11725" width="13.28515625" style="261" customWidth="1"/>
    <col min="11726" max="11726" width="13" style="261" customWidth="1"/>
    <col min="11727" max="11964" width="8.85546875" style="261"/>
    <col min="11965" max="11965" width="16.140625" style="261" customWidth="1"/>
    <col min="11966" max="11966" width="20" style="261" customWidth="1"/>
    <col min="11967" max="11968" width="12.28515625" style="261" customWidth="1"/>
    <col min="11969" max="11969" width="14.140625" style="261" customWidth="1"/>
    <col min="11970" max="11970" width="11.28515625" style="261" customWidth="1"/>
    <col min="11971" max="11976" width="8.85546875" style="261"/>
    <col min="11977" max="11977" width="15.7109375" style="261" customWidth="1"/>
    <col min="11978" max="11978" width="20.28515625" style="261" customWidth="1"/>
    <col min="11979" max="11979" width="11.85546875" style="261" customWidth="1"/>
    <col min="11980" max="11980" width="12.85546875" style="261" customWidth="1"/>
    <col min="11981" max="11981" width="13.28515625" style="261" customWidth="1"/>
    <col min="11982" max="11982" width="13" style="261" customWidth="1"/>
    <col min="11983" max="12220" width="8.85546875" style="261"/>
    <col min="12221" max="12221" width="16.140625" style="261" customWidth="1"/>
    <col min="12222" max="12222" width="20" style="261" customWidth="1"/>
    <col min="12223" max="12224" width="12.28515625" style="261" customWidth="1"/>
    <col min="12225" max="12225" width="14.140625" style="261" customWidth="1"/>
    <col min="12226" max="12226" width="11.28515625" style="261" customWidth="1"/>
    <col min="12227" max="12232" width="8.85546875" style="261"/>
    <col min="12233" max="12233" width="15.7109375" style="261" customWidth="1"/>
    <col min="12234" max="12234" width="20.28515625" style="261" customWidth="1"/>
    <col min="12235" max="12235" width="11.85546875" style="261" customWidth="1"/>
    <col min="12236" max="12236" width="12.85546875" style="261" customWidth="1"/>
    <col min="12237" max="12237" width="13.28515625" style="261" customWidth="1"/>
    <col min="12238" max="12238" width="13" style="261" customWidth="1"/>
    <col min="12239" max="12476" width="8.85546875" style="261"/>
    <col min="12477" max="12477" width="16.140625" style="261" customWidth="1"/>
    <col min="12478" max="12478" width="20" style="261" customWidth="1"/>
    <col min="12479" max="12480" width="12.28515625" style="261" customWidth="1"/>
    <col min="12481" max="12481" width="14.140625" style="261" customWidth="1"/>
    <col min="12482" max="12482" width="11.28515625" style="261" customWidth="1"/>
    <col min="12483" max="12488" width="8.85546875" style="261"/>
    <col min="12489" max="12489" width="15.7109375" style="261" customWidth="1"/>
    <col min="12490" max="12490" width="20.28515625" style="261" customWidth="1"/>
    <col min="12491" max="12491" width="11.85546875" style="261" customWidth="1"/>
    <col min="12492" max="12492" width="12.85546875" style="261" customWidth="1"/>
    <col min="12493" max="12493" width="13.28515625" style="261" customWidth="1"/>
    <col min="12494" max="12494" width="13" style="261" customWidth="1"/>
    <col min="12495" max="12732" width="8.85546875" style="261"/>
    <col min="12733" max="12733" width="16.140625" style="261" customWidth="1"/>
    <col min="12734" max="12734" width="20" style="261" customWidth="1"/>
    <col min="12735" max="12736" width="12.28515625" style="261" customWidth="1"/>
    <col min="12737" max="12737" width="14.140625" style="261" customWidth="1"/>
    <col min="12738" max="12738" width="11.28515625" style="261" customWidth="1"/>
    <col min="12739" max="12744" width="8.85546875" style="261"/>
    <col min="12745" max="12745" width="15.7109375" style="261" customWidth="1"/>
    <col min="12746" max="12746" width="20.28515625" style="261" customWidth="1"/>
    <col min="12747" max="12747" width="11.85546875" style="261" customWidth="1"/>
    <col min="12748" max="12748" width="12.85546875" style="261" customWidth="1"/>
    <col min="12749" max="12749" width="13.28515625" style="261" customWidth="1"/>
    <col min="12750" max="12750" width="13" style="261" customWidth="1"/>
    <col min="12751" max="12988" width="8.85546875" style="261"/>
    <col min="12989" max="12989" width="16.140625" style="261" customWidth="1"/>
    <col min="12990" max="12990" width="20" style="261" customWidth="1"/>
    <col min="12991" max="12992" width="12.28515625" style="261" customWidth="1"/>
    <col min="12993" max="12993" width="14.140625" style="261" customWidth="1"/>
    <col min="12994" max="12994" width="11.28515625" style="261" customWidth="1"/>
    <col min="12995" max="13000" width="8.85546875" style="261"/>
    <col min="13001" max="13001" width="15.7109375" style="261" customWidth="1"/>
    <col min="13002" max="13002" width="20.28515625" style="261" customWidth="1"/>
    <col min="13003" max="13003" width="11.85546875" style="261" customWidth="1"/>
    <col min="13004" max="13004" width="12.85546875" style="261" customWidth="1"/>
    <col min="13005" max="13005" width="13.28515625" style="261" customWidth="1"/>
    <col min="13006" max="13006" width="13" style="261" customWidth="1"/>
    <col min="13007" max="13244" width="8.85546875" style="261"/>
    <col min="13245" max="13245" width="16.140625" style="261" customWidth="1"/>
    <col min="13246" max="13246" width="20" style="261" customWidth="1"/>
    <col min="13247" max="13248" width="12.28515625" style="261" customWidth="1"/>
    <col min="13249" max="13249" width="14.140625" style="261" customWidth="1"/>
    <col min="13250" max="13250" width="11.28515625" style="261" customWidth="1"/>
    <col min="13251" max="13256" width="8.85546875" style="261"/>
    <col min="13257" max="13257" width="15.7109375" style="261" customWidth="1"/>
    <col min="13258" max="13258" width="20.28515625" style="261" customWidth="1"/>
    <col min="13259" max="13259" width="11.85546875" style="261" customWidth="1"/>
    <col min="13260" max="13260" width="12.85546875" style="261" customWidth="1"/>
    <col min="13261" max="13261" width="13.28515625" style="261" customWidth="1"/>
    <col min="13262" max="13262" width="13" style="261" customWidth="1"/>
    <col min="13263" max="13500" width="8.85546875" style="261"/>
    <col min="13501" max="13501" width="16.140625" style="261" customWidth="1"/>
    <col min="13502" max="13502" width="20" style="261" customWidth="1"/>
    <col min="13503" max="13504" width="12.28515625" style="261" customWidth="1"/>
    <col min="13505" max="13505" width="14.140625" style="261" customWidth="1"/>
    <col min="13506" max="13506" width="11.28515625" style="261" customWidth="1"/>
    <col min="13507" max="13512" width="8.85546875" style="261"/>
    <col min="13513" max="13513" width="15.7109375" style="261" customWidth="1"/>
    <col min="13514" max="13514" width="20.28515625" style="261" customWidth="1"/>
    <col min="13515" max="13515" width="11.85546875" style="261" customWidth="1"/>
    <col min="13516" max="13516" width="12.85546875" style="261" customWidth="1"/>
    <col min="13517" max="13517" width="13.28515625" style="261" customWidth="1"/>
    <col min="13518" max="13518" width="13" style="261" customWidth="1"/>
    <col min="13519" max="13756" width="8.85546875" style="261"/>
    <col min="13757" max="13757" width="16.140625" style="261" customWidth="1"/>
    <col min="13758" max="13758" width="20" style="261" customWidth="1"/>
    <col min="13759" max="13760" width="12.28515625" style="261" customWidth="1"/>
    <col min="13761" max="13761" width="14.140625" style="261" customWidth="1"/>
    <col min="13762" max="13762" width="11.28515625" style="261" customWidth="1"/>
    <col min="13763" max="13768" width="8.85546875" style="261"/>
    <col min="13769" max="13769" width="15.7109375" style="261" customWidth="1"/>
    <col min="13770" max="13770" width="20.28515625" style="261" customWidth="1"/>
    <col min="13771" max="13771" width="11.85546875" style="261" customWidth="1"/>
    <col min="13772" max="13772" width="12.85546875" style="261" customWidth="1"/>
    <col min="13773" max="13773" width="13.28515625" style="261" customWidth="1"/>
    <col min="13774" max="13774" width="13" style="261" customWidth="1"/>
    <col min="13775" max="14012" width="8.85546875" style="261"/>
    <col min="14013" max="14013" width="16.140625" style="261" customWidth="1"/>
    <col min="14014" max="14014" width="20" style="261" customWidth="1"/>
    <col min="14015" max="14016" width="12.28515625" style="261" customWidth="1"/>
    <col min="14017" max="14017" width="14.140625" style="261" customWidth="1"/>
    <col min="14018" max="14018" width="11.28515625" style="261" customWidth="1"/>
    <col min="14019" max="14024" width="8.85546875" style="261"/>
    <col min="14025" max="14025" width="15.7109375" style="261" customWidth="1"/>
    <col min="14026" max="14026" width="20.28515625" style="261" customWidth="1"/>
    <col min="14027" max="14027" width="11.85546875" style="261" customWidth="1"/>
    <col min="14028" max="14028" width="12.85546875" style="261" customWidth="1"/>
    <col min="14029" max="14029" width="13.28515625" style="261" customWidth="1"/>
    <col min="14030" max="14030" width="13" style="261" customWidth="1"/>
    <col min="14031" max="14268" width="8.85546875" style="261"/>
    <col min="14269" max="14269" width="16.140625" style="261" customWidth="1"/>
    <col min="14270" max="14270" width="20" style="261" customWidth="1"/>
    <col min="14271" max="14272" width="12.28515625" style="261" customWidth="1"/>
    <col min="14273" max="14273" width="14.140625" style="261" customWidth="1"/>
    <col min="14274" max="14274" width="11.28515625" style="261" customWidth="1"/>
    <col min="14275" max="14280" width="8.85546875" style="261"/>
    <col min="14281" max="14281" width="15.7109375" style="261" customWidth="1"/>
    <col min="14282" max="14282" width="20.28515625" style="261" customWidth="1"/>
    <col min="14283" max="14283" width="11.85546875" style="261" customWidth="1"/>
    <col min="14284" max="14284" width="12.85546875" style="261" customWidth="1"/>
    <col min="14285" max="14285" width="13.28515625" style="261" customWidth="1"/>
    <col min="14286" max="14286" width="13" style="261" customWidth="1"/>
    <col min="14287" max="14524" width="8.85546875" style="261"/>
    <col min="14525" max="14525" width="16.140625" style="261" customWidth="1"/>
    <col min="14526" max="14526" width="20" style="261" customWidth="1"/>
    <col min="14527" max="14528" width="12.28515625" style="261" customWidth="1"/>
    <col min="14529" max="14529" width="14.140625" style="261" customWidth="1"/>
    <col min="14530" max="14530" width="11.28515625" style="261" customWidth="1"/>
    <col min="14531" max="14536" width="8.85546875" style="261"/>
    <col min="14537" max="14537" width="15.7109375" style="261" customWidth="1"/>
    <col min="14538" max="14538" width="20.28515625" style="261" customWidth="1"/>
    <col min="14539" max="14539" width="11.85546875" style="261" customWidth="1"/>
    <col min="14540" max="14540" width="12.85546875" style="261" customWidth="1"/>
    <col min="14541" max="14541" width="13.28515625" style="261" customWidth="1"/>
    <col min="14542" max="14542" width="13" style="261" customWidth="1"/>
    <col min="14543" max="14780" width="8.85546875" style="261"/>
    <col min="14781" max="14781" width="16.140625" style="261" customWidth="1"/>
    <col min="14782" max="14782" width="20" style="261" customWidth="1"/>
    <col min="14783" max="14784" width="12.28515625" style="261" customWidth="1"/>
    <col min="14785" max="14785" width="14.140625" style="261" customWidth="1"/>
    <col min="14786" max="14786" width="11.28515625" style="261" customWidth="1"/>
    <col min="14787" max="14792" width="8.85546875" style="261"/>
    <col min="14793" max="14793" width="15.7109375" style="261" customWidth="1"/>
    <col min="14794" max="14794" width="20.28515625" style="261" customWidth="1"/>
    <col min="14795" max="14795" width="11.85546875" style="261" customWidth="1"/>
    <col min="14796" max="14796" width="12.85546875" style="261" customWidth="1"/>
    <col min="14797" max="14797" width="13.28515625" style="261" customWidth="1"/>
    <col min="14798" max="14798" width="13" style="261" customWidth="1"/>
    <col min="14799" max="15036" width="8.85546875" style="261"/>
    <col min="15037" max="15037" width="16.140625" style="261" customWidth="1"/>
    <col min="15038" max="15038" width="20" style="261" customWidth="1"/>
    <col min="15039" max="15040" width="12.28515625" style="261" customWidth="1"/>
    <col min="15041" max="15041" width="14.140625" style="261" customWidth="1"/>
    <col min="15042" max="15042" width="11.28515625" style="261" customWidth="1"/>
    <col min="15043" max="15048" width="8.85546875" style="261"/>
    <col min="15049" max="15049" width="15.7109375" style="261" customWidth="1"/>
    <col min="15050" max="15050" width="20.28515625" style="261" customWidth="1"/>
    <col min="15051" max="15051" width="11.85546875" style="261" customWidth="1"/>
    <col min="15052" max="15052" width="12.85546875" style="261" customWidth="1"/>
    <col min="15053" max="15053" width="13.28515625" style="261" customWidth="1"/>
    <col min="15054" max="15054" width="13" style="261" customWidth="1"/>
    <col min="15055" max="15292" width="8.85546875" style="261"/>
    <col min="15293" max="15293" width="16.140625" style="261" customWidth="1"/>
    <col min="15294" max="15294" width="20" style="261" customWidth="1"/>
    <col min="15295" max="15296" width="12.28515625" style="261" customWidth="1"/>
    <col min="15297" max="15297" width="14.140625" style="261" customWidth="1"/>
    <col min="15298" max="15298" width="11.28515625" style="261" customWidth="1"/>
    <col min="15299" max="15304" width="8.85546875" style="261"/>
    <col min="15305" max="15305" width="15.7109375" style="261" customWidth="1"/>
    <col min="15306" max="15306" width="20.28515625" style="261" customWidth="1"/>
    <col min="15307" max="15307" width="11.85546875" style="261" customWidth="1"/>
    <col min="15308" max="15308" width="12.85546875" style="261" customWidth="1"/>
    <col min="15309" max="15309" width="13.28515625" style="261" customWidth="1"/>
    <col min="15310" max="15310" width="13" style="261" customWidth="1"/>
    <col min="15311" max="15548" width="8.85546875" style="261"/>
    <col min="15549" max="15549" width="16.140625" style="261" customWidth="1"/>
    <col min="15550" max="15550" width="20" style="261" customWidth="1"/>
    <col min="15551" max="15552" width="12.28515625" style="261" customWidth="1"/>
    <col min="15553" max="15553" width="14.140625" style="261" customWidth="1"/>
    <col min="15554" max="15554" width="11.28515625" style="261" customWidth="1"/>
    <col min="15555" max="15560" width="8.85546875" style="261"/>
    <col min="15561" max="15561" width="15.7109375" style="261" customWidth="1"/>
    <col min="15562" max="15562" width="20.28515625" style="261" customWidth="1"/>
    <col min="15563" max="15563" width="11.85546875" style="261" customWidth="1"/>
    <col min="15564" max="15564" width="12.85546875" style="261" customWidth="1"/>
    <col min="15565" max="15565" width="13.28515625" style="261" customWidth="1"/>
    <col min="15566" max="15566" width="13" style="261" customWidth="1"/>
    <col min="15567" max="15804" width="8.85546875" style="261"/>
    <col min="15805" max="15805" width="16.140625" style="261" customWidth="1"/>
    <col min="15806" max="15806" width="20" style="261" customWidth="1"/>
    <col min="15807" max="15808" width="12.28515625" style="261" customWidth="1"/>
    <col min="15809" max="15809" width="14.140625" style="261" customWidth="1"/>
    <col min="15810" max="15810" width="11.28515625" style="261" customWidth="1"/>
    <col min="15811" max="15816" width="8.85546875" style="261"/>
    <col min="15817" max="15817" width="15.7109375" style="261" customWidth="1"/>
    <col min="15818" max="15818" width="20.28515625" style="261" customWidth="1"/>
    <col min="15819" max="15819" width="11.85546875" style="261" customWidth="1"/>
    <col min="15820" max="15820" width="12.85546875" style="261" customWidth="1"/>
    <col min="15821" max="15821" width="13.28515625" style="261" customWidth="1"/>
    <col min="15822" max="15822" width="13" style="261" customWidth="1"/>
    <col min="15823" max="16060" width="8.85546875" style="261"/>
    <col min="16061" max="16061" width="16.140625" style="261" customWidth="1"/>
    <col min="16062" max="16062" width="20" style="261" customWidth="1"/>
    <col min="16063" max="16064" width="12.28515625" style="261" customWidth="1"/>
    <col min="16065" max="16065" width="14.140625" style="261" customWidth="1"/>
    <col min="16066" max="16066" width="11.28515625" style="261" customWidth="1"/>
    <col min="16067" max="16072" width="8.85546875" style="261"/>
    <col min="16073" max="16073" width="15.7109375" style="261" customWidth="1"/>
    <col min="16074" max="16074" width="20.28515625" style="261" customWidth="1"/>
    <col min="16075" max="16075" width="11.85546875" style="261" customWidth="1"/>
    <col min="16076" max="16076" width="12.85546875" style="261" customWidth="1"/>
    <col min="16077" max="16077" width="13.28515625" style="261" customWidth="1"/>
    <col min="16078" max="16078" width="13" style="261" customWidth="1"/>
    <col min="16079" max="16316" width="8.85546875" style="261"/>
    <col min="16317" max="16384" width="9" style="261" customWidth="1"/>
  </cols>
  <sheetData>
    <row r="1" spans="1:9" ht="33" customHeight="1">
      <c r="A1" s="988" t="s">
        <v>1248</v>
      </c>
      <c r="B1" s="988"/>
      <c r="C1" s="988"/>
      <c r="D1" s="988"/>
      <c r="E1" s="988"/>
      <c r="F1" s="988"/>
      <c r="G1" s="988"/>
      <c r="H1" s="988"/>
      <c r="I1" s="988"/>
    </row>
    <row r="2" spans="1:9" ht="33" customHeight="1">
      <c r="A2" s="1137" t="s">
        <v>1249</v>
      </c>
      <c r="B2" s="1137"/>
      <c r="C2" s="1137"/>
      <c r="D2" s="1137"/>
      <c r="E2" s="1137"/>
      <c r="F2" s="1137"/>
      <c r="G2" s="1137"/>
      <c r="H2" s="1137"/>
      <c r="I2" s="1137"/>
    </row>
    <row r="3" spans="1:9" ht="17.100000000000001" customHeight="1">
      <c r="A3" s="1160" t="s">
        <v>1110</v>
      </c>
      <c r="B3" s="1160"/>
      <c r="C3" s="1160"/>
      <c r="D3" s="1161"/>
      <c r="E3" s="1162" t="s">
        <v>539</v>
      </c>
      <c r="F3" s="1162"/>
      <c r="G3" s="1162"/>
      <c r="H3" s="1162"/>
      <c r="I3" s="1163"/>
    </row>
    <row r="4" spans="1:9" ht="43.5" customHeight="1">
      <c r="A4" s="1043" t="s">
        <v>763</v>
      </c>
      <c r="B4" s="1164" t="s">
        <v>920</v>
      </c>
      <c r="C4" s="1165"/>
      <c r="D4" s="1165"/>
      <c r="E4" s="1166"/>
      <c r="F4" s="1167" t="s">
        <v>905</v>
      </c>
      <c r="G4" s="1062" t="s">
        <v>896</v>
      </c>
      <c r="H4" s="1062" t="s">
        <v>906</v>
      </c>
      <c r="I4" s="1030" t="s">
        <v>767</v>
      </c>
    </row>
    <row r="5" spans="1:9" ht="33" customHeight="1">
      <c r="A5" s="1043"/>
      <c r="B5" s="799" t="s">
        <v>900</v>
      </c>
      <c r="C5" s="799" t="s">
        <v>901</v>
      </c>
      <c r="D5" s="799" t="s">
        <v>902</v>
      </c>
      <c r="E5" s="799" t="s">
        <v>904</v>
      </c>
      <c r="F5" s="1168"/>
      <c r="G5" s="1062"/>
      <c r="H5" s="1062"/>
      <c r="I5" s="1043"/>
    </row>
    <row r="6" spans="1:9" ht="39" customHeight="1">
      <c r="A6" s="1043"/>
      <c r="B6" s="799" t="s">
        <v>894</v>
      </c>
      <c r="C6" s="799" t="s">
        <v>617</v>
      </c>
      <c r="D6" s="799" t="s">
        <v>903</v>
      </c>
      <c r="E6" s="799" t="s">
        <v>899</v>
      </c>
      <c r="F6" s="799" t="s">
        <v>895</v>
      </c>
      <c r="G6" s="502" t="s">
        <v>897</v>
      </c>
      <c r="H6" s="799" t="s">
        <v>898</v>
      </c>
      <c r="I6" s="1043"/>
    </row>
    <row r="7" spans="1:9" ht="21" customHeight="1">
      <c r="A7" s="797" t="s">
        <v>432</v>
      </c>
      <c r="B7" s="667">
        <v>43</v>
      </c>
      <c r="C7" s="667">
        <v>200</v>
      </c>
      <c r="D7" s="667">
        <v>3</v>
      </c>
      <c r="E7" s="353">
        <f t="shared" ref="E7:E26" si="0">SUM(B7:D7)</f>
        <v>246</v>
      </c>
      <c r="F7" s="667">
        <v>2402</v>
      </c>
      <c r="G7" s="667">
        <v>336095</v>
      </c>
      <c r="H7" s="667">
        <v>184517</v>
      </c>
      <c r="I7" s="675" t="s">
        <v>2</v>
      </c>
    </row>
    <row r="8" spans="1:9" ht="21" customHeight="1">
      <c r="A8" s="797" t="s">
        <v>703</v>
      </c>
      <c r="B8" s="418">
        <v>8</v>
      </c>
      <c r="C8" s="418">
        <v>30</v>
      </c>
      <c r="D8" s="418">
        <v>0</v>
      </c>
      <c r="E8" s="353">
        <f t="shared" si="0"/>
        <v>38</v>
      </c>
      <c r="F8" s="418">
        <v>664</v>
      </c>
      <c r="G8" s="418">
        <v>48961</v>
      </c>
      <c r="H8" s="418">
        <v>30890</v>
      </c>
      <c r="I8" s="675" t="s">
        <v>967</v>
      </c>
    </row>
    <row r="9" spans="1:9" ht="21" customHeight="1">
      <c r="A9" s="797" t="s">
        <v>433</v>
      </c>
      <c r="B9" s="667">
        <v>12</v>
      </c>
      <c r="C9" s="667">
        <v>47</v>
      </c>
      <c r="D9" s="667">
        <v>1</v>
      </c>
      <c r="E9" s="353">
        <f t="shared" si="0"/>
        <v>60</v>
      </c>
      <c r="F9" s="667">
        <v>998</v>
      </c>
      <c r="G9" s="667">
        <v>170817</v>
      </c>
      <c r="H9" s="667">
        <v>91588</v>
      </c>
      <c r="I9" s="675" t="s">
        <v>5</v>
      </c>
    </row>
    <row r="10" spans="1:9" ht="21" customHeight="1">
      <c r="A10" s="797" t="s">
        <v>6</v>
      </c>
      <c r="B10" s="418">
        <v>15</v>
      </c>
      <c r="C10" s="418">
        <v>73</v>
      </c>
      <c r="D10" s="418">
        <v>1</v>
      </c>
      <c r="E10" s="353">
        <f t="shared" si="0"/>
        <v>89</v>
      </c>
      <c r="F10" s="418">
        <v>650</v>
      </c>
      <c r="G10" s="418">
        <v>162433</v>
      </c>
      <c r="H10" s="418">
        <v>60896</v>
      </c>
      <c r="I10" s="675" t="s">
        <v>434</v>
      </c>
    </row>
    <row r="11" spans="1:9" ht="21" customHeight="1">
      <c r="A11" s="797" t="s">
        <v>435</v>
      </c>
      <c r="B11" s="667">
        <v>18</v>
      </c>
      <c r="C11" s="667">
        <v>45</v>
      </c>
      <c r="D11" s="667">
        <v>3</v>
      </c>
      <c r="E11" s="353">
        <f t="shared" si="0"/>
        <v>66</v>
      </c>
      <c r="F11" s="667">
        <v>661</v>
      </c>
      <c r="G11" s="667">
        <v>77134</v>
      </c>
      <c r="H11" s="667">
        <v>40686</v>
      </c>
      <c r="I11" s="675" t="s">
        <v>8</v>
      </c>
    </row>
    <row r="12" spans="1:9" ht="21" customHeight="1">
      <c r="A12" s="797" t="s">
        <v>9</v>
      </c>
      <c r="B12" s="418">
        <v>20</v>
      </c>
      <c r="C12" s="418">
        <v>111</v>
      </c>
      <c r="D12" s="418">
        <v>2</v>
      </c>
      <c r="E12" s="353">
        <f t="shared" si="0"/>
        <v>133</v>
      </c>
      <c r="F12" s="418">
        <v>766</v>
      </c>
      <c r="G12" s="418">
        <v>120945</v>
      </c>
      <c r="H12" s="418">
        <v>71400</v>
      </c>
      <c r="I12" s="675" t="s">
        <v>10</v>
      </c>
    </row>
    <row r="13" spans="1:9" ht="21" customHeight="1">
      <c r="A13" s="797" t="s">
        <v>107</v>
      </c>
      <c r="B13" s="667">
        <v>20</v>
      </c>
      <c r="C13" s="667">
        <v>96</v>
      </c>
      <c r="D13" s="667">
        <v>1</v>
      </c>
      <c r="E13" s="353">
        <f t="shared" si="0"/>
        <v>117</v>
      </c>
      <c r="F13" s="667">
        <v>2190</v>
      </c>
      <c r="G13" s="667">
        <v>291390</v>
      </c>
      <c r="H13" s="667">
        <v>151905</v>
      </c>
      <c r="I13" s="675" t="s">
        <v>11</v>
      </c>
    </row>
    <row r="14" spans="1:9" s="262" customFormat="1" ht="21" customHeight="1">
      <c r="A14" s="797" t="s">
        <v>92</v>
      </c>
      <c r="B14" s="418">
        <v>7</v>
      </c>
      <c r="C14" s="418">
        <v>43</v>
      </c>
      <c r="D14" s="418">
        <v>1</v>
      </c>
      <c r="E14" s="353">
        <f t="shared" si="0"/>
        <v>51</v>
      </c>
      <c r="F14" s="418">
        <v>737</v>
      </c>
      <c r="G14" s="418">
        <v>153174</v>
      </c>
      <c r="H14" s="418">
        <v>70127</v>
      </c>
      <c r="I14" s="675" t="s">
        <v>436</v>
      </c>
    </row>
    <row r="15" spans="1:9" ht="21" customHeight="1">
      <c r="A15" s="797" t="s">
        <v>14</v>
      </c>
      <c r="B15" s="667">
        <v>5</v>
      </c>
      <c r="C15" s="667">
        <v>22</v>
      </c>
      <c r="D15" s="667">
        <v>1</v>
      </c>
      <c r="E15" s="353">
        <f t="shared" si="0"/>
        <v>28</v>
      </c>
      <c r="F15" s="667">
        <v>217</v>
      </c>
      <c r="G15" s="667">
        <v>78083</v>
      </c>
      <c r="H15" s="667">
        <v>24916</v>
      </c>
      <c r="I15" s="675" t="s">
        <v>437</v>
      </c>
    </row>
    <row r="16" spans="1:9" ht="21" customHeight="1">
      <c r="A16" s="797" t="s">
        <v>16</v>
      </c>
      <c r="B16" s="418">
        <v>19</v>
      </c>
      <c r="C16" s="418">
        <v>139</v>
      </c>
      <c r="D16" s="418">
        <v>3</v>
      </c>
      <c r="E16" s="353">
        <f t="shared" si="0"/>
        <v>161</v>
      </c>
      <c r="F16" s="418">
        <v>892</v>
      </c>
      <c r="G16" s="418">
        <v>165806</v>
      </c>
      <c r="H16" s="418">
        <v>86060</v>
      </c>
      <c r="I16" s="675" t="s">
        <v>17</v>
      </c>
    </row>
    <row r="17" spans="1:9" ht="21" customHeight="1">
      <c r="A17" s="797" t="s">
        <v>438</v>
      </c>
      <c r="B17" s="667">
        <v>8</v>
      </c>
      <c r="C17" s="667">
        <v>33</v>
      </c>
      <c r="D17" s="667">
        <v>1</v>
      </c>
      <c r="E17" s="353">
        <f t="shared" si="0"/>
        <v>42</v>
      </c>
      <c r="F17" s="667">
        <v>288</v>
      </c>
      <c r="G17" s="667">
        <v>45335</v>
      </c>
      <c r="H17" s="667">
        <v>21248</v>
      </c>
      <c r="I17" s="675" t="s">
        <v>18</v>
      </c>
    </row>
    <row r="18" spans="1:9" ht="21" customHeight="1">
      <c r="A18" s="797" t="s">
        <v>19</v>
      </c>
      <c r="B18" s="418">
        <v>10</v>
      </c>
      <c r="C18" s="418">
        <v>40</v>
      </c>
      <c r="D18" s="418">
        <v>1</v>
      </c>
      <c r="E18" s="353">
        <f t="shared" si="0"/>
        <v>51</v>
      </c>
      <c r="F18" s="418">
        <v>603</v>
      </c>
      <c r="G18" s="418">
        <v>100566</v>
      </c>
      <c r="H18" s="418">
        <v>57509</v>
      </c>
      <c r="I18" s="675" t="s">
        <v>439</v>
      </c>
    </row>
    <row r="19" spans="1:9" ht="21" customHeight="1">
      <c r="A19" s="797" t="s">
        <v>21</v>
      </c>
      <c r="B19" s="667">
        <v>14</v>
      </c>
      <c r="C19" s="667">
        <v>55</v>
      </c>
      <c r="D19" s="667">
        <v>1</v>
      </c>
      <c r="E19" s="353">
        <f t="shared" si="0"/>
        <v>70</v>
      </c>
      <c r="F19" s="667">
        <v>366</v>
      </c>
      <c r="G19" s="667">
        <v>53116</v>
      </c>
      <c r="H19" s="667">
        <v>25705</v>
      </c>
      <c r="I19" s="675" t="s">
        <v>41</v>
      </c>
    </row>
    <row r="20" spans="1:9" ht="21" customHeight="1">
      <c r="A20" s="797" t="s">
        <v>42</v>
      </c>
      <c r="B20" s="418">
        <v>8</v>
      </c>
      <c r="C20" s="418">
        <v>24</v>
      </c>
      <c r="D20" s="418">
        <v>5</v>
      </c>
      <c r="E20" s="353">
        <f t="shared" si="0"/>
        <v>37</v>
      </c>
      <c r="F20" s="418">
        <v>370</v>
      </c>
      <c r="G20" s="418">
        <v>41447</v>
      </c>
      <c r="H20" s="418">
        <v>20128</v>
      </c>
      <c r="I20" s="675" t="s">
        <v>440</v>
      </c>
    </row>
    <row r="21" spans="1:9" ht="21" customHeight="1">
      <c r="A21" s="797" t="s">
        <v>24</v>
      </c>
      <c r="B21" s="667">
        <v>21</v>
      </c>
      <c r="C21" s="667">
        <v>88</v>
      </c>
      <c r="D21" s="667">
        <v>1</v>
      </c>
      <c r="E21" s="353">
        <f t="shared" si="0"/>
        <v>110</v>
      </c>
      <c r="F21" s="667">
        <v>1465</v>
      </c>
      <c r="G21" s="667">
        <v>247942</v>
      </c>
      <c r="H21" s="667">
        <v>113536</v>
      </c>
      <c r="I21" s="675" t="s">
        <v>25</v>
      </c>
    </row>
    <row r="22" spans="1:9" ht="21" customHeight="1">
      <c r="A22" s="797" t="s">
        <v>26</v>
      </c>
      <c r="B22" s="418">
        <v>9</v>
      </c>
      <c r="C22" s="418">
        <v>60</v>
      </c>
      <c r="D22" s="418">
        <v>1</v>
      </c>
      <c r="E22" s="353">
        <f t="shared" si="0"/>
        <v>70</v>
      </c>
      <c r="F22" s="418">
        <v>437</v>
      </c>
      <c r="G22" s="418">
        <v>98892</v>
      </c>
      <c r="H22" s="418">
        <v>49659</v>
      </c>
      <c r="I22" s="675" t="s">
        <v>27</v>
      </c>
    </row>
    <row r="23" spans="1:9" ht="21" customHeight="1">
      <c r="A23" s="797" t="s">
        <v>43</v>
      </c>
      <c r="B23" s="667">
        <v>10</v>
      </c>
      <c r="C23" s="667">
        <v>26</v>
      </c>
      <c r="D23" s="667">
        <v>1</v>
      </c>
      <c r="E23" s="353">
        <f t="shared" si="0"/>
        <v>37</v>
      </c>
      <c r="F23" s="667">
        <v>388</v>
      </c>
      <c r="G23" s="667">
        <v>40729</v>
      </c>
      <c r="H23" s="667">
        <v>19908</v>
      </c>
      <c r="I23" s="675" t="s">
        <v>99</v>
      </c>
    </row>
    <row r="24" spans="1:9" ht="21" customHeight="1">
      <c r="A24" s="797" t="s">
        <v>29</v>
      </c>
      <c r="B24" s="418">
        <v>9</v>
      </c>
      <c r="C24" s="418">
        <v>30</v>
      </c>
      <c r="D24" s="418">
        <v>2</v>
      </c>
      <c r="E24" s="353">
        <f t="shared" si="0"/>
        <v>41</v>
      </c>
      <c r="F24" s="418">
        <v>413</v>
      </c>
      <c r="G24" s="418">
        <v>33207</v>
      </c>
      <c r="H24" s="418">
        <v>14712</v>
      </c>
      <c r="I24" s="675" t="s">
        <v>441</v>
      </c>
    </row>
    <row r="25" spans="1:9" ht="21" customHeight="1">
      <c r="A25" s="797" t="s">
        <v>31</v>
      </c>
      <c r="B25" s="667">
        <v>4</v>
      </c>
      <c r="C25" s="667">
        <v>8</v>
      </c>
      <c r="D25" s="667">
        <v>2</v>
      </c>
      <c r="E25" s="353">
        <f t="shared" si="0"/>
        <v>14</v>
      </c>
      <c r="F25" s="667">
        <v>112</v>
      </c>
      <c r="G25" s="667">
        <v>13745</v>
      </c>
      <c r="H25" s="667">
        <v>7427</v>
      </c>
      <c r="I25" s="675" t="s">
        <v>442</v>
      </c>
    </row>
    <row r="26" spans="1:9" ht="21" customHeight="1">
      <c r="A26" s="797" t="s">
        <v>33</v>
      </c>
      <c r="B26" s="418">
        <v>5</v>
      </c>
      <c r="C26" s="418">
        <v>18</v>
      </c>
      <c r="D26" s="418">
        <v>0</v>
      </c>
      <c r="E26" s="353">
        <f t="shared" si="0"/>
        <v>23</v>
      </c>
      <c r="F26" s="418">
        <v>248</v>
      </c>
      <c r="G26" s="418">
        <v>27788</v>
      </c>
      <c r="H26" s="418">
        <v>14823</v>
      </c>
      <c r="I26" s="675" t="s">
        <v>34</v>
      </c>
    </row>
    <row r="27" spans="1:9" ht="21" customHeight="1">
      <c r="A27" s="648" t="s">
        <v>35</v>
      </c>
      <c r="B27" s="653">
        <f t="shared" ref="B27:G27" si="1">SUM(B7:B26)</f>
        <v>265</v>
      </c>
      <c r="C27" s="653">
        <f t="shared" si="1"/>
        <v>1188</v>
      </c>
      <c r="D27" s="653">
        <f t="shared" si="1"/>
        <v>31</v>
      </c>
      <c r="E27" s="653">
        <f t="shared" si="1"/>
        <v>1484</v>
      </c>
      <c r="F27" s="653">
        <f t="shared" si="1"/>
        <v>14867</v>
      </c>
      <c r="G27" s="653">
        <f t="shared" si="1"/>
        <v>2307605</v>
      </c>
      <c r="H27" s="653">
        <f>SUM(H7:H26)</f>
        <v>1157640</v>
      </c>
      <c r="I27" s="206" t="s">
        <v>36</v>
      </c>
    </row>
    <row r="28" spans="1:9">
      <c r="A28" s="367"/>
      <c r="B28" s="367"/>
      <c r="C28" s="367"/>
      <c r="D28" s="367"/>
      <c r="E28" s="367"/>
      <c r="F28" s="367"/>
      <c r="G28" s="367"/>
      <c r="H28" s="367"/>
      <c r="I28" s="367"/>
    </row>
    <row r="29" spans="1:9">
      <c r="A29" s="367"/>
      <c r="B29" s="367"/>
      <c r="C29" s="367"/>
      <c r="D29" s="367"/>
      <c r="E29" s="367"/>
      <c r="F29" s="367"/>
      <c r="G29" s="367"/>
      <c r="H29" s="367"/>
      <c r="I29" s="367"/>
    </row>
  </sheetData>
  <mergeCells count="10">
    <mergeCell ref="A1:I1"/>
    <mergeCell ref="A2:I2"/>
    <mergeCell ref="A3:D3"/>
    <mergeCell ref="E3:I3"/>
    <mergeCell ref="A4:A6"/>
    <mergeCell ref="B4:E4"/>
    <mergeCell ref="F4:F5"/>
    <mergeCell ref="G4:G5"/>
    <mergeCell ref="H4:H5"/>
    <mergeCell ref="I4:I6"/>
  </mergeCells>
  <pageMargins left="0.7" right="0.7" top="0.75" bottom="0.75" header="0.3" footer="0.3"/>
  <pageSetup paperSize="9" scale="6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rgb="FF008657"/>
  </sheetPr>
  <dimension ref="A1:F27"/>
  <sheetViews>
    <sheetView rightToLeft="1" workbookViewId="0">
      <selection sqref="A1:F1"/>
    </sheetView>
  </sheetViews>
  <sheetFormatPr defaultRowHeight="15"/>
  <cols>
    <col min="1" max="1" width="25.7109375" customWidth="1"/>
    <col min="2" max="5" width="21.7109375" style="508" customWidth="1"/>
    <col min="6" max="6" width="25.7109375" style="508" customWidth="1"/>
  </cols>
  <sheetData>
    <row r="1" spans="1:6" s="261" customFormat="1" ht="33" customHeight="1">
      <c r="A1" s="970" t="s">
        <v>1155</v>
      </c>
      <c r="B1" s="971"/>
      <c r="C1" s="971"/>
      <c r="D1" s="971"/>
      <c r="E1" s="971"/>
      <c r="F1" s="972"/>
    </row>
    <row r="2" spans="1:6" s="261" customFormat="1" ht="33" customHeight="1">
      <c r="A2" s="1169" t="s">
        <v>1156</v>
      </c>
      <c r="B2" s="1170"/>
      <c r="C2" s="1170"/>
      <c r="D2" s="1170"/>
      <c r="E2" s="1170"/>
      <c r="F2" s="1171"/>
    </row>
    <row r="3" spans="1:6" s="261" customFormat="1" ht="21" customHeight="1">
      <c r="A3" s="1161" t="s">
        <v>546</v>
      </c>
      <c r="B3" s="1172"/>
      <c r="C3" s="1172"/>
      <c r="D3" s="1162" t="s">
        <v>547</v>
      </c>
      <c r="E3" s="1162"/>
      <c r="F3" s="1163"/>
    </row>
    <row r="4" spans="1:6" ht="42" customHeight="1">
      <c r="A4" s="966" t="s">
        <v>763</v>
      </c>
      <c r="B4" s="1036" t="s">
        <v>915</v>
      </c>
      <c r="C4" s="1080" t="s">
        <v>916</v>
      </c>
      <c r="D4" s="1068"/>
      <c r="E4" s="1068"/>
      <c r="F4" s="1043" t="s">
        <v>767</v>
      </c>
    </row>
    <row r="5" spans="1:6" ht="59.25" customHeight="1">
      <c r="A5" s="977"/>
      <c r="B5" s="1173"/>
      <c r="C5" s="511" t="s">
        <v>918</v>
      </c>
      <c r="D5" s="511" t="s">
        <v>919</v>
      </c>
      <c r="E5" s="511" t="s">
        <v>1158</v>
      </c>
      <c r="F5" s="1043"/>
    </row>
    <row r="6" spans="1:6" ht="53.25" customHeight="1">
      <c r="A6" s="967"/>
      <c r="B6" s="509" t="s">
        <v>898</v>
      </c>
      <c r="C6" s="506" t="s">
        <v>917</v>
      </c>
      <c r="D6" s="507" t="s">
        <v>914</v>
      </c>
      <c r="E6" s="510" t="s">
        <v>1157</v>
      </c>
      <c r="F6" s="1043"/>
    </row>
    <row r="7" spans="1:6" ht="21" customHeight="1">
      <c r="A7" s="500" t="s">
        <v>101</v>
      </c>
      <c r="B7" s="191">
        <v>372772</v>
      </c>
      <c r="C7" s="191">
        <v>102913</v>
      </c>
      <c r="D7" s="191">
        <v>269859</v>
      </c>
      <c r="E7" s="191">
        <v>83294</v>
      </c>
      <c r="F7" s="501" t="s">
        <v>2</v>
      </c>
    </row>
    <row r="8" spans="1:6" ht="21" customHeight="1">
      <c r="A8" s="500" t="s">
        <v>702</v>
      </c>
      <c r="B8" s="159">
        <v>101807</v>
      </c>
      <c r="C8" s="159">
        <v>25917</v>
      </c>
      <c r="D8" s="159">
        <v>75890</v>
      </c>
      <c r="E8" s="159">
        <v>12035</v>
      </c>
      <c r="F8" s="501" t="s">
        <v>967</v>
      </c>
    </row>
    <row r="9" spans="1:6" ht="21" customHeight="1">
      <c r="A9" s="500" t="s">
        <v>102</v>
      </c>
      <c r="B9" s="191">
        <v>159313</v>
      </c>
      <c r="C9" s="191">
        <v>28971</v>
      </c>
      <c r="D9" s="191">
        <v>130342</v>
      </c>
      <c r="E9" s="191">
        <v>6553</v>
      </c>
      <c r="F9" s="501" t="s">
        <v>5</v>
      </c>
    </row>
    <row r="10" spans="1:6" ht="21" customHeight="1">
      <c r="A10" s="500" t="s">
        <v>103</v>
      </c>
      <c r="B10" s="159">
        <v>74793</v>
      </c>
      <c r="C10" s="159">
        <v>19471</v>
      </c>
      <c r="D10" s="159">
        <v>55322</v>
      </c>
      <c r="E10" s="159">
        <v>5318</v>
      </c>
      <c r="F10" s="501" t="s">
        <v>434</v>
      </c>
    </row>
    <row r="11" spans="1:6" ht="21" customHeight="1">
      <c r="A11" s="500" t="s">
        <v>104</v>
      </c>
      <c r="B11" s="191">
        <v>113271</v>
      </c>
      <c r="C11" s="191">
        <v>23961</v>
      </c>
      <c r="D11" s="191">
        <v>89310</v>
      </c>
      <c r="E11" s="191">
        <v>16347</v>
      </c>
      <c r="F11" s="501" t="s">
        <v>8</v>
      </c>
    </row>
    <row r="12" spans="1:6" ht="21" customHeight="1">
      <c r="A12" s="500" t="s">
        <v>105</v>
      </c>
      <c r="B12" s="159">
        <v>110742</v>
      </c>
      <c r="C12" s="159">
        <v>22795</v>
      </c>
      <c r="D12" s="159">
        <v>87947</v>
      </c>
      <c r="E12" s="159">
        <v>15040</v>
      </c>
      <c r="F12" s="501" t="s">
        <v>10</v>
      </c>
    </row>
    <row r="13" spans="1:6" ht="21" customHeight="1">
      <c r="A13" s="500" t="s">
        <v>107</v>
      </c>
      <c r="B13" s="191">
        <v>145680</v>
      </c>
      <c r="C13" s="191">
        <v>24379</v>
      </c>
      <c r="D13" s="191">
        <v>121301</v>
      </c>
      <c r="E13" s="191">
        <v>43202</v>
      </c>
      <c r="F13" s="501" t="s">
        <v>11</v>
      </c>
    </row>
    <row r="14" spans="1:6" ht="21" customHeight="1">
      <c r="A14" s="500" t="s">
        <v>108</v>
      </c>
      <c r="B14" s="159">
        <v>68436</v>
      </c>
      <c r="C14" s="159">
        <v>16284</v>
      </c>
      <c r="D14" s="159">
        <v>52152</v>
      </c>
      <c r="E14" s="159">
        <v>20161</v>
      </c>
      <c r="F14" s="501" t="s">
        <v>436</v>
      </c>
    </row>
    <row r="15" spans="1:6" ht="21" customHeight="1">
      <c r="A15" s="500" t="s">
        <v>121</v>
      </c>
      <c r="B15" s="191">
        <v>40828</v>
      </c>
      <c r="C15" s="191">
        <v>11694</v>
      </c>
      <c r="D15" s="191">
        <v>29134</v>
      </c>
      <c r="E15" s="191">
        <v>3083</v>
      </c>
      <c r="F15" s="501" t="s">
        <v>437</v>
      </c>
    </row>
    <row r="16" spans="1:6" ht="21" customHeight="1">
      <c r="A16" s="500" t="s">
        <v>109</v>
      </c>
      <c r="B16" s="159">
        <v>92618</v>
      </c>
      <c r="C16" s="159">
        <v>28917</v>
      </c>
      <c r="D16" s="159">
        <v>63701</v>
      </c>
      <c r="E16" s="159">
        <v>5966</v>
      </c>
      <c r="F16" s="501" t="s">
        <v>17</v>
      </c>
    </row>
    <row r="17" spans="1:6" ht="21" customHeight="1">
      <c r="A17" s="500" t="s">
        <v>40</v>
      </c>
      <c r="B17" s="191">
        <v>31086</v>
      </c>
      <c r="C17" s="191">
        <v>3640</v>
      </c>
      <c r="D17" s="191">
        <v>27446</v>
      </c>
      <c r="E17" s="191">
        <v>953</v>
      </c>
      <c r="F17" s="501" t="s">
        <v>18</v>
      </c>
    </row>
    <row r="18" spans="1:6" ht="21" customHeight="1">
      <c r="A18" s="500" t="s">
        <v>110</v>
      </c>
      <c r="B18" s="159">
        <v>64369</v>
      </c>
      <c r="C18" s="159">
        <v>11865</v>
      </c>
      <c r="D18" s="159">
        <v>52504</v>
      </c>
      <c r="E18" s="159">
        <v>16811</v>
      </c>
      <c r="F18" s="501" t="s">
        <v>439</v>
      </c>
    </row>
    <row r="19" spans="1:6" ht="21" customHeight="1">
      <c r="A19" s="500" t="s">
        <v>21</v>
      </c>
      <c r="B19" s="191">
        <v>41546</v>
      </c>
      <c r="C19" s="191">
        <v>9188</v>
      </c>
      <c r="D19" s="191">
        <v>32358</v>
      </c>
      <c r="E19" s="191">
        <v>3211</v>
      </c>
      <c r="F19" s="501" t="s">
        <v>41</v>
      </c>
    </row>
    <row r="20" spans="1:6" ht="21" customHeight="1">
      <c r="A20" s="500" t="s">
        <v>112</v>
      </c>
      <c r="B20" s="159">
        <v>32655</v>
      </c>
      <c r="C20" s="159">
        <v>9005</v>
      </c>
      <c r="D20" s="159">
        <v>23650</v>
      </c>
      <c r="E20" s="159">
        <v>604</v>
      </c>
      <c r="F20" s="501" t="s">
        <v>440</v>
      </c>
    </row>
    <row r="21" spans="1:6" ht="21" customHeight="1">
      <c r="A21" s="500" t="s">
        <v>24</v>
      </c>
      <c r="B21" s="191">
        <v>94129</v>
      </c>
      <c r="C21" s="191">
        <v>24427</v>
      </c>
      <c r="D21" s="191">
        <v>69702</v>
      </c>
      <c r="E21" s="191">
        <v>5141</v>
      </c>
      <c r="F21" s="501" t="s">
        <v>25</v>
      </c>
    </row>
    <row r="22" spans="1:6" ht="21" customHeight="1">
      <c r="A22" s="500" t="s">
        <v>113</v>
      </c>
      <c r="B22" s="159">
        <v>53950</v>
      </c>
      <c r="C22" s="159">
        <v>14869</v>
      </c>
      <c r="D22" s="159">
        <v>39081</v>
      </c>
      <c r="E22" s="159">
        <v>5921</v>
      </c>
      <c r="F22" s="501" t="s">
        <v>27</v>
      </c>
    </row>
    <row r="23" spans="1:6" ht="21" customHeight="1">
      <c r="A23" s="500" t="s">
        <v>115</v>
      </c>
      <c r="B23" s="191">
        <v>30336</v>
      </c>
      <c r="C23" s="191">
        <v>6293</v>
      </c>
      <c r="D23" s="191">
        <v>24043</v>
      </c>
      <c r="E23" s="191">
        <v>5946</v>
      </c>
      <c r="F23" s="501" t="s">
        <v>99</v>
      </c>
    </row>
    <row r="24" spans="1:6" ht="21" customHeight="1">
      <c r="A24" s="500" t="s">
        <v>123</v>
      </c>
      <c r="B24" s="159">
        <v>32681</v>
      </c>
      <c r="C24" s="159">
        <v>6055</v>
      </c>
      <c r="D24" s="159">
        <v>26626</v>
      </c>
      <c r="E24" s="159">
        <v>4346</v>
      </c>
      <c r="F24" s="501" t="s">
        <v>441</v>
      </c>
    </row>
    <row r="25" spans="1:6" ht="21" customHeight="1">
      <c r="A25" s="500" t="s">
        <v>116</v>
      </c>
      <c r="B25" s="191">
        <v>16993</v>
      </c>
      <c r="C25" s="191">
        <v>5537</v>
      </c>
      <c r="D25" s="191">
        <v>11456</v>
      </c>
      <c r="E25" s="191">
        <v>593</v>
      </c>
      <c r="F25" s="501" t="s">
        <v>442</v>
      </c>
    </row>
    <row r="26" spans="1:6" ht="21" customHeight="1">
      <c r="A26" s="500" t="s">
        <v>149</v>
      </c>
      <c r="B26" s="159">
        <v>14531</v>
      </c>
      <c r="C26" s="159">
        <v>777</v>
      </c>
      <c r="D26" s="159">
        <v>13754</v>
      </c>
      <c r="E26" s="159">
        <v>2274</v>
      </c>
      <c r="F26" s="501" t="s">
        <v>34</v>
      </c>
    </row>
    <row r="27" spans="1:6" ht="21" customHeight="1">
      <c r="A27" s="206" t="s">
        <v>57</v>
      </c>
      <c r="B27" s="289">
        <f>SUM(C27:E27)</f>
        <v>1949335</v>
      </c>
      <c r="C27" s="289">
        <f>SUM(C7:C26)</f>
        <v>396958</v>
      </c>
      <c r="D27" s="289">
        <f>SUM(D7:D26)</f>
        <v>1295578</v>
      </c>
      <c r="E27" s="289">
        <f>SUM(E7:E26)</f>
        <v>256799</v>
      </c>
      <c r="F27" s="206" t="s">
        <v>36</v>
      </c>
    </row>
  </sheetData>
  <mergeCells count="8">
    <mergeCell ref="A1:F1"/>
    <mergeCell ref="A2:F2"/>
    <mergeCell ref="A3:C3"/>
    <mergeCell ref="D3:F3"/>
    <mergeCell ref="A4:A6"/>
    <mergeCell ref="C4:E4"/>
    <mergeCell ref="F4:F6"/>
    <mergeCell ref="B4:B5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rgb="FF008657"/>
  </sheetPr>
  <dimension ref="A1"/>
  <sheetViews>
    <sheetView rightToLeft="1" zoomScale="180" zoomScaleNormal="180" workbookViewId="0">
      <selection activeCell="K18" sqref="K18"/>
    </sheetView>
  </sheetViews>
  <sheetFormatPr defaultColWidth="9.140625" defaultRowHeight="15"/>
  <cols>
    <col min="1" max="16384" width="9.140625" style="251"/>
  </cols>
  <sheetData/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5"/>
  <sheetViews>
    <sheetView rightToLeft="1" zoomScale="70" zoomScaleNormal="70" workbookViewId="0">
      <selection activeCell="N37" sqref="N37"/>
    </sheetView>
  </sheetViews>
  <sheetFormatPr defaultColWidth="9" defaultRowHeight="15"/>
  <cols>
    <col min="1" max="1" width="9" style="251"/>
    <col min="2" max="2" width="9.42578125" style="251" customWidth="1"/>
    <col min="3" max="3" width="26.5703125" style="251" customWidth="1"/>
    <col min="4" max="22" width="9" style="251"/>
    <col min="23" max="23" width="37.85546875" style="251" bestFit="1" customWidth="1"/>
    <col min="24" max="16384" width="9" style="251"/>
  </cols>
  <sheetData>
    <row r="1" spans="1:26" ht="33" customHeight="1">
      <c r="A1" s="1174" t="s">
        <v>817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6"/>
    </row>
    <row r="2" spans="1:26" ht="33" customHeight="1">
      <c r="A2" s="1177" t="s">
        <v>818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9"/>
    </row>
    <row r="8" spans="1:26">
      <c r="Y8" s="145" t="s">
        <v>46</v>
      </c>
      <c r="Z8" s="547" t="s">
        <v>969</v>
      </c>
    </row>
    <row r="9" spans="1:26">
      <c r="X9" s="145"/>
      <c r="Y9" s="611" t="s">
        <v>1172</v>
      </c>
      <c r="Z9" s="548">
        <v>11.440906230333541</v>
      </c>
    </row>
    <row r="10" spans="1:26">
      <c r="X10" s="611"/>
      <c r="Y10" s="611" t="s">
        <v>1173</v>
      </c>
      <c r="Z10" s="548">
        <v>12.05799332820118</v>
      </c>
    </row>
    <row r="11" spans="1:26">
      <c r="X11" s="611"/>
      <c r="Y11" s="611" t="s">
        <v>1174</v>
      </c>
      <c r="Z11" s="548">
        <v>12.12529488859764</v>
      </c>
    </row>
    <row r="12" spans="1:26">
      <c r="X12" s="611"/>
      <c r="Y12" s="611" t="s">
        <v>1175</v>
      </c>
      <c r="Z12" s="548">
        <v>11.966178428761649</v>
      </c>
    </row>
    <row r="13" spans="1:26">
      <c r="X13" s="611"/>
      <c r="Y13" s="611" t="s">
        <v>1176</v>
      </c>
      <c r="Z13" s="548">
        <v>10.871407760561519</v>
      </c>
    </row>
    <row r="14" spans="1:26">
      <c r="X14" s="611"/>
      <c r="Y14" s="611" t="s">
        <v>1177</v>
      </c>
      <c r="Z14" s="548">
        <v>12.592597488433579</v>
      </c>
    </row>
    <row r="15" spans="1:26">
      <c r="X15" s="611"/>
      <c r="Y15" s="611" t="s">
        <v>1178</v>
      </c>
      <c r="Z15" s="548">
        <v>11.24457488438278</v>
      </c>
    </row>
    <row r="16" spans="1:26">
      <c r="X16" s="611"/>
      <c r="Y16" s="611" t="s">
        <v>1179</v>
      </c>
      <c r="Z16" s="548">
        <v>11.43880398671096</v>
      </c>
    </row>
    <row r="17" spans="24:26">
      <c r="X17" s="611"/>
      <c r="Y17" s="611" t="s">
        <v>1180</v>
      </c>
      <c r="Z17" s="548">
        <v>11.69965044366765</v>
      </c>
    </row>
    <row r="18" spans="24:26">
      <c r="X18" s="611"/>
      <c r="Y18" s="611" t="s">
        <v>1181</v>
      </c>
      <c r="Z18" s="548">
        <v>12.188645197112709</v>
      </c>
    </row>
    <row r="19" spans="24:26">
      <c r="X19" s="611"/>
      <c r="Y19" s="548" t="s">
        <v>1182</v>
      </c>
      <c r="Z19" s="251">
        <v>12.9</v>
      </c>
    </row>
    <row r="20" spans="24:26">
      <c r="Y20" s="251" t="s">
        <v>1358</v>
      </c>
      <c r="Z20" s="251">
        <v>13.1</v>
      </c>
    </row>
    <row r="38" spans="1:4">
      <c r="B38" s="549"/>
      <c r="C38" s="549"/>
    </row>
    <row r="39" spans="1:4">
      <c r="A39" s="550"/>
      <c r="B39" s="551" t="s">
        <v>48</v>
      </c>
      <c r="C39" s="551" t="s">
        <v>970</v>
      </c>
      <c r="D39" s="287"/>
    </row>
    <row r="40" spans="1:4">
      <c r="A40" s="550"/>
      <c r="B40" s="551">
        <v>2017</v>
      </c>
      <c r="C40" s="551">
        <v>35.01</v>
      </c>
      <c r="D40" s="287"/>
    </row>
    <row r="41" spans="1:4">
      <c r="A41" s="550"/>
      <c r="B41" s="551">
        <v>2018</v>
      </c>
      <c r="C41" s="551">
        <v>28.31</v>
      </c>
      <c r="D41" s="287"/>
    </row>
    <row r="42" spans="1:4">
      <c r="A42" s="550"/>
      <c r="B42" s="551">
        <v>2019</v>
      </c>
      <c r="C42" s="551">
        <v>18.46</v>
      </c>
      <c r="D42" s="287"/>
    </row>
    <row r="43" spans="1:4">
      <c r="A43" s="550"/>
      <c r="B43" s="551">
        <v>2020</v>
      </c>
      <c r="C43" s="551">
        <v>13.4</v>
      </c>
      <c r="D43" s="287"/>
    </row>
    <row r="44" spans="1:4">
      <c r="A44" s="550"/>
      <c r="B44" s="551">
        <v>2021</v>
      </c>
      <c r="C44" s="551">
        <v>13.7</v>
      </c>
      <c r="D44" s="287"/>
    </row>
    <row r="45" spans="1:4">
      <c r="B45" s="742">
        <v>2022</v>
      </c>
      <c r="C45" s="742">
        <v>11.8</v>
      </c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2"/>
  <sheetViews>
    <sheetView rightToLeft="1" zoomScale="75" zoomScaleNormal="75" workbookViewId="0">
      <selection activeCell="Y28" sqref="Y28"/>
    </sheetView>
  </sheetViews>
  <sheetFormatPr defaultColWidth="9" defaultRowHeight="15"/>
  <cols>
    <col min="1" max="2" width="9" style="251"/>
    <col min="3" max="3" width="27.140625" style="251" customWidth="1"/>
    <col min="4" max="22" width="9" style="251"/>
    <col min="23" max="23" width="1.140625" style="251" customWidth="1"/>
    <col min="24" max="24" width="29" style="251" customWidth="1"/>
    <col min="25" max="25" width="12.42578125" style="251" customWidth="1"/>
    <col min="26" max="16384" width="9" style="251"/>
  </cols>
  <sheetData>
    <row r="1" spans="1:26" ht="33" customHeight="1">
      <c r="A1" s="1180" t="s">
        <v>819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2"/>
    </row>
    <row r="2" spans="1:26" ht="33" customHeight="1">
      <c r="A2" s="1183" t="s">
        <v>820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  <c r="R2" s="1184"/>
      <c r="S2" s="1184"/>
      <c r="T2" s="1185"/>
    </row>
    <row r="8" spans="1:26">
      <c r="Y8" s="611" t="s">
        <v>968</v>
      </c>
      <c r="Z8" s="743" t="s">
        <v>971</v>
      </c>
    </row>
    <row r="9" spans="1:26">
      <c r="Y9" s="611" t="s">
        <v>1172</v>
      </c>
      <c r="Z9" s="743">
        <v>0.92067874052111154</v>
      </c>
    </row>
    <row r="10" spans="1:26">
      <c r="Y10" s="611" t="s">
        <v>1173</v>
      </c>
      <c r="Z10" s="743">
        <v>0.93025698436458315</v>
      </c>
    </row>
    <row r="11" spans="1:26">
      <c r="Y11" s="611" t="s">
        <v>1174</v>
      </c>
      <c r="Z11" s="743">
        <v>0.92759067411820439</v>
      </c>
    </row>
    <row r="12" spans="1:26">
      <c r="Y12" s="611" t="s">
        <v>1175</v>
      </c>
      <c r="Z12" s="743">
        <v>0.93525835722686967</v>
      </c>
    </row>
    <row r="13" spans="1:26">
      <c r="Y13" s="611" t="s">
        <v>1176</v>
      </c>
      <c r="Z13" s="743">
        <v>0.92819852665794533</v>
      </c>
    </row>
    <row r="14" spans="1:26">
      <c r="Y14" s="611" t="s">
        <v>1177</v>
      </c>
      <c r="Z14" s="743">
        <v>0.91389664257060965</v>
      </c>
    </row>
    <row r="15" spans="1:26">
      <c r="Y15" s="611" t="s">
        <v>1178</v>
      </c>
      <c r="Z15" s="743">
        <v>0.91572855924095176</v>
      </c>
    </row>
    <row r="16" spans="1:26">
      <c r="Y16" s="611" t="s">
        <v>1179</v>
      </c>
      <c r="Z16" s="743">
        <v>0.92062069406078018</v>
      </c>
    </row>
    <row r="17" spans="25:26">
      <c r="Y17" s="611" t="s">
        <v>1180</v>
      </c>
      <c r="Z17" s="743">
        <v>0.92225589105557737</v>
      </c>
    </row>
    <row r="18" spans="25:26">
      <c r="Y18" s="611" t="s">
        <v>1181</v>
      </c>
      <c r="Z18" s="743">
        <v>0.91567084477930749</v>
      </c>
    </row>
    <row r="19" spans="25:26">
      <c r="Y19" s="611" t="s">
        <v>1182</v>
      </c>
      <c r="Z19" s="743">
        <v>0.91412548194882581</v>
      </c>
    </row>
    <row r="20" spans="25:26">
      <c r="Y20" s="611" t="s">
        <v>1358</v>
      </c>
      <c r="Z20" s="869">
        <v>0.91200000000000003</v>
      </c>
    </row>
    <row r="21" spans="25:26">
      <c r="Y21" s="145"/>
      <c r="Z21" s="553"/>
    </row>
    <row r="36" spans="2:3">
      <c r="B36" s="551" t="s">
        <v>48</v>
      </c>
      <c r="C36" s="551" t="s">
        <v>972</v>
      </c>
    </row>
    <row r="37" spans="2:3">
      <c r="B37" s="551">
        <v>2017</v>
      </c>
      <c r="C37" s="554">
        <v>0.84599999999999997</v>
      </c>
    </row>
    <row r="38" spans="2:3">
      <c r="B38" s="551">
        <v>2018</v>
      </c>
      <c r="C38" s="554">
        <v>0.86099999999999999</v>
      </c>
    </row>
    <row r="39" spans="2:3">
      <c r="B39" s="551">
        <v>2019</v>
      </c>
      <c r="C39" s="554">
        <v>0.85599999999999998</v>
      </c>
    </row>
    <row r="40" spans="2:3">
      <c r="B40" s="551">
        <v>2020</v>
      </c>
      <c r="C40" s="554">
        <v>0.876</v>
      </c>
    </row>
    <row r="41" spans="2:3">
      <c r="B41" s="551">
        <v>2021</v>
      </c>
      <c r="C41" s="554">
        <v>0.92300000000000004</v>
      </c>
    </row>
    <row r="42" spans="2:3">
      <c r="B42" s="251">
        <v>2022</v>
      </c>
      <c r="C42" s="744">
        <v>0.92200000000000004</v>
      </c>
    </row>
  </sheetData>
  <mergeCells count="2">
    <mergeCell ref="A1:T1"/>
    <mergeCell ref="A2:T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U48"/>
  <sheetViews>
    <sheetView showGridLines="0" rightToLeft="1" zoomScale="130" zoomScaleNormal="130" zoomScaleSheetLayoutView="75" workbookViewId="0">
      <selection sqref="A1:L1"/>
    </sheetView>
  </sheetViews>
  <sheetFormatPr defaultColWidth="7.7109375" defaultRowHeight="15"/>
  <cols>
    <col min="1" max="1" width="23.7109375" style="72" customWidth="1"/>
    <col min="2" max="2" width="11.7109375" style="72" customWidth="1"/>
    <col min="3" max="3" width="10.7109375" style="72" customWidth="1"/>
    <col min="4" max="4" width="9.85546875" style="72" bestFit="1" customWidth="1"/>
    <col min="5" max="5" width="10.7109375" style="72" customWidth="1"/>
    <col min="6" max="6" width="11.28515625" style="72" customWidth="1"/>
    <col min="7" max="11" width="10.7109375" style="72" customWidth="1"/>
    <col min="12" max="12" width="23.7109375" style="72" customWidth="1"/>
    <col min="13" max="13" width="7.7109375" style="1"/>
    <col min="14" max="14" width="17.85546875" style="72" customWidth="1"/>
    <col min="15" max="15" width="19.7109375" style="72" customWidth="1"/>
    <col min="16" max="17" width="17.28515625" style="72" customWidth="1"/>
    <col min="18" max="18" width="15.7109375" style="72" customWidth="1"/>
    <col min="19" max="19" width="14.85546875" style="72" customWidth="1"/>
    <col min="20" max="255" width="7.7109375" style="72"/>
    <col min="256" max="256" width="14.85546875" style="72" customWidth="1"/>
    <col min="257" max="257" width="18.42578125" style="72" customWidth="1"/>
    <col min="258" max="259" width="10.7109375" style="72" customWidth="1"/>
    <col min="260" max="260" width="11.7109375" style="72" customWidth="1"/>
    <col min="261" max="263" width="10.7109375" style="72" customWidth="1"/>
    <col min="264" max="264" width="11.28515625" style="72" customWidth="1"/>
    <col min="265" max="267" width="10.7109375" style="72" customWidth="1"/>
    <col min="268" max="268" width="7.7109375" style="72" customWidth="1"/>
    <col min="269" max="269" width="17.85546875" style="72" customWidth="1"/>
    <col min="270" max="270" width="16.85546875" style="72" customWidth="1"/>
    <col min="271" max="271" width="19.7109375" style="72" customWidth="1"/>
    <col min="272" max="273" width="17.28515625" style="72" customWidth="1"/>
    <col min="274" max="274" width="15.7109375" style="72" customWidth="1"/>
    <col min="275" max="275" width="14.85546875" style="72" customWidth="1"/>
    <col min="276" max="511" width="7.7109375" style="72"/>
    <col min="512" max="512" width="14.85546875" style="72" customWidth="1"/>
    <col min="513" max="513" width="18.42578125" style="72" customWidth="1"/>
    <col min="514" max="515" width="10.7109375" style="72" customWidth="1"/>
    <col min="516" max="516" width="11.7109375" style="72" customWidth="1"/>
    <col min="517" max="519" width="10.7109375" style="72" customWidth="1"/>
    <col min="520" max="520" width="11.28515625" style="72" customWidth="1"/>
    <col min="521" max="523" width="10.7109375" style="72" customWidth="1"/>
    <col min="524" max="524" width="7.7109375" style="72" customWidth="1"/>
    <col min="525" max="525" width="17.85546875" style="72" customWidth="1"/>
    <col min="526" max="526" width="16.85546875" style="72" customWidth="1"/>
    <col min="527" max="527" width="19.7109375" style="72" customWidth="1"/>
    <col min="528" max="529" width="17.28515625" style="72" customWidth="1"/>
    <col min="530" max="530" width="15.7109375" style="72" customWidth="1"/>
    <col min="531" max="531" width="14.85546875" style="72" customWidth="1"/>
    <col min="532" max="767" width="7.7109375" style="72"/>
    <col min="768" max="768" width="14.85546875" style="72" customWidth="1"/>
    <col min="769" max="769" width="18.42578125" style="72" customWidth="1"/>
    <col min="770" max="771" width="10.7109375" style="72" customWidth="1"/>
    <col min="772" max="772" width="11.7109375" style="72" customWidth="1"/>
    <col min="773" max="775" width="10.7109375" style="72" customWidth="1"/>
    <col min="776" max="776" width="11.28515625" style="72" customWidth="1"/>
    <col min="777" max="779" width="10.7109375" style="72" customWidth="1"/>
    <col min="780" max="780" width="7.7109375" style="72" customWidth="1"/>
    <col min="781" max="781" width="17.85546875" style="72" customWidth="1"/>
    <col min="782" max="782" width="16.85546875" style="72" customWidth="1"/>
    <col min="783" max="783" width="19.7109375" style="72" customWidth="1"/>
    <col min="784" max="785" width="17.28515625" style="72" customWidth="1"/>
    <col min="786" max="786" width="15.7109375" style="72" customWidth="1"/>
    <col min="787" max="787" width="14.85546875" style="72" customWidth="1"/>
    <col min="788" max="1023" width="7.7109375" style="72"/>
    <col min="1024" max="1024" width="14.85546875" style="72" customWidth="1"/>
    <col min="1025" max="1025" width="18.42578125" style="72" customWidth="1"/>
    <col min="1026" max="1027" width="10.7109375" style="72" customWidth="1"/>
    <col min="1028" max="1028" width="11.7109375" style="72" customWidth="1"/>
    <col min="1029" max="1031" width="10.7109375" style="72" customWidth="1"/>
    <col min="1032" max="1032" width="11.28515625" style="72" customWidth="1"/>
    <col min="1033" max="1035" width="10.7109375" style="72" customWidth="1"/>
    <col min="1036" max="1036" width="7.7109375" style="72" customWidth="1"/>
    <col min="1037" max="1037" width="17.85546875" style="72" customWidth="1"/>
    <col min="1038" max="1038" width="16.85546875" style="72" customWidth="1"/>
    <col min="1039" max="1039" width="19.7109375" style="72" customWidth="1"/>
    <col min="1040" max="1041" width="17.28515625" style="72" customWidth="1"/>
    <col min="1042" max="1042" width="15.7109375" style="72" customWidth="1"/>
    <col min="1043" max="1043" width="14.85546875" style="72" customWidth="1"/>
    <col min="1044" max="1279" width="7.7109375" style="72"/>
    <col min="1280" max="1280" width="14.85546875" style="72" customWidth="1"/>
    <col min="1281" max="1281" width="18.42578125" style="72" customWidth="1"/>
    <col min="1282" max="1283" width="10.7109375" style="72" customWidth="1"/>
    <col min="1284" max="1284" width="11.7109375" style="72" customWidth="1"/>
    <col min="1285" max="1287" width="10.7109375" style="72" customWidth="1"/>
    <col min="1288" max="1288" width="11.28515625" style="72" customWidth="1"/>
    <col min="1289" max="1291" width="10.7109375" style="72" customWidth="1"/>
    <col min="1292" max="1292" width="7.7109375" style="72" customWidth="1"/>
    <col min="1293" max="1293" width="17.85546875" style="72" customWidth="1"/>
    <col min="1294" max="1294" width="16.85546875" style="72" customWidth="1"/>
    <col min="1295" max="1295" width="19.7109375" style="72" customWidth="1"/>
    <col min="1296" max="1297" width="17.28515625" style="72" customWidth="1"/>
    <col min="1298" max="1298" width="15.7109375" style="72" customWidth="1"/>
    <col min="1299" max="1299" width="14.85546875" style="72" customWidth="1"/>
    <col min="1300" max="1535" width="7.7109375" style="72"/>
    <col min="1536" max="1536" width="14.85546875" style="72" customWidth="1"/>
    <col min="1537" max="1537" width="18.42578125" style="72" customWidth="1"/>
    <col min="1538" max="1539" width="10.7109375" style="72" customWidth="1"/>
    <col min="1540" max="1540" width="11.7109375" style="72" customWidth="1"/>
    <col min="1541" max="1543" width="10.7109375" style="72" customWidth="1"/>
    <col min="1544" max="1544" width="11.28515625" style="72" customWidth="1"/>
    <col min="1545" max="1547" width="10.7109375" style="72" customWidth="1"/>
    <col min="1548" max="1548" width="7.7109375" style="72" customWidth="1"/>
    <col min="1549" max="1549" width="17.85546875" style="72" customWidth="1"/>
    <col min="1550" max="1550" width="16.85546875" style="72" customWidth="1"/>
    <col min="1551" max="1551" width="19.7109375" style="72" customWidth="1"/>
    <col min="1552" max="1553" width="17.28515625" style="72" customWidth="1"/>
    <col min="1554" max="1554" width="15.7109375" style="72" customWidth="1"/>
    <col min="1555" max="1555" width="14.85546875" style="72" customWidth="1"/>
    <col min="1556" max="1791" width="7.7109375" style="72"/>
    <col min="1792" max="1792" width="14.85546875" style="72" customWidth="1"/>
    <col min="1793" max="1793" width="18.42578125" style="72" customWidth="1"/>
    <col min="1794" max="1795" width="10.7109375" style="72" customWidth="1"/>
    <col min="1796" max="1796" width="11.7109375" style="72" customWidth="1"/>
    <col min="1797" max="1799" width="10.7109375" style="72" customWidth="1"/>
    <col min="1800" max="1800" width="11.28515625" style="72" customWidth="1"/>
    <col min="1801" max="1803" width="10.7109375" style="72" customWidth="1"/>
    <col min="1804" max="1804" width="7.7109375" style="72" customWidth="1"/>
    <col min="1805" max="1805" width="17.85546875" style="72" customWidth="1"/>
    <col min="1806" max="1806" width="16.85546875" style="72" customWidth="1"/>
    <col min="1807" max="1807" width="19.7109375" style="72" customWidth="1"/>
    <col min="1808" max="1809" width="17.28515625" style="72" customWidth="1"/>
    <col min="1810" max="1810" width="15.7109375" style="72" customWidth="1"/>
    <col min="1811" max="1811" width="14.85546875" style="72" customWidth="1"/>
    <col min="1812" max="2047" width="7.7109375" style="72"/>
    <col min="2048" max="2048" width="14.85546875" style="72" customWidth="1"/>
    <col min="2049" max="2049" width="18.42578125" style="72" customWidth="1"/>
    <col min="2050" max="2051" width="10.7109375" style="72" customWidth="1"/>
    <col min="2052" max="2052" width="11.7109375" style="72" customWidth="1"/>
    <col min="2053" max="2055" width="10.7109375" style="72" customWidth="1"/>
    <col min="2056" max="2056" width="11.28515625" style="72" customWidth="1"/>
    <col min="2057" max="2059" width="10.7109375" style="72" customWidth="1"/>
    <col min="2060" max="2060" width="7.7109375" style="72" customWidth="1"/>
    <col min="2061" max="2061" width="17.85546875" style="72" customWidth="1"/>
    <col min="2062" max="2062" width="16.85546875" style="72" customWidth="1"/>
    <col min="2063" max="2063" width="19.7109375" style="72" customWidth="1"/>
    <col min="2064" max="2065" width="17.28515625" style="72" customWidth="1"/>
    <col min="2066" max="2066" width="15.7109375" style="72" customWidth="1"/>
    <col min="2067" max="2067" width="14.85546875" style="72" customWidth="1"/>
    <col min="2068" max="2303" width="7.7109375" style="72"/>
    <col min="2304" max="2304" width="14.85546875" style="72" customWidth="1"/>
    <col min="2305" max="2305" width="18.42578125" style="72" customWidth="1"/>
    <col min="2306" max="2307" width="10.7109375" style="72" customWidth="1"/>
    <col min="2308" max="2308" width="11.7109375" style="72" customWidth="1"/>
    <col min="2309" max="2311" width="10.7109375" style="72" customWidth="1"/>
    <col min="2312" max="2312" width="11.28515625" style="72" customWidth="1"/>
    <col min="2313" max="2315" width="10.7109375" style="72" customWidth="1"/>
    <col min="2316" max="2316" width="7.7109375" style="72" customWidth="1"/>
    <col min="2317" max="2317" width="17.85546875" style="72" customWidth="1"/>
    <col min="2318" max="2318" width="16.85546875" style="72" customWidth="1"/>
    <col min="2319" max="2319" width="19.7109375" style="72" customWidth="1"/>
    <col min="2320" max="2321" width="17.28515625" style="72" customWidth="1"/>
    <col min="2322" max="2322" width="15.7109375" style="72" customWidth="1"/>
    <col min="2323" max="2323" width="14.85546875" style="72" customWidth="1"/>
    <col min="2324" max="2559" width="7.7109375" style="72"/>
    <col min="2560" max="2560" width="14.85546875" style="72" customWidth="1"/>
    <col min="2561" max="2561" width="18.42578125" style="72" customWidth="1"/>
    <col min="2562" max="2563" width="10.7109375" style="72" customWidth="1"/>
    <col min="2564" max="2564" width="11.7109375" style="72" customWidth="1"/>
    <col min="2565" max="2567" width="10.7109375" style="72" customWidth="1"/>
    <col min="2568" max="2568" width="11.28515625" style="72" customWidth="1"/>
    <col min="2569" max="2571" width="10.7109375" style="72" customWidth="1"/>
    <col min="2572" max="2572" width="7.7109375" style="72" customWidth="1"/>
    <col min="2573" max="2573" width="17.85546875" style="72" customWidth="1"/>
    <col min="2574" max="2574" width="16.85546875" style="72" customWidth="1"/>
    <col min="2575" max="2575" width="19.7109375" style="72" customWidth="1"/>
    <col min="2576" max="2577" width="17.28515625" style="72" customWidth="1"/>
    <col min="2578" max="2578" width="15.7109375" style="72" customWidth="1"/>
    <col min="2579" max="2579" width="14.85546875" style="72" customWidth="1"/>
    <col min="2580" max="2815" width="7.7109375" style="72"/>
    <col min="2816" max="2816" width="14.85546875" style="72" customWidth="1"/>
    <col min="2817" max="2817" width="18.42578125" style="72" customWidth="1"/>
    <col min="2818" max="2819" width="10.7109375" style="72" customWidth="1"/>
    <col min="2820" max="2820" width="11.7109375" style="72" customWidth="1"/>
    <col min="2821" max="2823" width="10.7109375" style="72" customWidth="1"/>
    <col min="2824" max="2824" width="11.28515625" style="72" customWidth="1"/>
    <col min="2825" max="2827" width="10.7109375" style="72" customWidth="1"/>
    <col min="2828" max="2828" width="7.7109375" style="72" customWidth="1"/>
    <col min="2829" max="2829" width="17.85546875" style="72" customWidth="1"/>
    <col min="2830" max="2830" width="16.85546875" style="72" customWidth="1"/>
    <col min="2831" max="2831" width="19.7109375" style="72" customWidth="1"/>
    <col min="2832" max="2833" width="17.28515625" style="72" customWidth="1"/>
    <col min="2834" max="2834" width="15.7109375" style="72" customWidth="1"/>
    <col min="2835" max="2835" width="14.85546875" style="72" customWidth="1"/>
    <col min="2836" max="3071" width="7.7109375" style="72"/>
    <col min="3072" max="3072" width="14.85546875" style="72" customWidth="1"/>
    <col min="3073" max="3073" width="18.42578125" style="72" customWidth="1"/>
    <col min="3074" max="3075" width="10.7109375" style="72" customWidth="1"/>
    <col min="3076" max="3076" width="11.7109375" style="72" customWidth="1"/>
    <col min="3077" max="3079" width="10.7109375" style="72" customWidth="1"/>
    <col min="3080" max="3080" width="11.28515625" style="72" customWidth="1"/>
    <col min="3081" max="3083" width="10.7109375" style="72" customWidth="1"/>
    <col min="3084" max="3084" width="7.7109375" style="72" customWidth="1"/>
    <col min="3085" max="3085" width="17.85546875" style="72" customWidth="1"/>
    <col min="3086" max="3086" width="16.85546875" style="72" customWidth="1"/>
    <col min="3087" max="3087" width="19.7109375" style="72" customWidth="1"/>
    <col min="3088" max="3089" width="17.28515625" style="72" customWidth="1"/>
    <col min="3090" max="3090" width="15.7109375" style="72" customWidth="1"/>
    <col min="3091" max="3091" width="14.85546875" style="72" customWidth="1"/>
    <col min="3092" max="3327" width="7.7109375" style="72"/>
    <col min="3328" max="3328" width="14.85546875" style="72" customWidth="1"/>
    <col min="3329" max="3329" width="18.42578125" style="72" customWidth="1"/>
    <col min="3330" max="3331" width="10.7109375" style="72" customWidth="1"/>
    <col min="3332" max="3332" width="11.7109375" style="72" customWidth="1"/>
    <col min="3333" max="3335" width="10.7109375" style="72" customWidth="1"/>
    <col min="3336" max="3336" width="11.28515625" style="72" customWidth="1"/>
    <col min="3337" max="3339" width="10.7109375" style="72" customWidth="1"/>
    <col min="3340" max="3340" width="7.7109375" style="72" customWidth="1"/>
    <col min="3341" max="3341" width="17.85546875" style="72" customWidth="1"/>
    <col min="3342" max="3342" width="16.85546875" style="72" customWidth="1"/>
    <col min="3343" max="3343" width="19.7109375" style="72" customWidth="1"/>
    <col min="3344" max="3345" width="17.28515625" style="72" customWidth="1"/>
    <col min="3346" max="3346" width="15.7109375" style="72" customWidth="1"/>
    <col min="3347" max="3347" width="14.85546875" style="72" customWidth="1"/>
    <col min="3348" max="3583" width="7.7109375" style="72"/>
    <col min="3584" max="3584" width="14.85546875" style="72" customWidth="1"/>
    <col min="3585" max="3585" width="18.42578125" style="72" customWidth="1"/>
    <col min="3586" max="3587" width="10.7109375" style="72" customWidth="1"/>
    <col min="3588" max="3588" width="11.7109375" style="72" customWidth="1"/>
    <col min="3589" max="3591" width="10.7109375" style="72" customWidth="1"/>
    <col min="3592" max="3592" width="11.28515625" style="72" customWidth="1"/>
    <col min="3593" max="3595" width="10.7109375" style="72" customWidth="1"/>
    <col min="3596" max="3596" width="7.7109375" style="72" customWidth="1"/>
    <col min="3597" max="3597" width="17.85546875" style="72" customWidth="1"/>
    <col min="3598" max="3598" width="16.85546875" style="72" customWidth="1"/>
    <col min="3599" max="3599" width="19.7109375" style="72" customWidth="1"/>
    <col min="3600" max="3601" width="17.28515625" style="72" customWidth="1"/>
    <col min="3602" max="3602" width="15.7109375" style="72" customWidth="1"/>
    <col min="3603" max="3603" width="14.85546875" style="72" customWidth="1"/>
    <col min="3604" max="3839" width="7.7109375" style="72"/>
    <col min="3840" max="3840" width="14.85546875" style="72" customWidth="1"/>
    <col min="3841" max="3841" width="18.42578125" style="72" customWidth="1"/>
    <col min="3842" max="3843" width="10.7109375" style="72" customWidth="1"/>
    <col min="3844" max="3844" width="11.7109375" style="72" customWidth="1"/>
    <col min="3845" max="3847" width="10.7109375" style="72" customWidth="1"/>
    <col min="3848" max="3848" width="11.28515625" style="72" customWidth="1"/>
    <col min="3849" max="3851" width="10.7109375" style="72" customWidth="1"/>
    <col min="3852" max="3852" width="7.7109375" style="72" customWidth="1"/>
    <col min="3853" max="3853" width="17.85546875" style="72" customWidth="1"/>
    <col min="3854" max="3854" width="16.85546875" style="72" customWidth="1"/>
    <col min="3855" max="3855" width="19.7109375" style="72" customWidth="1"/>
    <col min="3856" max="3857" width="17.28515625" style="72" customWidth="1"/>
    <col min="3858" max="3858" width="15.7109375" style="72" customWidth="1"/>
    <col min="3859" max="3859" width="14.85546875" style="72" customWidth="1"/>
    <col min="3860" max="4095" width="7.7109375" style="72"/>
    <col min="4096" max="4096" width="14.85546875" style="72" customWidth="1"/>
    <col min="4097" max="4097" width="18.42578125" style="72" customWidth="1"/>
    <col min="4098" max="4099" width="10.7109375" style="72" customWidth="1"/>
    <col min="4100" max="4100" width="11.7109375" style="72" customWidth="1"/>
    <col min="4101" max="4103" width="10.7109375" style="72" customWidth="1"/>
    <col min="4104" max="4104" width="11.28515625" style="72" customWidth="1"/>
    <col min="4105" max="4107" width="10.7109375" style="72" customWidth="1"/>
    <col min="4108" max="4108" width="7.7109375" style="72" customWidth="1"/>
    <col min="4109" max="4109" width="17.85546875" style="72" customWidth="1"/>
    <col min="4110" max="4110" width="16.85546875" style="72" customWidth="1"/>
    <col min="4111" max="4111" width="19.7109375" style="72" customWidth="1"/>
    <col min="4112" max="4113" width="17.28515625" style="72" customWidth="1"/>
    <col min="4114" max="4114" width="15.7109375" style="72" customWidth="1"/>
    <col min="4115" max="4115" width="14.85546875" style="72" customWidth="1"/>
    <col min="4116" max="4351" width="7.7109375" style="72"/>
    <col min="4352" max="4352" width="14.85546875" style="72" customWidth="1"/>
    <col min="4353" max="4353" width="18.42578125" style="72" customWidth="1"/>
    <col min="4354" max="4355" width="10.7109375" style="72" customWidth="1"/>
    <col min="4356" max="4356" width="11.7109375" style="72" customWidth="1"/>
    <col min="4357" max="4359" width="10.7109375" style="72" customWidth="1"/>
    <col min="4360" max="4360" width="11.28515625" style="72" customWidth="1"/>
    <col min="4361" max="4363" width="10.7109375" style="72" customWidth="1"/>
    <col min="4364" max="4364" width="7.7109375" style="72" customWidth="1"/>
    <col min="4365" max="4365" width="17.85546875" style="72" customWidth="1"/>
    <col min="4366" max="4366" width="16.85546875" style="72" customWidth="1"/>
    <col min="4367" max="4367" width="19.7109375" style="72" customWidth="1"/>
    <col min="4368" max="4369" width="17.28515625" style="72" customWidth="1"/>
    <col min="4370" max="4370" width="15.7109375" style="72" customWidth="1"/>
    <col min="4371" max="4371" width="14.85546875" style="72" customWidth="1"/>
    <col min="4372" max="4607" width="7.7109375" style="72"/>
    <col min="4608" max="4608" width="14.85546875" style="72" customWidth="1"/>
    <col min="4609" max="4609" width="18.42578125" style="72" customWidth="1"/>
    <col min="4610" max="4611" width="10.7109375" style="72" customWidth="1"/>
    <col min="4612" max="4612" width="11.7109375" style="72" customWidth="1"/>
    <col min="4613" max="4615" width="10.7109375" style="72" customWidth="1"/>
    <col min="4616" max="4616" width="11.28515625" style="72" customWidth="1"/>
    <col min="4617" max="4619" width="10.7109375" style="72" customWidth="1"/>
    <col min="4620" max="4620" width="7.7109375" style="72" customWidth="1"/>
    <col min="4621" max="4621" width="17.85546875" style="72" customWidth="1"/>
    <col min="4622" max="4622" width="16.85546875" style="72" customWidth="1"/>
    <col min="4623" max="4623" width="19.7109375" style="72" customWidth="1"/>
    <col min="4624" max="4625" width="17.28515625" style="72" customWidth="1"/>
    <col min="4626" max="4626" width="15.7109375" style="72" customWidth="1"/>
    <col min="4627" max="4627" width="14.85546875" style="72" customWidth="1"/>
    <col min="4628" max="4863" width="7.7109375" style="72"/>
    <col min="4864" max="4864" width="14.85546875" style="72" customWidth="1"/>
    <col min="4865" max="4865" width="18.42578125" style="72" customWidth="1"/>
    <col min="4866" max="4867" width="10.7109375" style="72" customWidth="1"/>
    <col min="4868" max="4868" width="11.7109375" style="72" customWidth="1"/>
    <col min="4869" max="4871" width="10.7109375" style="72" customWidth="1"/>
    <col min="4872" max="4872" width="11.28515625" style="72" customWidth="1"/>
    <col min="4873" max="4875" width="10.7109375" style="72" customWidth="1"/>
    <col min="4876" max="4876" width="7.7109375" style="72" customWidth="1"/>
    <col min="4877" max="4877" width="17.85546875" style="72" customWidth="1"/>
    <col min="4878" max="4878" width="16.85546875" style="72" customWidth="1"/>
    <col min="4879" max="4879" width="19.7109375" style="72" customWidth="1"/>
    <col min="4880" max="4881" width="17.28515625" style="72" customWidth="1"/>
    <col min="4882" max="4882" width="15.7109375" style="72" customWidth="1"/>
    <col min="4883" max="4883" width="14.85546875" style="72" customWidth="1"/>
    <col min="4884" max="5119" width="7.7109375" style="72"/>
    <col min="5120" max="5120" width="14.85546875" style="72" customWidth="1"/>
    <col min="5121" max="5121" width="18.42578125" style="72" customWidth="1"/>
    <col min="5122" max="5123" width="10.7109375" style="72" customWidth="1"/>
    <col min="5124" max="5124" width="11.7109375" style="72" customWidth="1"/>
    <col min="5125" max="5127" width="10.7109375" style="72" customWidth="1"/>
    <col min="5128" max="5128" width="11.28515625" style="72" customWidth="1"/>
    <col min="5129" max="5131" width="10.7109375" style="72" customWidth="1"/>
    <col min="5132" max="5132" width="7.7109375" style="72" customWidth="1"/>
    <col min="5133" max="5133" width="17.85546875" style="72" customWidth="1"/>
    <col min="5134" max="5134" width="16.85546875" style="72" customWidth="1"/>
    <col min="5135" max="5135" width="19.7109375" style="72" customWidth="1"/>
    <col min="5136" max="5137" width="17.28515625" style="72" customWidth="1"/>
    <col min="5138" max="5138" width="15.7109375" style="72" customWidth="1"/>
    <col min="5139" max="5139" width="14.85546875" style="72" customWidth="1"/>
    <col min="5140" max="5375" width="7.7109375" style="72"/>
    <col min="5376" max="5376" width="14.85546875" style="72" customWidth="1"/>
    <col min="5377" max="5377" width="18.42578125" style="72" customWidth="1"/>
    <col min="5378" max="5379" width="10.7109375" style="72" customWidth="1"/>
    <col min="5380" max="5380" width="11.7109375" style="72" customWidth="1"/>
    <col min="5381" max="5383" width="10.7109375" style="72" customWidth="1"/>
    <col min="5384" max="5384" width="11.28515625" style="72" customWidth="1"/>
    <col min="5385" max="5387" width="10.7109375" style="72" customWidth="1"/>
    <col min="5388" max="5388" width="7.7109375" style="72" customWidth="1"/>
    <col min="5389" max="5389" width="17.85546875" style="72" customWidth="1"/>
    <col min="5390" max="5390" width="16.85546875" style="72" customWidth="1"/>
    <col min="5391" max="5391" width="19.7109375" style="72" customWidth="1"/>
    <col min="5392" max="5393" width="17.28515625" style="72" customWidth="1"/>
    <col min="5394" max="5394" width="15.7109375" style="72" customWidth="1"/>
    <col min="5395" max="5395" width="14.85546875" style="72" customWidth="1"/>
    <col min="5396" max="5631" width="7.7109375" style="72"/>
    <col min="5632" max="5632" width="14.85546875" style="72" customWidth="1"/>
    <col min="5633" max="5633" width="18.42578125" style="72" customWidth="1"/>
    <col min="5634" max="5635" width="10.7109375" style="72" customWidth="1"/>
    <col min="5636" max="5636" width="11.7109375" style="72" customWidth="1"/>
    <col min="5637" max="5639" width="10.7109375" style="72" customWidth="1"/>
    <col min="5640" max="5640" width="11.28515625" style="72" customWidth="1"/>
    <col min="5641" max="5643" width="10.7109375" style="72" customWidth="1"/>
    <col min="5644" max="5644" width="7.7109375" style="72" customWidth="1"/>
    <col min="5645" max="5645" width="17.85546875" style="72" customWidth="1"/>
    <col min="5646" max="5646" width="16.85546875" style="72" customWidth="1"/>
    <col min="5647" max="5647" width="19.7109375" style="72" customWidth="1"/>
    <col min="5648" max="5649" width="17.28515625" style="72" customWidth="1"/>
    <col min="5650" max="5650" width="15.7109375" style="72" customWidth="1"/>
    <col min="5651" max="5651" width="14.85546875" style="72" customWidth="1"/>
    <col min="5652" max="5887" width="7.7109375" style="72"/>
    <col min="5888" max="5888" width="14.85546875" style="72" customWidth="1"/>
    <col min="5889" max="5889" width="18.42578125" style="72" customWidth="1"/>
    <col min="5890" max="5891" width="10.7109375" style="72" customWidth="1"/>
    <col min="5892" max="5892" width="11.7109375" style="72" customWidth="1"/>
    <col min="5893" max="5895" width="10.7109375" style="72" customWidth="1"/>
    <col min="5896" max="5896" width="11.28515625" style="72" customWidth="1"/>
    <col min="5897" max="5899" width="10.7109375" style="72" customWidth="1"/>
    <col min="5900" max="5900" width="7.7109375" style="72" customWidth="1"/>
    <col min="5901" max="5901" width="17.85546875" style="72" customWidth="1"/>
    <col min="5902" max="5902" width="16.85546875" style="72" customWidth="1"/>
    <col min="5903" max="5903" width="19.7109375" style="72" customWidth="1"/>
    <col min="5904" max="5905" width="17.28515625" style="72" customWidth="1"/>
    <col min="5906" max="5906" width="15.7109375" style="72" customWidth="1"/>
    <col min="5907" max="5907" width="14.85546875" style="72" customWidth="1"/>
    <col min="5908" max="6143" width="7.7109375" style="72"/>
    <col min="6144" max="6144" width="14.85546875" style="72" customWidth="1"/>
    <col min="6145" max="6145" width="18.42578125" style="72" customWidth="1"/>
    <col min="6146" max="6147" width="10.7109375" style="72" customWidth="1"/>
    <col min="6148" max="6148" width="11.7109375" style="72" customWidth="1"/>
    <col min="6149" max="6151" width="10.7109375" style="72" customWidth="1"/>
    <col min="6152" max="6152" width="11.28515625" style="72" customWidth="1"/>
    <col min="6153" max="6155" width="10.7109375" style="72" customWidth="1"/>
    <col min="6156" max="6156" width="7.7109375" style="72" customWidth="1"/>
    <col min="6157" max="6157" width="17.85546875" style="72" customWidth="1"/>
    <col min="6158" max="6158" width="16.85546875" style="72" customWidth="1"/>
    <col min="6159" max="6159" width="19.7109375" style="72" customWidth="1"/>
    <col min="6160" max="6161" width="17.28515625" style="72" customWidth="1"/>
    <col min="6162" max="6162" width="15.7109375" style="72" customWidth="1"/>
    <col min="6163" max="6163" width="14.85546875" style="72" customWidth="1"/>
    <col min="6164" max="6399" width="7.7109375" style="72"/>
    <col min="6400" max="6400" width="14.85546875" style="72" customWidth="1"/>
    <col min="6401" max="6401" width="18.42578125" style="72" customWidth="1"/>
    <col min="6402" max="6403" width="10.7109375" style="72" customWidth="1"/>
    <col min="6404" max="6404" width="11.7109375" style="72" customWidth="1"/>
    <col min="6405" max="6407" width="10.7109375" style="72" customWidth="1"/>
    <col min="6408" max="6408" width="11.28515625" style="72" customWidth="1"/>
    <col min="6409" max="6411" width="10.7109375" style="72" customWidth="1"/>
    <col min="6412" max="6412" width="7.7109375" style="72" customWidth="1"/>
    <col min="6413" max="6413" width="17.85546875" style="72" customWidth="1"/>
    <col min="6414" max="6414" width="16.85546875" style="72" customWidth="1"/>
    <col min="6415" max="6415" width="19.7109375" style="72" customWidth="1"/>
    <col min="6416" max="6417" width="17.28515625" style="72" customWidth="1"/>
    <col min="6418" max="6418" width="15.7109375" style="72" customWidth="1"/>
    <col min="6419" max="6419" width="14.85546875" style="72" customWidth="1"/>
    <col min="6420" max="6655" width="7.7109375" style="72"/>
    <col min="6656" max="6656" width="14.85546875" style="72" customWidth="1"/>
    <col min="6657" max="6657" width="18.42578125" style="72" customWidth="1"/>
    <col min="6658" max="6659" width="10.7109375" style="72" customWidth="1"/>
    <col min="6660" max="6660" width="11.7109375" style="72" customWidth="1"/>
    <col min="6661" max="6663" width="10.7109375" style="72" customWidth="1"/>
    <col min="6664" max="6664" width="11.28515625" style="72" customWidth="1"/>
    <col min="6665" max="6667" width="10.7109375" style="72" customWidth="1"/>
    <col min="6668" max="6668" width="7.7109375" style="72" customWidth="1"/>
    <col min="6669" max="6669" width="17.85546875" style="72" customWidth="1"/>
    <col min="6670" max="6670" width="16.85546875" style="72" customWidth="1"/>
    <col min="6671" max="6671" width="19.7109375" style="72" customWidth="1"/>
    <col min="6672" max="6673" width="17.28515625" style="72" customWidth="1"/>
    <col min="6674" max="6674" width="15.7109375" style="72" customWidth="1"/>
    <col min="6675" max="6675" width="14.85546875" style="72" customWidth="1"/>
    <col min="6676" max="6911" width="7.7109375" style="72"/>
    <col min="6912" max="6912" width="14.85546875" style="72" customWidth="1"/>
    <col min="6913" max="6913" width="18.42578125" style="72" customWidth="1"/>
    <col min="6914" max="6915" width="10.7109375" style="72" customWidth="1"/>
    <col min="6916" max="6916" width="11.7109375" style="72" customWidth="1"/>
    <col min="6917" max="6919" width="10.7109375" style="72" customWidth="1"/>
    <col min="6920" max="6920" width="11.28515625" style="72" customWidth="1"/>
    <col min="6921" max="6923" width="10.7109375" style="72" customWidth="1"/>
    <col min="6924" max="6924" width="7.7109375" style="72" customWidth="1"/>
    <col min="6925" max="6925" width="17.85546875" style="72" customWidth="1"/>
    <col min="6926" max="6926" width="16.85546875" style="72" customWidth="1"/>
    <col min="6927" max="6927" width="19.7109375" style="72" customWidth="1"/>
    <col min="6928" max="6929" width="17.28515625" style="72" customWidth="1"/>
    <col min="6930" max="6930" width="15.7109375" style="72" customWidth="1"/>
    <col min="6931" max="6931" width="14.85546875" style="72" customWidth="1"/>
    <col min="6932" max="7167" width="7.7109375" style="72"/>
    <col min="7168" max="7168" width="14.85546875" style="72" customWidth="1"/>
    <col min="7169" max="7169" width="18.42578125" style="72" customWidth="1"/>
    <col min="7170" max="7171" width="10.7109375" style="72" customWidth="1"/>
    <col min="7172" max="7172" width="11.7109375" style="72" customWidth="1"/>
    <col min="7173" max="7175" width="10.7109375" style="72" customWidth="1"/>
    <col min="7176" max="7176" width="11.28515625" style="72" customWidth="1"/>
    <col min="7177" max="7179" width="10.7109375" style="72" customWidth="1"/>
    <col min="7180" max="7180" width="7.7109375" style="72" customWidth="1"/>
    <col min="7181" max="7181" width="17.85546875" style="72" customWidth="1"/>
    <col min="7182" max="7182" width="16.85546875" style="72" customWidth="1"/>
    <col min="7183" max="7183" width="19.7109375" style="72" customWidth="1"/>
    <col min="7184" max="7185" width="17.28515625" style="72" customWidth="1"/>
    <col min="7186" max="7186" width="15.7109375" style="72" customWidth="1"/>
    <col min="7187" max="7187" width="14.85546875" style="72" customWidth="1"/>
    <col min="7188" max="7423" width="7.7109375" style="72"/>
    <col min="7424" max="7424" width="14.85546875" style="72" customWidth="1"/>
    <col min="7425" max="7425" width="18.42578125" style="72" customWidth="1"/>
    <col min="7426" max="7427" width="10.7109375" style="72" customWidth="1"/>
    <col min="7428" max="7428" width="11.7109375" style="72" customWidth="1"/>
    <col min="7429" max="7431" width="10.7109375" style="72" customWidth="1"/>
    <col min="7432" max="7432" width="11.28515625" style="72" customWidth="1"/>
    <col min="7433" max="7435" width="10.7109375" style="72" customWidth="1"/>
    <col min="7436" max="7436" width="7.7109375" style="72" customWidth="1"/>
    <col min="7437" max="7437" width="17.85546875" style="72" customWidth="1"/>
    <col min="7438" max="7438" width="16.85546875" style="72" customWidth="1"/>
    <col min="7439" max="7439" width="19.7109375" style="72" customWidth="1"/>
    <col min="7440" max="7441" width="17.28515625" style="72" customWidth="1"/>
    <col min="7442" max="7442" width="15.7109375" style="72" customWidth="1"/>
    <col min="7443" max="7443" width="14.85546875" style="72" customWidth="1"/>
    <col min="7444" max="7679" width="7.7109375" style="72"/>
    <col min="7680" max="7680" width="14.85546875" style="72" customWidth="1"/>
    <col min="7681" max="7681" width="18.42578125" style="72" customWidth="1"/>
    <col min="7682" max="7683" width="10.7109375" style="72" customWidth="1"/>
    <col min="7684" max="7684" width="11.7109375" style="72" customWidth="1"/>
    <col min="7685" max="7687" width="10.7109375" style="72" customWidth="1"/>
    <col min="7688" max="7688" width="11.28515625" style="72" customWidth="1"/>
    <col min="7689" max="7691" width="10.7109375" style="72" customWidth="1"/>
    <col min="7692" max="7692" width="7.7109375" style="72" customWidth="1"/>
    <col min="7693" max="7693" width="17.85546875" style="72" customWidth="1"/>
    <col min="7694" max="7694" width="16.85546875" style="72" customWidth="1"/>
    <col min="7695" max="7695" width="19.7109375" style="72" customWidth="1"/>
    <col min="7696" max="7697" width="17.28515625" style="72" customWidth="1"/>
    <col min="7698" max="7698" width="15.7109375" style="72" customWidth="1"/>
    <col min="7699" max="7699" width="14.85546875" style="72" customWidth="1"/>
    <col min="7700" max="7935" width="7.7109375" style="72"/>
    <col min="7936" max="7936" width="14.85546875" style="72" customWidth="1"/>
    <col min="7937" max="7937" width="18.42578125" style="72" customWidth="1"/>
    <col min="7938" max="7939" width="10.7109375" style="72" customWidth="1"/>
    <col min="7940" max="7940" width="11.7109375" style="72" customWidth="1"/>
    <col min="7941" max="7943" width="10.7109375" style="72" customWidth="1"/>
    <col min="7944" max="7944" width="11.28515625" style="72" customWidth="1"/>
    <col min="7945" max="7947" width="10.7109375" style="72" customWidth="1"/>
    <col min="7948" max="7948" width="7.7109375" style="72" customWidth="1"/>
    <col min="7949" max="7949" width="17.85546875" style="72" customWidth="1"/>
    <col min="7950" max="7950" width="16.85546875" style="72" customWidth="1"/>
    <col min="7951" max="7951" width="19.7109375" style="72" customWidth="1"/>
    <col min="7952" max="7953" width="17.28515625" style="72" customWidth="1"/>
    <col min="7954" max="7954" width="15.7109375" style="72" customWidth="1"/>
    <col min="7955" max="7955" width="14.85546875" style="72" customWidth="1"/>
    <col min="7956" max="8191" width="7.7109375" style="72"/>
    <col min="8192" max="8192" width="14.85546875" style="72" customWidth="1"/>
    <col min="8193" max="8193" width="18.42578125" style="72" customWidth="1"/>
    <col min="8194" max="8195" width="10.7109375" style="72" customWidth="1"/>
    <col min="8196" max="8196" width="11.7109375" style="72" customWidth="1"/>
    <col min="8197" max="8199" width="10.7109375" style="72" customWidth="1"/>
    <col min="8200" max="8200" width="11.28515625" style="72" customWidth="1"/>
    <col min="8201" max="8203" width="10.7109375" style="72" customWidth="1"/>
    <col min="8204" max="8204" width="7.7109375" style="72" customWidth="1"/>
    <col min="8205" max="8205" width="17.85546875" style="72" customWidth="1"/>
    <col min="8206" max="8206" width="16.85546875" style="72" customWidth="1"/>
    <col min="8207" max="8207" width="19.7109375" style="72" customWidth="1"/>
    <col min="8208" max="8209" width="17.28515625" style="72" customWidth="1"/>
    <col min="8210" max="8210" width="15.7109375" style="72" customWidth="1"/>
    <col min="8211" max="8211" width="14.85546875" style="72" customWidth="1"/>
    <col min="8212" max="8447" width="7.7109375" style="72"/>
    <col min="8448" max="8448" width="14.85546875" style="72" customWidth="1"/>
    <col min="8449" max="8449" width="18.42578125" style="72" customWidth="1"/>
    <col min="8450" max="8451" width="10.7109375" style="72" customWidth="1"/>
    <col min="8452" max="8452" width="11.7109375" style="72" customWidth="1"/>
    <col min="8453" max="8455" width="10.7109375" style="72" customWidth="1"/>
    <col min="8456" max="8456" width="11.28515625" style="72" customWidth="1"/>
    <col min="8457" max="8459" width="10.7109375" style="72" customWidth="1"/>
    <col min="8460" max="8460" width="7.7109375" style="72" customWidth="1"/>
    <col min="8461" max="8461" width="17.85546875" style="72" customWidth="1"/>
    <col min="8462" max="8462" width="16.85546875" style="72" customWidth="1"/>
    <col min="8463" max="8463" width="19.7109375" style="72" customWidth="1"/>
    <col min="8464" max="8465" width="17.28515625" style="72" customWidth="1"/>
    <col min="8466" max="8466" width="15.7109375" style="72" customWidth="1"/>
    <col min="8467" max="8467" width="14.85546875" style="72" customWidth="1"/>
    <col min="8468" max="8703" width="7.7109375" style="72"/>
    <col min="8704" max="8704" width="14.85546875" style="72" customWidth="1"/>
    <col min="8705" max="8705" width="18.42578125" style="72" customWidth="1"/>
    <col min="8706" max="8707" width="10.7109375" style="72" customWidth="1"/>
    <col min="8708" max="8708" width="11.7109375" style="72" customWidth="1"/>
    <col min="8709" max="8711" width="10.7109375" style="72" customWidth="1"/>
    <col min="8712" max="8712" width="11.28515625" style="72" customWidth="1"/>
    <col min="8713" max="8715" width="10.7109375" style="72" customWidth="1"/>
    <col min="8716" max="8716" width="7.7109375" style="72" customWidth="1"/>
    <col min="8717" max="8717" width="17.85546875" style="72" customWidth="1"/>
    <col min="8718" max="8718" width="16.85546875" style="72" customWidth="1"/>
    <col min="8719" max="8719" width="19.7109375" style="72" customWidth="1"/>
    <col min="8720" max="8721" width="17.28515625" style="72" customWidth="1"/>
    <col min="8722" max="8722" width="15.7109375" style="72" customWidth="1"/>
    <col min="8723" max="8723" width="14.85546875" style="72" customWidth="1"/>
    <col min="8724" max="8959" width="7.7109375" style="72"/>
    <col min="8960" max="8960" width="14.85546875" style="72" customWidth="1"/>
    <col min="8961" max="8961" width="18.42578125" style="72" customWidth="1"/>
    <col min="8962" max="8963" width="10.7109375" style="72" customWidth="1"/>
    <col min="8964" max="8964" width="11.7109375" style="72" customWidth="1"/>
    <col min="8965" max="8967" width="10.7109375" style="72" customWidth="1"/>
    <col min="8968" max="8968" width="11.28515625" style="72" customWidth="1"/>
    <col min="8969" max="8971" width="10.7109375" style="72" customWidth="1"/>
    <col min="8972" max="8972" width="7.7109375" style="72" customWidth="1"/>
    <col min="8973" max="8973" width="17.85546875" style="72" customWidth="1"/>
    <col min="8974" max="8974" width="16.85546875" style="72" customWidth="1"/>
    <col min="8975" max="8975" width="19.7109375" style="72" customWidth="1"/>
    <col min="8976" max="8977" width="17.28515625" style="72" customWidth="1"/>
    <col min="8978" max="8978" width="15.7109375" style="72" customWidth="1"/>
    <col min="8979" max="8979" width="14.85546875" style="72" customWidth="1"/>
    <col min="8980" max="9215" width="7.7109375" style="72"/>
    <col min="9216" max="9216" width="14.85546875" style="72" customWidth="1"/>
    <col min="9217" max="9217" width="18.42578125" style="72" customWidth="1"/>
    <col min="9218" max="9219" width="10.7109375" style="72" customWidth="1"/>
    <col min="9220" max="9220" width="11.7109375" style="72" customWidth="1"/>
    <col min="9221" max="9223" width="10.7109375" style="72" customWidth="1"/>
    <col min="9224" max="9224" width="11.28515625" style="72" customWidth="1"/>
    <col min="9225" max="9227" width="10.7109375" style="72" customWidth="1"/>
    <col min="9228" max="9228" width="7.7109375" style="72" customWidth="1"/>
    <col min="9229" max="9229" width="17.85546875" style="72" customWidth="1"/>
    <col min="9230" max="9230" width="16.85546875" style="72" customWidth="1"/>
    <col min="9231" max="9231" width="19.7109375" style="72" customWidth="1"/>
    <col min="9232" max="9233" width="17.28515625" style="72" customWidth="1"/>
    <col min="9234" max="9234" width="15.7109375" style="72" customWidth="1"/>
    <col min="9235" max="9235" width="14.85546875" style="72" customWidth="1"/>
    <col min="9236" max="9471" width="7.7109375" style="72"/>
    <col min="9472" max="9472" width="14.85546875" style="72" customWidth="1"/>
    <col min="9473" max="9473" width="18.42578125" style="72" customWidth="1"/>
    <col min="9474" max="9475" width="10.7109375" style="72" customWidth="1"/>
    <col min="9476" max="9476" width="11.7109375" style="72" customWidth="1"/>
    <col min="9477" max="9479" width="10.7109375" style="72" customWidth="1"/>
    <col min="9480" max="9480" width="11.28515625" style="72" customWidth="1"/>
    <col min="9481" max="9483" width="10.7109375" style="72" customWidth="1"/>
    <col min="9484" max="9484" width="7.7109375" style="72" customWidth="1"/>
    <col min="9485" max="9485" width="17.85546875" style="72" customWidth="1"/>
    <col min="9486" max="9486" width="16.85546875" style="72" customWidth="1"/>
    <col min="9487" max="9487" width="19.7109375" style="72" customWidth="1"/>
    <col min="9488" max="9489" width="17.28515625" style="72" customWidth="1"/>
    <col min="9490" max="9490" width="15.7109375" style="72" customWidth="1"/>
    <col min="9491" max="9491" width="14.85546875" style="72" customWidth="1"/>
    <col min="9492" max="9727" width="7.7109375" style="72"/>
    <col min="9728" max="9728" width="14.85546875" style="72" customWidth="1"/>
    <col min="9729" max="9729" width="18.42578125" style="72" customWidth="1"/>
    <col min="9730" max="9731" width="10.7109375" style="72" customWidth="1"/>
    <col min="9732" max="9732" width="11.7109375" style="72" customWidth="1"/>
    <col min="9733" max="9735" width="10.7109375" style="72" customWidth="1"/>
    <col min="9736" max="9736" width="11.28515625" style="72" customWidth="1"/>
    <col min="9737" max="9739" width="10.7109375" style="72" customWidth="1"/>
    <col min="9740" max="9740" width="7.7109375" style="72" customWidth="1"/>
    <col min="9741" max="9741" width="17.85546875" style="72" customWidth="1"/>
    <col min="9742" max="9742" width="16.85546875" style="72" customWidth="1"/>
    <col min="9743" max="9743" width="19.7109375" style="72" customWidth="1"/>
    <col min="9744" max="9745" width="17.28515625" style="72" customWidth="1"/>
    <col min="9746" max="9746" width="15.7109375" style="72" customWidth="1"/>
    <col min="9747" max="9747" width="14.85546875" style="72" customWidth="1"/>
    <col min="9748" max="9983" width="7.7109375" style="72"/>
    <col min="9984" max="9984" width="14.85546875" style="72" customWidth="1"/>
    <col min="9985" max="9985" width="18.42578125" style="72" customWidth="1"/>
    <col min="9986" max="9987" width="10.7109375" style="72" customWidth="1"/>
    <col min="9988" max="9988" width="11.7109375" style="72" customWidth="1"/>
    <col min="9989" max="9991" width="10.7109375" style="72" customWidth="1"/>
    <col min="9992" max="9992" width="11.28515625" style="72" customWidth="1"/>
    <col min="9993" max="9995" width="10.7109375" style="72" customWidth="1"/>
    <col min="9996" max="9996" width="7.7109375" style="72" customWidth="1"/>
    <col min="9997" max="9997" width="17.85546875" style="72" customWidth="1"/>
    <col min="9998" max="9998" width="16.85546875" style="72" customWidth="1"/>
    <col min="9999" max="9999" width="19.7109375" style="72" customWidth="1"/>
    <col min="10000" max="10001" width="17.28515625" style="72" customWidth="1"/>
    <col min="10002" max="10002" width="15.7109375" style="72" customWidth="1"/>
    <col min="10003" max="10003" width="14.85546875" style="72" customWidth="1"/>
    <col min="10004" max="10239" width="7.7109375" style="72"/>
    <col min="10240" max="10240" width="14.85546875" style="72" customWidth="1"/>
    <col min="10241" max="10241" width="18.42578125" style="72" customWidth="1"/>
    <col min="10242" max="10243" width="10.7109375" style="72" customWidth="1"/>
    <col min="10244" max="10244" width="11.7109375" style="72" customWidth="1"/>
    <col min="10245" max="10247" width="10.7109375" style="72" customWidth="1"/>
    <col min="10248" max="10248" width="11.28515625" style="72" customWidth="1"/>
    <col min="10249" max="10251" width="10.7109375" style="72" customWidth="1"/>
    <col min="10252" max="10252" width="7.7109375" style="72" customWidth="1"/>
    <col min="10253" max="10253" width="17.85546875" style="72" customWidth="1"/>
    <col min="10254" max="10254" width="16.85546875" style="72" customWidth="1"/>
    <col min="10255" max="10255" width="19.7109375" style="72" customWidth="1"/>
    <col min="10256" max="10257" width="17.28515625" style="72" customWidth="1"/>
    <col min="10258" max="10258" width="15.7109375" style="72" customWidth="1"/>
    <col min="10259" max="10259" width="14.85546875" style="72" customWidth="1"/>
    <col min="10260" max="10495" width="7.7109375" style="72"/>
    <col min="10496" max="10496" width="14.85546875" style="72" customWidth="1"/>
    <col min="10497" max="10497" width="18.42578125" style="72" customWidth="1"/>
    <col min="10498" max="10499" width="10.7109375" style="72" customWidth="1"/>
    <col min="10500" max="10500" width="11.7109375" style="72" customWidth="1"/>
    <col min="10501" max="10503" width="10.7109375" style="72" customWidth="1"/>
    <col min="10504" max="10504" width="11.28515625" style="72" customWidth="1"/>
    <col min="10505" max="10507" width="10.7109375" style="72" customWidth="1"/>
    <col min="10508" max="10508" width="7.7109375" style="72" customWidth="1"/>
    <col min="10509" max="10509" width="17.85546875" style="72" customWidth="1"/>
    <col min="10510" max="10510" width="16.85546875" style="72" customWidth="1"/>
    <col min="10511" max="10511" width="19.7109375" style="72" customWidth="1"/>
    <col min="10512" max="10513" width="17.28515625" style="72" customWidth="1"/>
    <col min="10514" max="10514" width="15.7109375" style="72" customWidth="1"/>
    <col min="10515" max="10515" width="14.85546875" style="72" customWidth="1"/>
    <col min="10516" max="10751" width="7.7109375" style="72"/>
    <col min="10752" max="10752" width="14.85546875" style="72" customWidth="1"/>
    <col min="10753" max="10753" width="18.42578125" style="72" customWidth="1"/>
    <col min="10754" max="10755" width="10.7109375" style="72" customWidth="1"/>
    <col min="10756" max="10756" width="11.7109375" style="72" customWidth="1"/>
    <col min="10757" max="10759" width="10.7109375" style="72" customWidth="1"/>
    <col min="10760" max="10760" width="11.28515625" style="72" customWidth="1"/>
    <col min="10761" max="10763" width="10.7109375" style="72" customWidth="1"/>
    <col min="10764" max="10764" width="7.7109375" style="72" customWidth="1"/>
    <col min="10765" max="10765" width="17.85546875" style="72" customWidth="1"/>
    <col min="10766" max="10766" width="16.85546875" style="72" customWidth="1"/>
    <col min="10767" max="10767" width="19.7109375" style="72" customWidth="1"/>
    <col min="10768" max="10769" width="17.28515625" style="72" customWidth="1"/>
    <col min="10770" max="10770" width="15.7109375" style="72" customWidth="1"/>
    <col min="10771" max="10771" width="14.85546875" style="72" customWidth="1"/>
    <col min="10772" max="11007" width="7.7109375" style="72"/>
    <col min="11008" max="11008" width="14.85546875" style="72" customWidth="1"/>
    <col min="11009" max="11009" width="18.42578125" style="72" customWidth="1"/>
    <col min="11010" max="11011" width="10.7109375" style="72" customWidth="1"/>
    <col min="11012" max="11012" width="11.7109375" style="72" customWidth="1"/>
    <col min="11013" max="11015" width="10.7109375" style="72" customWidth="1"/>
    <col min="11016" max="11016" width="11.28515625" style="72" customWidth="1"/>
    <col min="11017" max="11019" width="10.7109375" style="72" customWidth="1"/>
    <col min="11020" max="11020" width="7.7109375" style="72" customWidth="1"/>
    <col min="11021" max="11021" width="17.85546875" style="72" customWidth="1"/>
    <col min="11022" max="11022" width="16.85546875" style="72" customWidth="1"/>
    <col min="11023" max="11023" width="19.7109375" style="72" customWidth="1"/>
    <col min="11024" max="11025" width="17.28515625" style="72" customWidth="1"/>
    <col min="11026" max="11026" width="15.7109375" style="72" customWidth="1"/>
    <col min="11027" max="11027" width="14.85546875" style="72" customWidth="1"/>
    <col min="11028" max="11263" width="7.7109375" style="72"/>
    <col min="11264" max="11264" width="14.85546875" style="72" customWidth="1"/>
    <col min="11265" max="11265" width="18.42578125" style="72" customWidth="1"/>
    <col min="11266" max="11267" width="10.7109375" style="72" customWidth="1"/>
    <col min="11268" max="11268" width="11.7109375" style="72" customWidth="1"/>
    <col min="11269" max="11271" width="10.7109375" style="72" customWidth="1"/>
    <col min="11272" max="11272" width="11.28515625" style="72" customWidth="1"/>
    <col min="11273" max="11275" width="10.7109375" style="72" customWidth="1"/>
    <col min="11276" max="11276" width="7.7109375" style="72" customWidth="1"/>
    <col min="11277" max="11277" width="17.85546875" style="72" customWidth="1"/>
    <col min="11278" max="11278" width="16.85546875" style="72" customWidth="1"/>
    <col min="11279" max="11279" width="19.7109375" style="72" customWidth="1"/>
    <col min="11280" max="11281" width="17.28515625" style="72" customWidth="1"/>
    <col min="11282" max="11282" width="15.7109375" style="72" customWidth="1"/>
    <col min="11283" max="11283" width="14.85546875" style="72" customWidth="1"/>
    <col min="11284" max="11519" width="7.7109375" style="72"/>
    <col min="11520" max="11520" width="14.85546875" style="72" customWidth="1"/>
    <col min="11521" max="11521" width="18.42578125" style="72" customWidth="1"/>
    <col min="11522" max="11523" width="10.7109375" style="72" customWidth="1"/>
    <col min="11524" max="11524" width="11.7109375" style="72" customWidth="1"/>
    <col min="11525" max="11527" width="10.7109375" style="72" customWidth="1"/>
    <col min="11528" max="11528" width="11.28515625" style="72" customWidth="1"/>
    <col min="11529" max="11531" width="10.7109375" style="72" customWidth="1"/>
    <col min="11532" max="11532" width="7.7109375" style="72" customWidth="1"/>
    <col min="11533" max="11533" width="17.85546875" style="72" customWidth="1"/>
    <col min="11534" max="11534" width="16.85546875" style="72" customWidth="1"/>
    <col min="11535" max="11535" width="19.7109375" style="72" customWidth="1"/>
    <col min="11536" max="11537" width="17.28515625" style="72" customWidth="1"/>
    <col min="11538" max="11538" width="15.7109375" style="72" customWidth="1"/>
    <col min="11539" max="11539" width="14.85546875" style="72" customWidth="1"/>
    <col min="11540" max="11775" width="7.7109375" style="72"/>
    <col min="11776" max="11776" width="14.85546875" style="72" customWidth="1"/>
    <col min="11777" max="11777" width="18.42578125" style="72" customWidth="1"/>
    <col min="11778" max="11779" width="10.7109375" style="72" customWidth="1"/>
    <col min="11780" max="11780" width="11.7109375" style="72" customWidth="1"/>
    <col min="11781" max="11783" width="10.7109375" style="72" customWidth="1"/>
    <col min="11784" max="11784" width="11.28515625" style="72" customWidth="1"/>
    <col min="11785" max="11787" width="10.7109375" style="72" customWidth="1"/>
    <col min="11788" max="11788" width="7.7109375" style="72" customWidth="1"/>
    <col min="11789" max="11789" width="17.85546875" style="72" customWidth="1"/>
    <col min="11790" max="11790" width="16.85546875" style="72" customWidth="1"/>
    <col min="11791" max="11791" width="19.7109375" style="72" customWidth="1"/>
    <col min="11792" max="11793" width="17.28515625" style="72" customWidth="1"/>
    <col min="11794" max="11794" width="15.7109375" style="72" customWidth="1"/>
    <col min="11795" max="11795" width="14.85546875" style="72" customWidth="1"/>
    <col min="11796" max="12031" width="7.7109375" style="72"/>
    <col min="12032" max="12032" width="14.85546875" style="72" customWidth="1"/>
    <col min="12033" max="12033" width="18.42578125" style="72" customWidth="1"/>
    <col min="12034" max="12035" width="10.7109375" style="72" customWidth="1"/>
    <col min="12036" max="12036" width="11.7109375" style="72" customWidth="1"/>
    <col min="12037" max="12039" width="10.7109375" style="72" customWidth="1"/>
    <col min="12040" max="12040" width="11.28515625" style="72" customWidth="1"/>
    <col min="12041" max="12043" width="10.7109375" style="72" customWidth="1"/>
    <col min="12044" max="12044" width="7.7109375" style="72" customWidth="1"/>
    <col min="12045" max="12045" width="17.85546875" style="72" customWidth="1"/>
    <col min="12046" max="12046" width="16.85546875" style="72" customWidth="1"/>
    <col min="12047" max="12047" width="19.7109375" style="72" customWidth="1"/>
    <col min="12048" max="12049" width="17.28515625" style="72" customWidth="1"/>
    <col min="12050" max="12050" width="15.7109375" style="72" customWidth="1"/>
    <col min="12051" max="12051" width="14.85546875" style="72" customWidth="1"/>
    <col min="12052" max="12287" width="7.7109375" style="72"/>
    <col min="12288" max="12288" width="14.85546875" style="72" customWidth="1"/>
    <col min="12289" max="12289" width="18.42578125" style="72" customWidth="1"/>
    <col min="12290" max="12291" width="10.7109375" style="72" customWidth="1"/>
    <col min="12292" max="12292" width="11.7109375" style="72" customWidth="1"/>
    <col min="12293" max="12295" width="10.7109375" style="72" customWidth="1"/>
    <col min="12296" max="12296" width="11.28515625" style="72" customWidth="1"/>
    <col min="12297" max="12299" width="10.7109375" style="72" customWidth="1"/>
    <col min="12300" max="12300" width="7.7109375" style="72" customWidth="1"/>
    <col min="12301" max="12301" width="17.85546875" style="72" customWidth="1"/>
    <col min="12302" max="12302" width="16.85546875" style="72" customWidth="1"/>
    <col min="12303" max="12303" width="19.7109375" style="72" customWidth="1"/>
    <col min="12304" max="12305" width="17.28515625" style="72" customWidth="1"/>
    <col min="12306" max="12306" width="15.7109375" style="72" customWidth="1"/>
    <col min="12307" max="12307" width="14.85546875" style="72" customWidth="1"/>
    <col min="12308" max="12543" width="7.7109375" style="72"/>
    <col min="12544" max="12544" width="14.85546875" style="72" customWidth="1"/>
    <col min="12545" max="12545" width="18.42578125" style="72" customWidth="1"/>
    <col min="12546" max="12547" width="10.7109375" style="72" customWidth="1"/>
    <col min="12548" max="12548" width="11.7109375" style="72" customWidth="1"/>
    <col min="12549" max="12551" width="10.7109375" style="72" customWidth="1"/>
    <col min="12552" max="12552" width="11.28515625" style="72" customWidth="1"/>
    <col min="12553" max="12555" width="10.7109375" style="72" customWidth="1"/>
    <col min="12556" max="12556" width="7.7109375" style="72" customWidth="1"/>
    <col min="12557" max="12557" width="17.85546875" style="72" customWidth="1"/>
    <col min="12558" max="12558" width="16.85546875" style="72" customWidth="1"/>
    <col min="12559" max="12559" width="19.7109375" style="72" customWidth="1"/>
    <col min="12560" max="12561" width="17.28515625" style="72" customWidth="1"/>
    <col min="12562" max="12562" width="15.7109375" style="72" customWidth="1"/>
    <col min="12563" max="12563" width="14.85546875" style="72" customWidth="1"/>
    <col min="12564" max="12799" width="7.7109375" style="72"/>
    <col min="12800" max="12800" width="14.85546875" style="72" customWidth="1"/>
    <col min="12801" max="12801" width="18.42578125" style="72" customWidth="1"/>
    <col min="12802" max="12803" width="10.7109375" style="72" customWidth="1"/>
    <col min="12804" max="12804" width="11.7109375" style="72" customWidth="1"/>
    <col min="12805" max="12807" width="10.7109375" style="72" customWidth="1"/>
    <col min="12808" max="12808" width="11.28515625" style="72" customWidth="1"/>
    <col min="12809" max="12811" width="10.7109375" style="72" customWidth="1"/>
    <col min="12812" max="12812" width="7.7109375" style="72" customWidth="1"/>
    <col min="12813" max="12813" width="17.85546875" style="72" customWidth="1"/>
    <col min="12814" max="12814" width="16.85546875" style="72" customWidth="1"/>
    <col min="12815" max="12815" width="19.7109375" style="72" customWidth="1"/>
    <col min="12816" max="12817" width="17.28515625" style="72" customWidth="1"/>
    <col min="12818" max="12818" width="15.7109375" style="72" customWidth="1"/>
    <col min="12819" max="12819" width="14.85546875" style="72" customWidth="1"/>
    <col min="12820" max="13055" width="7.7109375" style="72"/>
    <col min="13056" max="13056" width="14.85546875" style="72" customWidth="1"/>
    <col min="13057" max="13057" width="18.42578125" style="72" customWidth="1"/>
    <col min="13058" max="13059" width="10.7109375" style="72" customWidth="1"/>
    <col min="13060" max="13060" width="11.7109375" style="72" customWidth="1"/>
    <col min="13061" max="13063" width="10.7109375" style="72" customWidth="1"/>
    <col min="13064" max="13064" width="11.28515625" style="72" customWidth="1"/>
    <col min="13065" max="13067" width="10.7109375" style="72" customWidth="1"/>
    <col min="13068" max="13068" width="7.7109375" style="72" customWidth="1"/>
    <col min="13069" max="13069" width="17.85546875" style="72" customWidth="1"/>
    <col min="13070" max="13070" width="16.85546875" style="72" customWidth="1"/>
    <col min="13071" max="13071" width="19.7109375" style="72" customWidth="1"/>
    <col min="13072" max="13073" width="17.28515625" style="72" customWidth="1"/>
    <col min="13074" max="13074" width="15.7109375" style="72" customWidth="1"/>
    <col min="13075" max="13075" width="14.85546875" style="72" customWidth="1"/>
    <col min="13076" max="13311" width="7.7109375" style="72"/>
    <col min="13312" max="13312" width="14.85546875" style="72" customWidth="1"/>
    <col min="13313" max="13313" width="18.42578125" style="72" customWidth="1"/>
    <col min="13314" max="13315" width="10.7109375" style="72" customWidth="1"/>
    <col min="13316" max="13316" width="11.7109375" style="72" customWidth="1"/>
    <col min="13317" max="13319" width="10.7109375" style="72" customWidth="1"/>
    <col min="13320" max="13320" width="11.28515625" style="72" customWidth="1"/>
    <col min="13321" max="13323" width="10.7109375" style="72" customWidth="1"/>
    <col min="13324" max="13324" width="7.7109375" style="72" customWidth="1"/>
    <col min="13325" max="13325" width="17.85546875" style="72" customWidth="1"/>
    <col min="13326" max="13326" width="16.85546875" style="72" customWidth="1"/>
    <col min="13327" max="13327" width="19.7109375" style="72" customWidth="1"/>
    <col min="13328" max="13329" width="17.28515625" style="72" customWidth="1"/>
    <col min="13330" max="13330" width="15.7109375" style="72" customWidth="1"/>
    <col min="13331" max="13331" width="14.85546875" style="72" customWidth="1"/>
    <col min="13332" max="13567" width="7.7109375" style="72"/>
    <col min="13568" max="13568" width="14.85546875" style="72" customWidth="1"/>
    <col min="13569" max="13569" width="18.42578125" style="72" customWidth="1"/>
    <col min="13570" max="13571" width="10.7109375" style="72" customWidth="1"/>
    <col min="13572" max="13572" width="11.7109375" style="72" customWidth="1"/>
    <col min="13573" max="13575" width="10.7109375" style="72" customWidth="1"/>
    <col min="13576" max="13576" width="11.28515625" style="72" customWidth="1"/>
    <col min="13577" max="13579" width="10.7109375" style="72" customWidth="1"/>
    <col min="13580" max="13580" width="7.7109375" style="72" customWidth="1"/>
    <col min="13581" max="13581" width="17.85546875" style="72" customWidth="1"/>
    <col min="13582" max="13582" width="16.85546875" style="72" customWidth="1"/>
    <col min="13583" max="13583" width="19.7109375" style="72" customWidth="1"/>
    <col min="13584" max="13585" width="17.28515625" style="72" customWidth="1"/>
    <col min="13586" max="13586" width="15.7109375" style="72" customWidth="1"/>
    <col min="13587" max="13587" width="14.85546875" style="72" customWidth="1"/>
    <col min="13588" max="13823" width="7.7109375" style="72"/>
    <col min="13824" max="13824" width="14.85546875" style="72" customWidth="1"/>
    <col min="13825" max="13825" width="18.42578125" style="72" customWidth="1"/>
    <col min="13826" max="13827" width="10.7109375" style="72" customWidth="1"/>
    <col min="13828" max="13828" width="11.7109375" style="72" customWidth="1"/>
    <col min="13829" max="13831" width="10.7109375" style="72" customWidth="1"/>
    <col min="13832" max="13832" width="11.28515625" style="72" customWidth="1"/>
    <col min="13833" max="13835" width="10.7109375" style="72" customWidth="1"/>
    <col min="13836" max="13836" width="7.7109375" style="72" customWidth="1"/>
    <col min="13837" max="13837" width="17.85546875" style="72" customWidth="1"/>
    <col min="13838" max="13838" width="16.85546875" style="72" customWidth="1"/>
    <col min="13839" max="13839" width="19.7109375" style="72" customWidth="1"/>
    <col min="13840" max="13841" width="17.28515625" style="72" customWidth="1"/>
    <col min="13842" max="13842" width="15.7109375" style="72" customWidth="1"/>
    <col min="13843" max="13843" width="14.85546875" style="72" customWidth="1"/>
    <col min="13844" max="14079" width="7.7109375" style="72"/>
    <col min="14080" max="14080" width="14.85546875" style="72" customWidth="1"/>
    <col min="14081" max="14081" width="18.42578125" style="72" customWidth="1"/>
    <col min="14082" max="14083" width="10.7109375" style="72" customWidth="1"/>
    <col min="14084" max="14084" width="11.7109375" style="72" customWidth="1"/>
    <col min="14085" max="14087" width="10.7109375" style="72" customWidth="1"/>
    <col min="14088" max="14088" width="11.28515625" style="72" customWidth="1"/>
    <col min="14089" max="14091" width="10.7109375" style="72" customWidth="1"/>
    <col min="14092" max="14092" width="7.7109375" style="72" customWidth="1"/>
    <col min="14093" max="14093" width="17.85546875" style="72" customWidth="1"/>
    <col min="14094" max="14094" width="16.85546875" style="72" customWidth="1"/>
    <col min="14095" max="14095" width="19.7109375" style="72" customWidth="1"/>
    <col min="14096" max="14097" width="17.28515625" style="72" customWidth="1"/>
    <col min="14098" max="14098" width="15.7109375" style="72" customWidth="1"/>
    <col min="14099" max="14099" width="14.85546875" style="72" customWidth="1"/>
    <col min="14100" max="14335" width="7.7109375" style="72"/>
    <col min="14336" max="14336" width="14.85546875" style="72" customWidth="1"/>
    <col min="14337" max="14337" width="18.42578125" style="72" customWidth="1"/>
    <col min="14338" max="14339" width="10.7109375" style="72" customWidth="1"/>
    <col min="14340" max="14340" width="11.7109375" style="72" customWidth="1"/>
    <col min="14341" max="14343" width="10.7109375" style="72" customWidth="1"/>
    <col min="14344" max="14344" width="11.28515625" style="72" customWidth="1"/>
    <col min="14345" max="14347" width="10.7109375" style="72" customWidth="1"/>
    <col min="14348" max="14348" width="7.7109375" style="72" customWidth="1"/>
    <col min="14349" max="14349" width="17.85546875" style="72" customWidth="1"/>
    <col min="14350" max="14350" width="16.85546875" style="72" customWidth="1"/>
    <col min="14351" max="14351" width="19.7109375" style="72" customWidth="1"/>
    <col min="14352" max="14353" width="17.28515625" style="72" customWidth="1"/>
    <col min="14354" max="14354" width="15.7109375" style="72" customWidth="1"/>
    <col min="14355" max="14355" width="14.85546875" style="72" customWidth="1"/>
    <col min="14356" max="14591" width="7.7109375" style="72"/>
    <col min="14592" max="14592" width="14.85546875" style="72" customWidth="1"/>
    <col min="14593" max="14593" width="18.42578125" style="72" customWidth="1"/>
    <col min="14594" max="14595" width="10.7109375" style="72" customWidth="1"/>
    <col min="14596" max="14596" width="11.7109375" style="72" customWidth="1"/>
    <col min="14597" max="14599" width="10.7109375" style="72" customWidth="1"/>
    <col min="14600" max="14600" width="11.28515625" style="72" customWidth="1"/>
    <col min="14601" max="14603" width="10.7109375" style="72" customWidth="1"/>
    <col min="14604" max="14604" width="7.7109375" style="72" customWidth="1"/>
    <col min="14605" max="14605" width="17.85546875" style="72" customWidth="1"/>
    <col min="14606" max="14606" width="16.85546875" style="72" customWidth="1"/>
    <col min="14607" max="14607" width="19.7109375" style="72" customWidth="1"/>
    <col min="14608" max="14609" width="17.28515625" style="72" customWidth="1"/>
    <col min="14610" max="14610" width="15.7109375" style="72" customWidth="1"/>
    <col min="14611" max="14611" width="14.85546875" style="72" customWidth="1"/>
    <col min="14612" max="14847" width="7.7109375" style="72"/>
    <col min="14848" max="14848" width="14.85546875" style="72" customWidth="1"/>
    <col min="14849" max="14849" width="18.42578125" style="72" customWidth="1"/>
    <col min="14850" max="14851" width="10.7109375" style="72" customWidth="1"/>
    <col min="14852" max="14852" width="11.7109375" style="72" customWidth="1"/>
    <col min="14853" max="14855" width="10.7109375" style="72" customWidth="1"/>
    <col min="14856" max="14856" width="11.28515625" style="72" customWidth="1"/>
    <col min="14857" max="14859" width="10.7109375" style="72" customWidth="1"/>
    <col min="14860" max="14860" width="7.7109375" style="72" customWidth="1"/>
    <col min="14861" max="14861" width="17.85546875" style="72" customWidth="1"/>
    <col min="14862" max="14862" width="16.85546875" style="72" customWidth="1"/>
    <col min="14863" max="14863" width="19.7109375" style="72" customWidth="1"/>
    <col min="14864" max="14865" width="17.28515625" style="72" customWidth="1"/>
    <col min="14866" max="14866" width="15.7109375" style="72" customWidth="1"/>
    <col min="14867" max="14867" width="14.85546875" style="72" customWidth="1"/>
    <col min="14868" max="15103" width="7.7109375" style="72"/>
    <col min="15104" max="15104" width="14.85546875" style="72" customWidth="1"/>
    <col min="15105" max="15105" width="18.42578125" style="72" customWidth="1"/>
    <col min="15106" max="15107" width="10.7109375" style="72" customWidth="1"/>
    <col min="15108" max="15108" width="11.7109375" style="72" customWidth="1"/>
    <col min="15109" max="15111" width="10.7109375" style="72" customWidth="1"/>
    <col min="15112" max="15112" width="11.28515625" style="72" customWidth="1"/>
    <col min="15113" max="15115" width="10.7109375" style="72" customWidth="1"/>
    <col min="15116" max="15116" width="7.7109375" style="72" customWidth="1"/>
    <col min="15117" max="15117" width="17.85546875" style="72" customWidth="1"/>
    <col min="15118" max="15118" width="16.85546875" style="72" customWidth="1"/>
    <col min="15119" max="15119" width="19.7109375" style="72" customWidth="1"/>
    <col min="15120" max="15121" width="17.28515625" style="72" customWidth="1"/>
    <col min="15122" max="15122" width="15.7109375" style="72" customWidth="1"/>
    <col min="15123" max="15123" width="14.85546875" style="72" customWidth="1"/>
    <col min="15124" max="15359" width="7.7109375" style="72"/>
    <col min="15360" max="15360" width="14.85546875" style="72" customWidth="1"/>
    <col min="15361" max="15361" width="18.42578125" style="72" customWidth="1"/>
    <col min="15362" max="15363" width="10.7109375" style="72" customWidth="1"/>
    <col min="15364" max="15364" width="11.7109375" style="72" customWidth="1"/>
    <col min="15365" max="15367" width="10.7109375" style="72" customWidth="1"/>
    <col min="15368" max="15368" width="11.28515625" style="72" customWidth="1"/>
    <col min="15369" max="15371" width="10.7109375" style="72" customWidth="1"/>
    <col min="15372" max="15372" width="7.7109375" style="72" customWidth="1"/>
    <col min="15373" max="15373" width="17.85546875" style="72" customWidth="1"/>
    <col min="15374" max="15374" width="16.85546875" style="72" customWidth="1"/>
    <col min="15375" max="15375" width="19.7109375" style="72" customWidth="1"/>
    <col min="15376" max="15377" width="17.28515625" style="72" customWidth="1"/>
    <col min="15378" max="15378" width="15.7109375" style="72" customWidth="1"/>
    <col min="15379" max="15379" width="14.85546875" style="72" customWidth="1"/>
    <col min="15380" max="15615" width="7.7109375" style="72"/>
    <col min="15616" max="15616" width="14.85546875" style="72" customWidth="1"/>
    <col min="15617" max="15617" width="18.42578125" style="72" customWidth="1"/>
    <col min="15618" max="15619" width="10.7109375" style="72" customWidth="1"/>
    <col min="15620" max="15620" width="11.7109375" style="72" customWidth="1"/>
    <col min="15621" max="15623" width="10.7109375" style="72" customWidth="1"/>
    <col min="15624" max="15624" width="11.28515625" style="72" customWidth="1"/>
    <col min="15625" max="15627" width="10.7109375" style="72" customWidth="1"/>
    <col min="15628" max="15628" width="7.7109375" style="72" customWidth="1"/>
    <col min="15629" max="15629" width="17.85546875" style="72" customWidth="1"/>
    <col min="15630" max="15630" width="16.85546875" style="72" customWidth="1"/>
    <col min="15631" max="15631" width="19.7109375" style="72" customWidth="1"/>
    <col min="15632" max="15633" width="17.28515625" style="72" customWidth="1"/>
    <col min="15634" max="15634" width="15.7109375" style="72" customWidth="1"/>
    <col min="15635" max="15635" width="14.85546875" style="72" customWidth="1"/>
    <col min="15636" max="15871" width="7.7109375" style="72"/>
    <col min="15872" max="15872" width="14.85546875" style="72" customWidth="1"/>
    <col min="15873" max="15873" width="18.42578125" style="72" customWidth="1"/>
    <col min="15874" max="15875" width="10.7109375" style="72" customWidth="1"/>
    <col min="15876" max="15876" width="11.7109375" style="72" customWidth="1"/>
    <col min="15877" max="15879" width="10.7109375" style="72" customWidth="1"/>
    <col min="15880" max="15880" width="11.28515625" style="72" customWidth="1"/>
    <col min="15881" max="15883" width="10.7109375" style="72" customWidth="1"/>
    <col min="15884" max="15884" width="7.7109375" style="72" customWidth="1"/>
    <col min="15885" max="15885" width="17.85546875" style="72" customWidth="1"/>
    <col min="15886" max="15886" width="16.85546875" style="72" customWidth="1"/>
    <col min="15887" max="15887" width="19.7109375" style="72" customWidth="1"/>
    <col min="15888" max="15889" width="17.28515625" style="72" customWidth="1"/>
    <col min="15890" max="15890" width="15.7109375" style="72" customWidth="1"/>
    <col min="15891" max="15891" width="14.85546875" style="72" customWidth="1"/>
    <col min="15892" max="16127" width="7.7109375" style="72"/>
    <col min="16128" max="16128" width="14.85546875" style="72" customWidth="1"/>
    <col min="16129" max="16129" width="18.42578125" style="72" customWidth="1"/>
    <col min="16130" max="16131" width="10.7109375" style="72" customWidth="1"/>
    <col min="16132" max="16132" width="11.7109375" style="72" customWidth="1"/>
    <col min="16133" max="16135" width="10.7109375" style="72" customWidth="1"/>
    <col min="16136" max="16136" width="11.28515625" style="72" customWidth="1"/>
    <col min="16137" max="16139" width="10.7109375" style="72" customWidth="1"/>
    <col min="16140" max="16140" width="7.7109375" style="72" customWidth="1"/>
    <col min="16141" max="16141" width="17.85546875" style="72" customWidth="1"/>
    <col min="16142" max="16142" width="16.85546875" style="72" customWidth="1"/>
    <col min="16143" max="16143" width="19.7109375" style="72" customWidth="1"/>
    <col min="16144" max="16145" width="17.28515625" style="72" customWidth="1"/>
    <col min="16146" max="16146" width="15.7109375" style="72" customWidth="1"/>
    <col min="16147" max="16147" width="14.85546875" style="72" customWidth="1"/>
    <col min="16148" max="16384" width="7.7109375" style="72"/>
  </cols>
  <sheetData>
    <row r="1" spans="1:21" s="71" customFormat="1" ht="20.100000000000001" customHeight="1">
      <c r="A1" s="970" t="s">
        <v>765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2"/>
    </row>
    <row r="2" spans="1:21" s="71" customFormat="1" ht="20.100000000000001" customHeight="1">
      <c r="A2" s="973" t="s">
        <v>1111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5"/>
    </row>
    <row r="3" spans="1:21" ht="15.75">
      <c r="A3" s="958" t="s">
        <v>146</v>
      </c>
      <c r="B3" s="959"/>
      <c r="C3" s="959" t="s">
        <v>46</v>
      </c>
      <c r="D3" s="959"/>
      <c r="E3" s="960" t="s">
        <v>147</v>
      </c>
      <c r="F3" s="960"/>
      <c r="G3" s="960"/>
      <c r="H3" s="960"/>
      <c r="I3" s="960"/>
      <c r="J3" s="960"/>
      <c r="K3" s="960"/>
      <c r="L3" s="961"/>
      <c r="M3" s="71"/>
      <c r="N3" s="71"/>
      <c r="O3" s="71"/>
      <c r="P3" s="71"/>
      <c r="Q3" s="71"/>
      <c r="R3" s="71"/>
      <c r="S3" s="71"/>
      <c r="T3" s="71"/>
    </row>
    <row r="4" spans="1:21" ht="37.5" customHeight="1">
      <c r="A4" s="966" t="s">
        <v>763</v>
      </c>
      <c r="B4" s="978" t="s">
        <v>660</v>
      </c>
      <c r="C4" s="979"/>
      <c r="D4" s="978" t="s">
        <v>661</v>
      </c>
      <c r="E4" s="979"/>
      <c r="F4" s="978" t="s">
        <v>662</v>
      </c>
      <c r="G4" s="979"/>
      <c r="H4" s="978" t="s">
        <v>908</v>
      </c>
      <c r="I4" s="979"/>
      <c r="J4" s="978" t="s">
        <v>1216</v>
      </c>
      <c r="K4" s="979"/>
      <c r="L4" s="966" t="s">
        <v>767</v>
      </c>
      <c r="M4" s="71"/>
      <c r="N4" s="71"/>
      <c r="O4" s="71"/>
      <c r="P4" s="71"/>
      <c r="Q4" s="71"/>
      <c r="R4" s="71"/>
      <c r="S4" s="71"/>
      <c r="T4" s="71"/>
    </row>
    <row r="5" spans="1:21" ht="36" customHeight="1">
      <c r="A5" s="977"/>
      <c r="B5" s="183" t="s">
        <v>682</v>
      </c>
      <c r="C5" s="183" t="s">
        <v>683</v>
      </c>
      <c r="D5" s="183" t="s">
        <v>682</v>
      </c>
      <c r="E5" s="187" t="s">
        <v>683</v>
      </c>
      <c r="F5" s="183" t="s">
        <v>682</v>
      </c>
      <c r="G5" s="183" t="s">
        <v>683</v>
      </c>
      <c r="H5" s="183" t="s">
        <v>682</v>
      </c>
      <c r="I5" s="183" t="s">
        <v>683</v>
      </c>
      <c r="J5" s="764" t="s">
        <v>682</v>
      </c>
      <c r="K5" s="764" t="s">
        <v>683</v>
      </c>
      <c r="L5" s="977"/>
      <c r="M5" s="71"/>
      <c r="N5" s="71"/>
      <c r="O5" s="71"/>
      <c r="P5" s="71"/>
      <c r="Q5" s="71"/>
      <c r="R5" s="71"/>
      <c r="S5" s="71"/>
      <c r="T5" s="71"/>
    </row>
    <row r="6" spans="1:21" ht="16.5" customHeight="1">
      <c r="A6" s="967"/>
      <c r="B6" s="188" t="s">
        <v>617</v>
      </c>
      <c r="C6" s="189" t="s">
        <v>148</v>
      </c>
      <c r="D6" s="190" t="s">
        <v>617</v>
      </c>
      <c r="E6" s="190" t="s">
        <v>148</v>
      </c>
      <c r="F6" s="188" t="s">
        <v>617</v>
      </c>
      <c r="G6" s="189" t="s">
        <v>148</v>
      </c>
      <c r="H6" s="188" t="s">
        <v>617</v>
      </c>
      <c r="I6" s="189" t="s">
        <v>148</v>
      </c>
      <c r="J6" s="762" t="s">
        <v>617</v>
      </c>
      <c r="K6" s="763" t="s">
        <v>148</v>
      </c>
      <c r="L6" s="967"/>
      <c r="M6" s="71"/>
      <c r="N6" s="71"/>
      <c r="O6" s="71"/>
      <c r="P6" s="71"/>
      <c r="Q6" s="71"/>
      <c r="R6" s="71"/>
      <c r="S6" s="71"/>
      <c r="T6" s="71"/>
    </row>
    <row r="7" spans="1:21" s="4" customFormat="1" ht="18" customHeight="1">
      <c r="A7" s="181" t="s">
        <v>101</v>
      </c>
      <c r="B7" s="191">
        <v>7624086</v>
      </c>
      <c r="C7" s="191">
        <v>2426647</v>
      </c>
      <c r="D7" s="191">
        <v>8886831</v>
      </c>
      <c r="E7" s="191">
        <v>2426647</v>
      </c>
      <c r="F7" s="191">
        <v>4459971</v>
      </c>
      <c r="G7" s="191">
        <v>1686021</v>
      </c>
      <c r="H7" s="191">
        <v>6685120</v>
      </c>
      <c r="I7" s="191">
        <v>2071765</v>
      </c>
      <c r="J7" s="191">
        <v>7966093</v>
      </c>
      <c r="K7" s="191">
        <v>2359706</v>
      </c>
      <c r="L7" s="181" t="s">
        <v>2</v>
      </c>
      <c r="M7" s="71"/>
      <c r="N7" s="71"/>
      <c r="O7" s="71"/>
      <c r="P7" s="71"/>
      <c r="Q7" s="71"/>
      <c r="R7" s="71"/>
      <c r="S7" s="71"/>
      <c r="T7" s="71"/>
      <c r="U7" s="73"/>
    </row>
    <row r="8" spans="1:21" s="4" customFormat="1" ht="18" customHeight="1">
      <c r="A8" s="181" t="s">
        <v>702</v>
      </c>
      <c r="B8" s="159">
        <v>3235223</v>
      </c>
      <c r="C8" s="159">
        <v>1058538</v>
      </c>
      <c r="D8" s="159">
        <v>3554356</v>
      </c>
      <c r="E8" s="159">
        <v>948006</v>
      </c>
      <c r="F8" s="159">
        <v>2863439</v>
      </c>
      <c r="G8" s="159">
        <v>587621</v>
      </c>
      <c r="H8" s="159">
        <v>4748415</v>
      </c>
      <c r="I8" s="159">
        <v>660776</v>
      </c>
      <c r="J8" s="159">
        <v>2415077</v>
      </c>
      <c r="K8" s="159">
        <v>865220</v>
      </c>
      <c r="L8" s="181" t="s">
        <v>967</v>
      </c>
      <c r="M8" s="71"/>
      <c r="N8" s="71"/>
      <c r="O8" s="71"/>
      <c r="P8" s="71"/>
      <c r="Q8" s="71"/>
      <c r="R8" s="71"/>
      <c r="S8" s="71"/>
      <c r="T8" s="71"/>
      <c r="U8" s="73"/>
    </row>
    <row r="9" spans="1:21" s="4" customFormat="1" ht="18" customHeight="1">
      <c r="A9" s="181" t="s">
        <v>102</v>
      </c>
      <c r="B9" s="191">
        <v>3262169</v>
      </c>
      <c r="C9" s="191">
        <v>681262</v>
      </c>
      <c r="D9" s="191">
        <v>3929855</v>
      </c>
      <c r="E9" s="191">
        <v>672031</v>
      </c>
      <c r="F9" s="191">
        <v>1508227</v>
      </c>
      <c r="G9" s="191">
        <v>570210</v>
      </c>
      <c r="H9" s="191">
        <v>3149054</v>
      </c>
      <c r="I9" s="191">
        <v>911262</v>
      </c>
      <c r="J9" s="191">
        <v>3689528</v>
      </c>
      <c r="K9" s="191">
        <v>984021</v>
      </c>
      <c r="L9" s="181" t="s">
        <v>5</v>
      </c>
      <c r="M9" s="71"/>
      <c r="N9" s="71"/>
      <c r="O9" s="71"/>
      <c r="P9" s="71"/>
      <c r="Q9" s="71"/>
      <c r="R9" s="71"/>
      <c r="S9" s="71"/>
      <c r="T9" s="71"/>
      <c r="U9" s="73"/>
    </row>
    <row r="10" spans="1:21" s="4" customFormat="1" ht="18" customHeight="1">
      <c r="A10" s="181" t="s">
        <v>103</v>
      </c>
      <c r="B10" s="159">
        <v>2047850</v>
      </c>
      <c r="C10" s="159">
        <v>632655</v>
      </c>
      <c r="D10" s="159">
        <v>3188287</v>
      </c>
      <c r="E10" s="159">
        <v>610065</v>
      </c>
      <c r="F10" s="159">
        <v>1069512</v>
      </c>
      <c r="G10" s="159">
        <v>330761</v>
      </c>
      <c r="H10" s="159">
        <v>1645059</v>
      </c>
      <c r="I10" s="159">
        <v>456429</v>
      </c>
      <c r="J10" s="159">
        <v>1712145</v>
      </c>
      <c r="K10" s="159">
        <v>484117</v>
      </c>
      <c r="L10" s="181" t="s">
        <v>7</v>
      </c>
      <c r="M10" s="71"/>
      <c r="N10" s="71"/>
      <c r="O10" s="71"/>
      <c r="P10" s="71"/>
      <c r="Q10" s="71"/>
      <c r="R10" s="71"/>
      <c r="S10" s="71"/>
      <c r="T10" s="71"/>
      <c r="U10" s="73"/>
    </row>
    <row r="11" spans="1:21" s="4" customFormat="1" ht="18" customHeight="1">
      <c r="A11" s="181" t="s">
        <v>104</v>
      </c>
      <c r="B11" s="191">
        <v>5448687</v>
      </c>
      <c r="C11" s="191">
        <v>795643</v>
      </c>
      <c r="D11" s="191">
        <v>5113946</v>
      </c>
      <c r="E11" s="191">
        <v>754840</v>
      </c>
      <c r="F11" s="191">
        <v>2659134</v>
      </c>
      <c r="G11" s="191">
        <v>531374</v>
      </c>
      <c r="H11" s="191">
        <v>3659708</v>
      </c>
      <c r="I11" s="191">
        <v>800895</v>
      </c>
      <c r="J11" s="191">
        <v>3045111</v>
      </c>
      <c r="K11" s="191">
        <v>923808</v>
      </c>
      <c r="L11" s="181" t="s">
        <v>8</v>
      </c>
      <c r="M11" s="71"/>
      <c r="N11" s="71"/>
      <c r="O11" s="71"/>
      <c r="P11" s="71"/>
      <c r="Q11" s="71"/>
      <c r="R11" s="71"/>
      <c r="S11" s="71"/>
      <c r="T11" s="71"/>
      <c r="U11" s="73"/>
    </row>
    <row r="12" spans="1:21" s="4" customFormat="1" ht="18" customHeight="1">
      <c r="A12" s="181" t="s">
        <v>105</v>
      </c>
      <c r="B12" s="159">
        <v>3517693</v>
      </c>
      <c r="C12" s="159">
        <v>1191846</v>
      </c>
      <c r="D12" s="159">
        <v>2962419</v>
      </c>
      <c r="E12" s="159">
        <v>1208885</v>
      </c>
      <c r="F12" s="159">
        <v>2529012</v>
      </c>
      <c r="G12" s="159">
        <v>755186</v>
      </c>
      <c r="H12" s="159">
        <v>4760222</v>
      </c>
      <c r="I12" s="159">
        <v>1012830</v>
      </c>
      <c r="J12" s="159">
        <v>4955482</v>
      </c>
      <c r="K12" s="159">
        <v>1144543</v>
      </c>
      <c r="L12" s="181" t="s">
        <v>10</v>
      </c>
      <c r="M12" s="71"/>
      <c r="N12" s="71"/>
      <c r="O12" s="71"/>
      <c r="P12" s="71"/>
      <c r="Q12" s="71"/>
      <c r="R12" s="71"/>
      <c r="S12" s="71"/>
      <c r="T12" s="71"/>
      <c r="U12" s="73"/>
    </row>
    <row r="13" spans="1:21" s="4" customFormat="1" ht="18" customHeight="1">
      <c r="A13" s="181" t="s">
        <v>107</v>
      </c>
      <c r="B13" s="191">
        <v>3195355</v>
      </c>
      <c r="C13" s="191">
        <v>1428198</v>
      </c>
      <c r="D13" s="191">
        <v>2383374</v>
      </c>
      <c r="E13" s="191">
        <v>1040130</v>
      </c>
      <c r="F13" s="191">
        <v>2911206</v>
      </c>
      <c r="G13" s="191">
        <v>655608</v>
      </c>
      <c r="H13" s="191">
        <v>2948818</v>
      </c>
      <c r="I13" s="191">
        <v>1042726.9999999999</v>
      </c>
      <c r="J13" s="191">
        <v>3110378</v>
      </c>
      <c r="K13" s="191">
        <v>1222224</v>
      </c>
      <c r="L13" s="181" t="s">
        <v>11</v>
      </c>
      <c r="M13" s="71"/>
      <c r="N13" s="71"/>
      <c r="O13" s="71"/>
      <c r="P13" s="71"/>
      <c r="Q13" s="71"/>
      <c r="R13" s="71"/>
      <c r="S13" s="71"/>
      <c r="T13" s="71"/>
      <c r="U13" s="73"/>
    </row>
    <row r="14" spans="1:21" s="4" customFormat="1" ht="18" customHeight="1">
      <c r="A14" s="181" t="s">
        <v>108</v>
      </c>
      <c r="B14" s="159">
        <v>3300629</v>
      </c>
      <c r="C14" s="159">
        <v>450529</v>
      </c>
      <c r="D14" s="159">
        <v>3704890</v>
      </c>
      <c r="E14" s="159">
        <v>509234</v>
      </c>
      <c r="F14" s="159">
        <v>1993962</v>
      </c>
      <c r="G14" s="159">
        <v>319098</v>
      </c>
      <c r="H14" s="159">
        <v>1906145</v>
      </c>
      <c r="I14" s="159">
        <v>490961</v>
      </c>
      <c r="J14" s="159">
        <v>2816324</v>
      </c>
      <c r="K14" s="159">
        <v>640589</v>
      </c>
      <c r="L14" s="181" t="s">
        <v>13</v>
      </c>
      <c r="M14" s="71"/>
      <c r="N14" s="71"/>
      <c r="O14" s="71"/>
      <c r="P14" s="71"/>
      <c r="Q14" s="71"/>
      <c r="R14" s="71"/>
      <c r="S14" s="71"/>
      <c r="T14" s="71"/>
      <c r="U14" s="73"/>
    </row>
    <row r="15" spans="1:21" s="4" customFormat="1" ht="18" customHeight="1">
      <c r="A15" s="181" t="s">
        <v>121</v>
      </c>
      <c r="B15" s="191">
        <v>954542</v>
      </c>
      <c r="C15" s="191">
        <v>249443</v>
      </c>
      <c r="D15" s="191">
        <v>1217461</v>
      </c>
      <c r="E15" s="191">
        <v>230087</v>
      </c>
      <c r="F15" s="191">
        <v>1094616</v>
      </c>
      <c r="G15" s="191">
        <v>115941</v>
      </c>
      <c r="H15" s="191">
        <v>1257944</v>
      </c>
      <c r="I15" s="191">
        <v>219426</v>
      </c>
      <c r="J15" s="191">
        <v>1144147</v>
      </c>
      <c r="K15" s="191">
        <v>229873</v>
      </c>
      <c r="L15" s="181" t="s">
        <v>15</v>
      </c>
      <c r="M15" s="71"/>
      <c r="N15" s="71"/>
      <c r="O15" s="71"/>
      <c r="P15" s="71"/>
      <c r="Q15" s="71"/>
      <c r="R15" s="71"/>
      <c r="S15" s="71"/>
      <c r="T15" s="71"/>
      <c r="U15" s="73"/>
    </row>
    <row r="16" spans="1:21" s="4" customFormat="1" ht="18" customHeight="1">
      <c r="A16" s="181" t="s">
        <v>109</v>
      </c>
      <c r="B16" s="159">
        <v>3727489</v>
      </c>
      <c r="C16" s="159">
        <v>663509</v>
      </c>
      <c r="D16" s="159">
        <v>3520711</v>
      </c>
      <c r="E16" s="159">
        <v>740023</v>
      </c>
      <c r="F16" s="159">
        <v>2584408</v>
      </c>
      <c r="G16" s="159">
        <v>440517</v>
      </c>
      <c r="H16" s="159">
        <v>3941531</v>
      </c>
      <c r="I16" s="159">
        <v>654931</v>
      </c>
      <c r="J16" s="159">
        <v>4120877</v>
      </c>
      <c r="K16" s="159">
        <v>674807</v>
      </c>
      <c r="L16" s="181" t="s">
        <v>17</v>
      </c>
      <c r="N16" s="73"/>
      <c r="O16" s="73"/>
      <c r="P16" s="73"/>
      <c r="Q16" s="73"/>
      <c r="R16" s="73"/>
      <c r="S16" s="73"/>
      <c r="T16" s="73"/>
      <c r="U16" s="73"/>
    </row>
    <row r="17" spans="1:21" s="4" customFormat="1" ht="18" customHeight="1">
      <c r="A17" s="181" t="s">
        <v>40</v>
      </c>
      <c r="B17" s="191">
        <v>1216468</v>
      </c>
      <c r="C17" s="191">
        <v>214773</v>
      </c>
      <c r="D17" s="191">
        <v>1410452</v>
      </c>
      <c r="E17" s="191">
        <v>161464</v>
      </c>
      <c r="F17" s="191">
        <v>1062399</v>
      </c>
      <c r="G17" s="191">
        <v>107236</v>
      </c>
      <c r="H17" s="191">
        <v>1240794</v>
      </c>
      <c r="I17" s="191">
        <v>110338</v>
      </c>
      <c r="J17" s="191">
        <v>1526567</v>
      </c>
      <c r="K17" s="191">
        <v>158620</v>
      </c>
      <c r="L17" s="181" t="s">
        <v>18</v>
      </c>
      <c r="N17" s="73"/>
      <c r="O17" s="73"/>
      <c r="P17" s="73"/>
      <c r="Q17" s="73"/>
      <c r="R17" s="73"/>
      <c r="S17" s="73"/>
      <c r="T17" s="73"/>
      <c r="U17" s="73"/>
    </row>
    <row r="18" spans="1:21" s="4" customFormat="1" ht="18" customHeight="1">
      <c r="A18" s="181" t="s">
        <v>110</v>
      </c>
      <c r="B18" s="159">
        <v>1502303</v>
      </c>
      <c r="C18" s="159">
        <v>323327</v>
      </c>
      <c r="D18" s="159">
        <v>1725435</v>
      </c>
      <c r="E18" s="159">
        <v>351164</v>
      </c>
      <c r="F18" s="159">
        <v>1209050</v>
      </c>
      <c r="G18" s="159">
        <v>227795</v>
      </c>
      <c r="H18" s="159">
        <v>2237204</v>
      </c>
      <c r="I18" s="159">
        <v>284912</v>
      </c>
      <c r="J18" s="159">
        <v>2648773</v>
      </c>
      <c r="K18" s="159">
        <v>344089</v>
      </c>
      <c r="L18" s="181" t="s">
        <v>20</v>
      </c>
      <c r="N18" s="73"/>
      <c r="O18" s="73"/>
      <c r="P18" s="73"/>
      <c r="Q18" s="73"/>
      <c r="R18" s="73"/>
      <c r="S18" s="73"/>
      <c r="T18" s="73"/>
      <c r="U18" s="73"/>
    </row>
    <row r="19" spans="1:21" s="4" customFormat="1" ht="18" customHeight="1">
      <c r="A19" s="181" t="s">
        <v>21</v>
      </c>
      <c r="B19" s="191">
        <v>1897250</v>
      </c>
      <c r="C19" s="191">
        <v>311966</v>
      </c>
      <c r="D19" s="191">
        <v>2205118</v>
      </c>
      <c r="E19" s="191">
        <v>313053</v>
      </c>
      <c r="F19" s="191">
        <v>1291419</v>
      </c>
      <c r="G19" s="191">
        <v>205674</v>
      </c>
      <c r="H19" s="191">
        <v>1792003</v>
      </c>
      <c r="I19" s="191">
        <v>341619</v>
      </c>
      <c r="J19" s="191">
        <v>1635582</v>
      </c>
      <c r="K19" s="191">
        <v>332161</v>
      </c>
      <c r="L19" s="181" t="s">
        <v>22</v>
      </c>
      <c r="N19" s="73"/>
      <c r="O19" s="73"/>
      <c r="P19" s="73"/>
      <c r="Q19" s="73"/>
      <c r="R19" s="73"/>
      <c r="S19" s="73"/>
      <c r="T19" s="73"/>
      <c r="U19" s="73"/>
    </row>
    <row r="20" spans="1:21" s="4" customFormat="1" ht="18" customHeight="1">
      <c r="A20" s="181" t="s">
        <v>112</v>
      </c>
      <c r="B20" s="159">
        <v>1060549</v>
      </c>
      <c r="C20" s="159">
        <v>318788</v>
      </c>
      <c r="D20" s="159">
        <v>997557</v>
      </c>
      <c r="E20" s="159">
        <v>268087</v>
      </c>
      <c r="F20" s="159">
        <v>1143237</v>
      </c>
      <c r="G20" s="159">
        <v>152650</v>
      </c>
      <c r="H20" s="159">
        <v>1117993</v>
      </c>
      <c r="I20" s="159">
        <v>310048</v>
      </c>
      <c r="J20" s="159">
        <v>909738</v>
      </c>
      <c r="K20" s="159">
        <v>325838</v>
      </c>
      <c r="L20" s="181" t="s">
        <v>23</v>
      </c>
      <c r="P20" s="178"/>
      <c r="Q20" s="178"/>
    </row>
    <row r="21" spans="1:21" s="4" customFormat="1" ht="18" customHeight="1">
      <c r="A21" s="181" t="s">
        <v>24</v>
      </c>
      <c r="B21" s="191">
        <v>4507225</v>
      </c>
      <c r="C21" s="191">
        <v>905202</v>
      </c>
      <c r="D21" s="191">
        <v>3695506</v>
      </c>
      <c r="E21" s="191">
        <v>937096</v>
      </c>
      <c r="F21" s="191">
        <v>3510921</v>
      </c>
      <c r="G21" s="191">
        <v>417314</v>
      </c>
      <c r="H21" s="191">
        <v>3926702</v>
      </c>
      <c r="I21" s="191">
        <v>653301</v>
      </c>
      <c r="J21" s="191">
        <v>3136928</v>
      </c>
      <c r="K21" s="191">
        <v>843412</v>
      </c>
      <c r="L21" s="181" t="s">
        <v>25</v>
      </c>
      <c r="P21" s="178"/>
      <c r="Q21" s="178"/>
    </row>
    <row r="22" spans="1:21" s="4" customFormat="1" ht="18" customHeight="1">
      <c r="A22" s="181" t="s">
        <v>113</v>
      </c>
      <c r="B22" s="159">
        <v>1505813</v>
      </c>
      <c r="C22" s="159">
        <v>427409</v>
      </c>
      <c r="D22" s="159">
        <v>1690979</v>
      </c>
      <c r="E22" s="159">
        <v>468738</v>
      </c>
      <c r="F22" s="159">
        <v>1359009</v>
      </c>
      <c r="G22" s="159">
        <v>285895</v>
      </c>
      <c r="H22" s="159">
        <v>1461445</v>
      </c>
      <c r="I22" s="159">
        <v>411436</v>
      </c>
      <c r="J22" s="159">
        <v>1655454</v>
      </c>
      <c r="K22" s="159">
        <v>474590</v>
      </c>
      <c r="L22" s="181" t="s">
        <v>114</v>
      </c>
      <c r="P22" s="74"/>
      <c r="Q22" s="178"/>
    </row>
    <row r="23" spans="1:21" s="4" customFormat="1" ht="18" customHeight="1">
      <c r="A23" s="181" t="s">
        <v>115</v>
      </c>
      <c r="B23" s="191">
        <v>1617888</v>
      </c>
      <c r="C23" s="191">
        <v>358124</v>
      </c>
      <c r="D23" s="191">
        <v>1405552</v>
      </c>
      <c r="E23" s="191">
        <v>339008</v>
      </c>
      <c r="F23" s="191">
        <v>1133503</v>
      </c>
      <c r="G23" s="191">
        <v>126761</v>
      </c>
      <c r="H23" s="191">
        <v>1698948</v>
      </c>
      <c r="I23" s="191">
        <v>281806</v>
      </c>
      <c r="J23" s="191">
        <v>1705805</v>
      </c>
      <c r="K23" s="191">
        <v>384320</v>
      </c>
      <c r="L23" s="181" t="s">
        <v>145</v>
      </c>
      <c r="P23" s="178"/>
      <c r="Q23" s="178"/>
    </row>
    <row r="24" spans="1:21" s="4" customFormat="1" ht="18" customHeight="1">
      <c r="A24" s="181" t="s">
        <v>123</v>
      </c>
      <c r="B24" s="159">
        <v>1035068</v>
      </c>
      <c r="C24" s="159">
        <v>236898</v>
      </c>
      <c r="D24" s="159">
        <v>970196</v>
      </c>
      <c r="E24" s="159">
        <v>202697</v>
      </c>
      <c r="F24" s="159">
        <v>783935</v>
      </c>
      <c r="G24" s="159">
        <v>127798</v>
      </c>
      <c r="H24" s="159">
        <v>1233808</v>
      </c>
      <c r="I24" s="159">
        <v>254763</v>
      </c>
      <c r="J24" s="159">
        <v>1323355</v>
      </c>
      <c r="K24" s="159">
        <v>278450</v>
      </c>
      <c r="L24" s="181" t="s">
        <v>30</v>
      </c>
      <c r="P24" s="178"/>
      <c r="Q24" s="178"/>
    </row>
    <row r="25" spans="1:21" s="4" customFormat="1" ht="18" customHeight="1">
      <c r="A25" s="181" t="s">
        <v>116</v>
      </c>
      <c r="B25" s="191">
        <v>294253</v>
      </c>
      <c r="C25" s="191">
        <v>193921</v>
      </c>
      <c r="D25" s="191">
        <v>685888</v>
      </c>
      <c r="E25" s="191">
        <v>193927</v>
      </c>
      <c r="F25" s="191">
        <v>581923</v>
      </c>
      <c r="G25" s="191">
        <v>102685</v>
      </c>
      <c r="H25" s="191">
        <v>842524</v>
      </c>
      <c r="I25" s="191">
        <v>115128</v>
      </c>
      <c r="J25" s="191">
        <v>703708</v>
      </c>
      <c r="K25" s="191">
        <v>101213</v>
      </c>
      <c r="L25" s="181" t="s">
        <v>32</v>
      </c>
      <c r="O25" s="75"/>
      <c r="P25" s="178"/>
      <c r="Q25" s="178"/>
    </row>
    <row r="26" spans="1:21" s="4" customFormat="1" ht="18" customHeight="1">
      <c r="A26" s="181" t="s">
        <v>149</v>
      </c>
      <c r="B26" s="159">
        <v>997493</v>
      </c>
      <c r="C26" s="159">
        <v>116911</v>
      </c>
      <c r="D26" s="159">
        <v>1094930</v>
      </c>
      <c r="E26" s="159">
        <v>164256</v>
      </c>
      <c r="F26" s="159">
        <v>430536</v>
      </c>
      <c r="G26" s="159">
        <v>41833</v>
      </c>
      <c r="H26" s="159">
        <v>577826</v>
      </c>
      <c r="I26" s="159">
        <v>74603</v>
      </c>
      <c r="J26" s="159">
        <v>859403</v>
      </c>
      <c r="K26" s="159">
        <v>103810</v>
      </c>
      <c r="L26" s="181" t="s">
        <v>34</v>
      </c>
      <c r="P26" s="178"/>
      <c r="Q26" s="178"/>
    </row>
    <row r="27" spans="1:21" s="4" customFormat="1" ht="18" customHeight="1">
      <c r="A27" s="181" t="s">
        <v>57</v>
      </c>
      <c r="B27" s="191">
        <f t="shared" ref="B27:E27" si="0">SUM(B7:B26)</f>
        <v>51948033</v>
      </c>
      <c r="C27" s="191">
        <f t="shared" si="0"/>
        <v>12985589</v>
      </c>
      <c r="D27" s="191">
        <f t="shared" si="0"/>
        <v>54343743</v>
      </c>
      <c r="E27" s="191">
        <f t="shared" si="0"/>
        <v>12539438</v>
      </c>
      <c r="F27" s="191">
        <v>43499174</v>
      </c>
      <c r="G27" s="191">
        <f>SUM(G7:G26)</f>
        <v>7787978</v>
      </c>
      <c r="H27" s="191">
        <f>SUM(H7:H26)</f>
        <v>50831263</v>
      </c>
      <c r="I27" s="191">
        <f>SUM(I7:I26)</f>
        <v>11159956</v>
      </c>
      <c r="J27" s="191">
        <f>SUM(J7:J26)</f>
        <v>51080475</v>
      </c>
      <c r="K27" s="191">
        <f>SUM(K7:K26)</f>
        <v>12875411</v>
      </c>
      <c r="L27" s="181" t="s">
        <v>36</v>
      </c>
      <c r="P27" s="178"/>
      <c r="Q27" s="178"/>
    </row>
    <row r="28" spans="1:21" s="4" customFormat="1" ht="18" customHeight="1">
      <c r="A28" s="192" t="s">
        <v>150</v>
      </c>
      <c r="B28" s="980">
        <f>B27+C27</f>
        <v>64933622</v>
      </c>
      <c r="C28" s="981"/>
      <c r="D28" s="980">
        <f>D27+E27</f>
        <v>66883181</v>
      </c>
      <c r="E28" s="981"/>
      <c r="F28" s="980">
        <f>G27+F27</f>
        <v>51287152</v>
      </c>
      <c r="G28" s="981"/>
      <c r="H28" s="980">
        <f>H27+I27</f>
        <v>61991219</v>
      </c>
      <c r="I28" s="981"/>
      <c r="J28" s="980">
        <f>J27+K27</f>
        <v>63955886</v>
      </c>
      <c r="K28" s="981"/>
      <c r="L28" s="192" t="s">
        <v>1116</v>
      </c>
      <c r="P28" s="976"/>
      <c r="Q28" s="976"/>
    </row>
    <row r="29" spans="1:21" s="4" customFormat="1" ht="39" customHeight="1">
      <c r="A29" s="183" t="s">
        <v>151</v>
      </c>
      <c r="B29" s="982">
        <v>2.2000000000000002</v>
      </c>
      <c r="C29" s="983"/>
      <c r="D29" s="982">
        <v>2.2000000000000002</v>
      </c>
      <c r="E29" s="983"/>
      <c r="F29" s="982">
        <v>1.6</v>
      </c>
      <c r="G29" s="983"/>
      <c r="H29" s="982">
        <v>2</v>
      </c>
      <c r="I29" s="983"/>
      <c r="J29" s="982">
        <v>2</v>
      </c>
      <c r="K29" s="983"/>
      <c r="L29" s="183" t="s">
        <v>1117</v>
      </c>
    </row>
    <row r="30" spans="1:21" ht="12.75" customHeight="1">
      <c r="A30" s="76"/>
      <c r="C30" s="77"/>
      <c r="D30" s="77"/>
      <c r="E30" s="77"/>
      <c r="F30" s="77"/>
      <c r="G30" s="77"/>
      <c r="H30" s="77"/>
      <c r="I30" s="78"/>
      <c r="J30" s="77"/>
      <c r="K30" s="78"/>
    </row>
    <row r="31" spans="1:21" ht="12.75" customHeight="1">
      <c r="I31" s="78"/>
      <c r="K31" s="78"/>
    </row>
    <row r="32" spans="1:21">
      <c r="B32" s="77"/>
      <c r="C32" s="77"/>
      <c r="D32" s="77"/>
      <c r="E32" s="77"/>
      <c r="F32" s="77"/>
      <c r="G32" s="77"/>
    </row>
    <row r="33" spans="2:8">
      <c r="B33" s="77"/>
      <c r="C33" s="77"/>
      <c r="D33" s="77"/>
      <c r="E33" s="77"/>
      <c r="F33" s="77"/>
      <c r="G33" s="77"/>
    </row>
    <row r="34" spans="2:8">
      <c r="B34" s="77">
        <v>2018</v>
      </c>
      <c r="C34" s="77">
        <v>30196281</v>
      </c>
      <c r="D34" s="77">
        <f>B28/C34</f>
        <v>2.1503847443994841</v>
      </c>
      <c r="E34" s="77"/>
      <c r="F34" s="77"/>
      <c r="G34" s="77"/>
    </row>
    <row r="35" spans="2:8">
      <c r="B35" s="77">
        <v>2019</v>
      </c>
      <c r="C35" s="77">
        <v>30063799</v>
      </c>
      <c r="D35" s="77"/>
      <c r="E35" s="77"/>
      <c r="F35" s="77"/>
      <c r="G35" s="77"/>
      <c r="H35" s="72">
        <f>J28/C38</f>
        <v>1.9877370861505113</v>
      </c>
    </row>
    <row r="36" spans="2:8">
      <c r="B36" s="77">
        <v>2020</v>
      </c>
      <c r="C36" s="77">
        <v>31552510</v>
      </c>
      <c r="D36" s="77"/>
      <c r="E36" s="77"/>
      <c r="F36" s="77"/>
      <c r="G36" s="77"/>
    </row>
    <row r="37" spans="2:8">
      <c r="B37" s="77">
        <v>2021</v>
      </c>
      <c r="C37" s="77">
        <v>30784383</v>
      </c>
      <c r="D37" s="77"/>
      <c r="E37" s="77"/>
      <c r="F37" s="77"/>
      <c r="G37" s="77"/>
    </row>
    <row r="38" spans="2:8">
      <c r="B38" s="77">
        <v>2022</v>
      </c>
      <c r="C38" s="77">
        <v>32175224</v>
      </c>
      <c r="D38" s="77"/>
      <c r="E38" s="77"/>
      <c r="F38" s="77"/>
      <c r="G38" s="77"/>
    </row>
    <row r="39" spans="2:8">
      <c r="B39" s="77"/>
      <c r="C39" s="77"/>
      <c r="D39" s="77"/>
      <c r="E39" s="77"/>
      <c r="F39" s="77"/>
      <c r="G39" s="77"/>
    </row>
    <row r="40" spans="2:8">
      <c r="B40" s="77"/>
      <c r="C40" s="77"/>
      <c r="D40" s="77"/>
      <c r="E40" s="77"/>
      <c r="F40" s="77"/>
      <c r="G40" s="77"/>
    </row>
    <row r="41" spans="2:8">
      <c r="B41" s="77"/>
      <c r="C41" s="77"/>
      <c r="D41" s="77"/>
      <c r="E41" s="77"/>
      <c r="F41" s="77"/>
      <c r="G41" s="77"/>
    </row>
    <row r="42" spans="2:8">
      <c r="B42" s="77"/>
      <c r="C42" s="77"/>
      <c r="D42" s="77"/>
      <c r="E42" s="77"/>
      <c r="F42" s="77"/>
      <c r="G42" s="77"/>
    </row>
    <row r="43" spans="2:8">
      <c r="B43" s="77"/>
      <c r="C43" s="77"/>
      <c r="D43" s="77"/>
      <c r="E43" s="77"/>
      <c r="F43" s="77"/>
      <c r="G43" s="77"/>
    </row>
    <row r="44" spans="2:8">
      <c r="B44" s="77"/>
      <c r="C44" s="77"/>
      <c r="D44" s="77"/>
      <c r="E44" s="77"/>
      <c r="F44" s="77"/>
      <c r="G44" s="77"/>
    </row>
    <row r="45" spans="2:8">
      <c r="B45" s="77"/>
      <c r="C45" s="77"/>
      <c r="D45" s="77"/>
      <c r="E45" s="77"/>
      <c r="F45" s="77"/>
      <c r="G45" s="77"/>
    </row>
    <row r="46" spans="2:8">
      <c r="B46" s="77"/>
      <c r="C46" s="77"/>
      <c r="D46" s="77"/>
      <c r="E46" s="77"/>
      <c r="F46" s="77"/>
      <c r="G46" s="77"/>
    </row>
    <row r="47" spans="2:8">
      <c r="B47" s="77"/>
      <c r="C47" s="77"/>
      <c r="D47" s="77"/>
      <c r="E47" s="77"/>
      <c r="F47" s="77"/>
      <c r="G47" s="77"/>
    </row>
    <row r="48" spans="2:8">
      <c r="B48" s="77"/>
      <c r="C48" s="77"/>
      <c r="D48" s="77"/>
      <c r="E48" s="77"/>
      <c r="F48" s="77"/>
      <c r="G48" s="77"/>
    </row>
  </sheetData>
  <mergeCells count="22">
    <mergeCell ref="J29:K29"/>
    <mergeCell ref="H29:I29"/>
    <mergeCell ref="B28:C28"/>
    <mergeCell ref="D28:E28"/>
    <mergeCell ref="F28:G28"/>
    <mergeCell ref="H28:I28"/>
    <mergeCell ref="B29:C29"/>
    <mergeCell ref="D29:E29"/>
    <mergeCell ref="F29:G29"/>
    <mergeCell ref="A1:L1"/>
    <mergeCell ref="A2:L2"/>
    <mergeCell ref="A3:D3"/>
    <mergeCell ref="E3:L3"/>
    <mergeCell ref="P28:Q28"/>
    <mergeCell ref="A4:A6"/>
    <mergeCell ref="L4:L6"/>
    <mergeCell ref="B4:C4"/>
    <mergeCell ref="D4:E4"/>
    <mergeCell ref="F4:G4"/>
    <mergeCell ref="H4:I4"/>
    <mergeCell ref="J4:K4"/>
    <mergeCell ref="J28:K28"/>
  </mergeCells>
  <printOptions horizontalCentered="1" verticalCentered="1"/>
  <pageMargins left="0.25" right="0.25" top="0.75" bottom="0.75" header="0.3" footer="0.3"/>
  <pageSetup paperSize="9" scale="66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AA46"/>
  <sheetViews>
    <sheetView rightToLeft="1" zoomScale="40" zoomScaleNormal="40" workbookViewId="0">
      <selection activeCell="A37" sqref="A37"/>
    </sheetView>
  </sheetViews>
  <sheetFormatPr defaultColWidth="9" defaultRowHeight="15"/>
  <cols>
    <col min="1" max="2" width="9" style="251"/>
    <col min="3" max="3" width="34.140625" style="251" customWidth="1"/>
    <col min="4" max="4" width="19.42578125" style="251" customWidth="1"/>
    <col min="5" max="23" width="9" style="251"/>
    <col min="24" max="24" width="29.85546875" style="251" bestFit="1" customWidth="1"/>
    <col min="25" max="25" width="14.5703125" style="251" bestFit="1" customWidth="1"/>
    <col min="26" max="16384" width="9" style="251"/>
  </cols>
  <sheetData>
    <row r="1" spans="1:27" ht="33" customHeight="1">
      <c r="A1" s="1186" t="s">
        <v>985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7" ht="33" customHeight="1">
      <c r="A2" s="1177" t="s">
        <v>984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9"/>
    </row>
    <row r="7" spans="1:27">
      <c r="Z7" s="611" t="s">
        <v>973</v>
      </c>
      <c r="AA7" s="556" t="s">
        <v>974</v>
      </c>
    </row>
    <row r="8" spans="1:27">
      <c r="Z8" s="611" t="s">
        <v>1172</v>
      </c>
      <c r="AA8" s="556">
        <v>3.694652033797325</v>
      </c>
    </row>
    <row r="9" spans="1:27">
      <c r="Z9" s="611" t="s">
        <v>1173</v>
      </c>
      <c r="AA9" s="556">
        <v>3.6614443882716441</v>
      </c>
    </row>
    <row r="10" spans="1:27">
      <c r="Z10" s="611" t="s">
        <v>1174</v>
      </c>
      <c r="AA10" s="556">
        <v>3.5992594204946409</v>
      </c>
    </row>
    <row r="11" spans="1:27">
      <c r="Z11" s="611" t="s">
        <v>1175</v>
      </c>
      <c r="AA11" s="556">
        <v>3.911029572740953</v>
      </c>
    </row>
    <row r="12" spans="1:27">
      <c r="Z12" s="611" t="s">
        <v>1176</v>
      </c>
      <c r="AA12" s="556">
        <v>3.6093142741758841</v>
      </c>
    </row>
    <row r="13" spans="1:27">
      <c r="Z13" s="611" t="s">
        <v>1177</v>
      </c>
      <c r="AA13" s="556">
        <v>3.6481764143837432</v>
      </c>
    </row>
    <row r="14" spans="1:27">
      <c r="Z14" s="611" t="s">
        <v>1178</v>
      </c>
      <c r="AA14" s="556">
        <v>3.488087384422387</v>
      </c>
    </row>
    <row r="15" spans="1:27">
      <c r="Z15" s="611" t="s">
        <v>1179</v>
      </c>
      <c r="AA15" s="556">
        <v>3.6374867939482809</v>
      </c>
    </row>
    <row r="16" spans="1:27">
      <c r="Z16" s="611" t="s">
        <v>1180</v>
      </c>
      <c r="AA16" s="556">
        <v>3.6495816576609452</v>
      </c>
    </row>
    <row r="17" spans="25:27">
      <c r="Z17" s="611" t="s">
        <v>1181</v>
      </c>
      <c r="AA17" s="556">
        <v>4.5135319148936173</v>
      </c>
    </row>
    <row r="18" spans="25:27">
      <c r="Z18" s="556" t="s">
        <v>1182</v>
      </c>
      <c r="AA18" s="251">
        <v>4.46</v>
      </c>
    </row>
    <row r="19" spans="25:27">
      <c r="Z19" s="251" t="s">
        <v>1358</v>
      </c>
      <c r="AA19" s="251">
        <v>4.5</v>
      </c>
    </row>
    <row r="20" spans="25:27">
      <c r="Y20" s="145"/>
      <c r="Z20" s="557"/>
    </row>
    <row r="39" spans="2:4">
      <c r="B39" s="1189" t="s">
        <v>975</v>
      </c>
      <c r="C39" s="1190"/>
      <c r="D39" s="1191"/>
    </row>
    <row r="40" spans="2:4">
      <c r="B40" s="558" t="s">
        <v>48</v>
      </c>
      <c r="C40" s="559" t="s">
        <v>976</v>
      </c>
      <c r="D40" s="560" t="s">
        <v>977</v>
      </c>
    </row>
    <row r="41" spans="2:4">
      <c r="B41" s="551">
        <v>2017</v>
      </c>
      <c r="C41" s="561">
        <v>4.96</v>
      </c>
      <c r="D41" s="562"/>
    </row>
    <row r="42" spans="2:4">
      <c r="B42" s="551">
        <v>2018</v>
      </c>
      <c r="C42" s="561">
        <v>4.8499999999999996</v>
      </c>
      <c r="D42" s="562"/>
    </row>
    <row r="43" spans="2:4">
      <c r="B43" s="551">
        <v>2019</v>
      </c>
      <c r="C43" s="561">
        <v>4.4400000000000004</v>
      </c>
      <c r="D43" s="562"/>
    </row>
    <row r="44" spans="2:4">
      <c r="B44" s="551">
        <v>2020</v>
      </c>
      <c r="C44" s="561">
        <v>5.47</v>
      </c>
      <c r="D44" s="562"/>
    </row>
    <row r="45" spans="2:4">
      <c r="B45" s="551">
        <v>2021</v>
      </c>
      <c r="C45" s="561">
        <v>3.81</v>
      </c>
      <c r="D45" s="562"/>
    </row>
    <row r="46" spans="2:4">
      <c r="B46" s="745">
        <v>2022</v>
      </c>
      <c r="C46" s="745">
        <v>3.66</v>
      </c>
    </row>
  </sheetData>
  <mergeCells count="3">
    <mergeCell ref="A1:T1"/>
    <mergeCell ref="A2:T2"/>
    <mergeCell ref="B39:D39"/>
  </mergeCell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7B48"/>
  </sheetPr>
  <dimension ref="A1:Z44"/>
  <sheetViews>
    <sheetView rightToLeft="1" zoomScale="50" zoomScaleNormal="50" workbookViewId="0">
      <selection activeCell="A44" sqref="A44"/>
    </sheetView>
  </sheetViews>
  <sheetFormatPr defaultColWidth="9" defaultRowHeight="15"/>
  <cols>
    <col min="1" max="2" width="9" style="251"/>
    <col min="3" max="3" width="29" style="251" customWidth="1"/>
    <col min="4" max="21" width="9" style="251"/>
    <col min="22" max="22" width="11.7109375" style="251" customWidth="1"/>
    <col min="23" max="23" width="12.140625" style="251" customWidth="1"/>
    <col min="24" max="24" width="9" style="251" customWidth="1"/>
    <col min="25" max="16384" width="9" style="251"/>
  </cols>
  <sheetData>
    <row r="1" spans="1:26" ht="33" customHeight="1">
      <c r="A1" s="1186" t="s">
        <v>986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6" ht="33" customHeight="1">
      <c r="A2" s="1177" t="s">
        <v>987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9"/>
    </row>
    <row r="5" spans="1:26">
      <c r="Y5" s="145" t="s">
        <v>973</v>
      </c>
      <c r="Z5" s="551" t="s">
        <v>975</v>
      </c>
    </row>
    <row r="6" spans="1:26">
      <c r="Y6" s="611" t="s">
        <v>1172</v>
      </c>
      <c r="Z6" s="556">
        <v>6.5452525252524882</v>
      </c>
    </row>
    <row r="7" spans="1:26">
      <c r="Y7" s="611" t="s">
        <v>1173</v>
      </c>
      <c r="Z7" s="556">
        <v>6.0470588235294107</v>
      </c>
    </row>
    <row r="8" spans="1:26">
      <c r="Y8" s="611" t="s">
        <v>1174</v>
      </c>
      <c r="Z8" s="556">
        <v>7.8631578947368439</v>
      </c>
    </row>
    <row r="9" spans="1:26">
      <c r="Y9" s="611" t="s">
        <v>1175</v>
      </c>
      <c r="Z9" s="556">
        <v>3.7176470588235291</v>
      </c>
    </row>
    <row r="10" spans="1:26">
      <c r="Y10" s="611" t="s">
        <v>1176</v>
      </c>
      <c r="Z10" s="556">
        <v>4.2937499999999993</v>
      </c>
    </row>
    <row r="11" spans="1:26">
      <c r="Y11" s="611" t="s">
        <v>1177</v>
      </c>
      <c r="Z11" s="556">
        <v>3.7599999999999993</v>
      </c>
    </row>
    <row r="12" spans="1:26">
      <c r="Y12" s="611" t="s">
        <v>1178</v>
      </c>
      <c r="Z12" s="556">
        <v>3.7905882352941176</v>
      </c>
    </row>
    <row r="13" spans="1:26">
      <c r="Y13" s="611" t="s">
        <v>1179</v>
      </c>
      <c r="Z13" s="556">
        <v>2.5127858060377353</v>
      </c>
    </row>
    <row r="14" spans="1:26">
      <c r="Y14" s="611" t="s">
        <v>1180</v>
      </c>
      <c r="Z14" s="556">
        <v>3.4050000000000002</v>
      </c>
    </row>
    <row r="15" spans="1:26">
      <c r="Y15" s="611" t="s">
        <v>1181</v>
      </c>
      <c r="Z15" s="556">
        <v>4</v>
      </c>
    </row>
    <row r="16" spans="1:26">
      <c r="Y16" s="145" t="s">
        <v>1182</v>
      </c>
      <c r="Z16" s="555">
        <v>4.3</v>
      </c>
    </row>
    <row r="17" spans="25:26">
      <c r="Y17" s="611" t="s">
        <v>1358</v>
      </c>
      <c r="Z17" s="556">
        <v>4.0999999999999996</v>
      </c>
    </row>
    <row r="37" spans="1:4">
      <c r="B37" s="551" t="s">
        <v>48</v>
      </c>
      <c r="C37" s="551" t="s">
        <v>975</v>
      </c>
    </row>
    <row r="38" spans="1:4">
      <c r="B38" s="551">
        <v>2017</v>
      </c>
      <c r="C38" s="561">
        <v>8.0399999999999991</v>
      </c>
    </row>
    <row r="39" spans="1:4">
      <c r="B39" s="551">
        <v>2018</v>
      </c>
      <c r="C39" s="561">
        <v>6.96</v>
      </c>
    </row>
    <row r="40" spans="1:4">
      <c r="B40" s="551">
        <v>2019</v>
      </c>
      <c r="C40" s="561">
        <v>8.3699999999999992</v>
      </c>
    </row>
    <row r="41" spans="1:4">
      <c r="B41" s="551">
        <v>2020</v>
      </c>
      <c r="C41" s="561">
        <v>7.28</v>
      </c>
    </row>
    <row r="42" spans="1:4">
      <c r="B42" s="551">
        <v>2021</v>
      </c>
      <c r="C42" s="573">
        <v>6.2</v>
      </c>
    </row>
    <row r="43" spans="1:4">
      <c r="A43" s="550"/>
      <c r="B43" s="746">
        <v>2022</v>
      </c>
      <c r="C43" s="746">
        <v>3.6</v>
      </c>
      <c r="D43" s="287"/>
    </row>
    <row r="44" spans="1:4">
      <c r="B44" s="574"/>
      <c r="C44" s="574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Z48"/>
  <sheetViews>
    <sheetView rightToLeft="1" zoomScale="60" zoomScaleNormal="60" workbookViewId="0">
      <selection activeCell="A28" sqref="A28"/>
    </sheetView>
  </sheetViews>
  <sheetFormatPr defaultColWidth="9" defaultRowHeight="15"/>
  <cols>
    <col min="1" max="2" width="9" style="251"/>
    <col min="3" max="3" width="27.140625" style="251" customWidth="1"/>
    <col min="4" max="16384" width="9" style="251"/>
  </cols>
  <sheetData>
    <row r="1" spans="1:26" ht="33" customHeight="1">
      <c r="A1" s="1186" t="s">
        <v>991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6" ht="33" customHeight="1">
      <c r="A2" s="1177" t="s">
        <v>988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9"/>
    </row>
    <row r="6" spans="1:26">
      <c r="Y6" s="563" t="s">
        <v>973</v>
      </c>
      <c r="Z6" s="551" t="s">
        <v>978</v>
      </c>
    </row>
    <row r="7" spans="1:26">
      <c r="Y7" s="562" t="s">
        <v>1183</v>
      </c>
      <c r="Z7" s="564">
        <v>9.9469273726119098</v>
      </c>
    </row>
    <row r="8" spans="1:26">
      <c r="Y8" s="562" t="s">
        <v>1184</v>
      </c>
      <c r="Z8" s="564">
        <v>11.736878426808003</v>
      </c>
    </row>
    <row r="9" spans="1:26">
      <c r="Y9" s="562" t="s">
        <v>1185</v>
      </c>
      <c r="Z9" s="564">
        <v>11.503671934284288</v>
      </c>
    </row>
    <row r="10" spans="1:26">
      <c r="Y10" s="562" t="s">
        <v>1186</v>
      </c>
      <c r="Z10" s="564">
        <v>14.252055884899498</v>
      </c>
    </row>
    <row r="11" spans="1:26">
      <c r="Y11" s="562" t="s">
        <v>1187</v>
      </c>
      <c r="Z11" s="564">
        <v>7.2109348518995304</v>
      </c>
    </row>
    <row r="12" spans="1:26">
      <c r="Y12" s="562" t="s">
        <v>1188</v>
      </c>
      <c r="Z12" s="564">
        <v>5.5760711636830402</v>
      </c>
    </row>
    <row r="13" spans="1:26">
      <c r="Y13" s="562" t="s">
        <v>1189</v>
      </c>
      <c r="Z13" s="564">
        <v>5.4119642994745467</v>
      </c>
    </row>
    <row r="14" spans="1:26">
      <c r="Y14" s="562" t="s">
        <v>1190</v>
      </c>
      <c r="Z14" s="564">
        <v>4.5065678303254764</v>
      </c>
    </row>
    <row r="15" spans="1:26">
      <c r="Y15" s="562" t="s">
        <v>1191</v>
      </c>
      <c r="Z15" s="564">
        <v>4.2310968995640081</v>
      </c>
    </row>
    <row r="16" spans="1:26">
      <c r="Y16" s="562" t="s">
        <v>1192</v>
      </c>
      <c r="Z16" s="564">
        <v>3.9995318274521008</v>
      </c>
    </row>
    <row r="17" spans="25:26">
      <c r="Y17" s="562" t="s">
        <v>1193</v>
      </c>
      <c r="Z17" s="564">
        <v>3.7482970430147771</v>
      </c>
    </row>
    <row r="18" spans="25:26">
      <c r="Y18" s="562" t="s">
        <v>1194</v>
      </c>
      <c r="Z18" s="564">
        <v>3.9009772410701311</v>
      </c>
    </row>
    <row r="19" spans="25:26">
      <c r="Y19" s="565"/>
      <c r="Z19" s="566"/>
    </row>
    <row r="42" spans="1:4">
      <c r="B42" s="551" t="s">
        <v>48</v>
      </c>
      <c r="C42" s="551" t="s">
        <v>978</v>
      </c>
    </row>
    <row r="43" spans="1:4">
      <c r="B43" s="551">
        <v>2018</v>
      </c>
      <c r="C43" s="561">
        <v>35.93</v>
      </c>
    </row>
    <row r="44" spans="1:4">
      <c r="B44" s="551">
        <v>2019</v>
      </c>
      <c r="C44" s="561">
        <v>31.96</v>
      </c>
    </row>
    <row r="45" spans="1:4">
      <c r="B45" s="551">
        <v>2020</v>
      </c>
      <c r="C45" s="561">
        <v>17.18</v>
      </c>
    </row>
    <row r="46" spans="1:4">
      <c r="A46" s="550"/>
      <c r="B46" s="551">
        <v>2021</v>
      </c>
      <c r="C46" s="573">
        <v>14</v>
      </c>
      <c r="D46" s="287"/>
    </row>
    <row r="47" spans="1:4">
      <c r="A47" s="550"/>
      <c r="B47" s="746">
        <v>2022</v>
      </c>
      <c r="C47" s="746">
        <v>6.78</v>
      </c>
      <c r="D47" s="287"/>
    </row>
    <row r="48" spans="1:4">
      <c r="B48" s="574"/>
      <c r="C48" s="574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5"/>
  <sheetViews>
    <sheetView rightToLeft="1" zoomScale="70" zoomScaleNormal="70" workbookViewId="0">
      <selection activeCell="A32" sqref="A32"/>
    </sheetView>
  </sheetViews>
  <sheetFormatPr defaultColWidth="9" defaultRowHeight="15"/>
  <cols>
    <col min="1" max="16384" width="9" style="251"/>
  </cols>
  <sheetData>
    <row r="1" spans="1:29" ht="33" customHeight="1">
      <c r="A1" s="1192" t="s">
        <v>992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4"/>
    </row>
    <row r="2" spans="1:29" ht="33" customHeight="1">
      <c r="A2" s="1177" t="s">
        <v>989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9"/>
    </row>
    <row r="7" spans="1:29">
      <c r="Z7" s="567"/>
    </row>
    <row r="8" spans="1:29">
      <c r="Z8" s="567"/>
      <c r="AB8" s="145" t="s">
        <v>968</v>
      </c>
      <c r="AC8" s="552" t="s">
        <v>979</v>
      </c>
    </row>
    <row r="9" spans="1:29">
      <c r="Z9" s="567"/>
      <c r="AB9" s="611" t="s">
        <v>1172</v>
      </c>
      <c r="AC9" s="743">
        <v>0.71233016811955163</v>
      </c>
    </row>
    <row r="10" spans="1:29">
      <c r="Z10" s="567"/>
      <c r="AB10" s="611" t="s">
        <v>1173</v>
      </c>
      <c r="AC10" s="743">
        <v>0.73513169902348263</v>
      </c>
    </row>
    <row r="11" spans="1:29">
      <c r="Z11" s="567"/>
      <c r="AB11" s="611" t="s">
        <v>1174</v>
      </c>
      <c r="AC11" s="743">
        <v>0.75825399999999954</v>
      </c>
    </row>
    <row r="12" spans="1:29">
      <c r="Z12" s="567"/>
      <c r="AB12" s="611" t="s">
        <v>1175</v>
      </c>
      <c r="AC12" s="743">
        <v>0.69534060181990642</v>
      </c>
    </row>
    <row r="13" spans="1:29">
      <c r="Z13" s="567"/>
      <c r="AB13" s="611" t="s">
        <v>1176</v>
      </c>
      <c r="AC13" s="743">
        <v>0.81696892841458069</v>
      </c>
    </row>
    <row r="14" spans="1:29">
      <c r="Z14" s="567"/>
      <c r="AB14" s="611" t="s">
        <v>1177</v>
      </c>
      <c r="AC14" s="743">
        <v>0.7660872532293439</v>
      </c>
    </row>
    <row r="15" spans="1:29">
      <c r="Z15" s="567"/>
      <c r="AB15" s="611" t="s">
        <v>1178</v>
      </c>
      <c r="AC15" s="743">
        <v>0.86926359043101642</v>
      </c>
    </row>
    <row r="16" spans="1:29">
      <c r="Z16" s="567"/>
      <c r="AB16" s="611" t="s">
        <v>1179</v>
      </c>
      <c r="AC16" s="743">
        <v>0.71764931290831258</v>
      </c>
    </row>
    <row r="17" spans="25:29">
      <c r="Z17" s="567"/>
      <c r="AB17" s="611" t="s">
        <v>1180</v>
      </c>
      <c r="AC17" s="743">
        <v>0.78485789808655659</v>
      </c>
    </row>
    <row r="18" spans="25:29">
      <c r="Z18" s="567"/>
      <c r="AB18" s="611" t="s">
        <v>1181</v>
      </c>
      <c r="AC18" s="743">
        <v>0.84638669391462318</v>
      </c>
    </row>
    <row r="19" spans="25:29">
      <c r="Z19" s="567"/>
      <c r="AB19" s="611" t="s">
        <v>1182</v>
      </c>
      <c r="AC19" s="743">
        <v>0.84518669391462298</v>
      </c>
    </row>
    <row r="20" spans="25:29">
      <c r="Y20" s="557"/>
      <c r="Z20" s="568"/>
      <c r="AB20" s="611" t="s">
        <v>1358</v>
      </c>
      <c r="AC20" s="743">
        <v>0.84743293914622997</v>
      </c>
    </row>
    <row r="39" spans="2:3">
      <c r="B39" s="551" t="s">
        <v>48</v>
      </c>
      <c r="C39" s="551" t="s">
        <v>980</v>
      </c>
    </row>
    <row r="40" spans="2:3">
      <c r="B40" s="551">
        <v>2017</v>
      </c>
      <c r="C40" s="747">
        <v>0.32</v>
      </c>
    </row>
    <row r="41" spans="2:3">
      <c r="B41" s="551">
        <v>2018</v>
      </c>
      <c r="C41" s="569">
        <v>0.36399999999999999</v>
      </c>
    </row>
    <row r="42" spans="2:3">
      <c r="B42" s="551">
        <v>2019</v>
      </c>
      <c r="C42" s="569">
        <v>0.626</v>
      </c>
    </row>
    <row r="43" spans="2:3">
      <c r="B43" s="551">
        <v>2020</v>
      </c>
      <c r="C43" s="569">
        <v>0.44400000000000001</v>
      </c>
    </row>
    <row r="44" spans="2:3">
      <c r="B44" s="551">
        <v>2021</v>
      </c>
      <c r="C44" s="569">
        <v>0.63700000000000001</v>
      </c>
    </row>
    <row r="45" spans="2:3">
      <c r="B45" s="251">
        <v>2022</v>
      </c>
      <c r="C45" s="748">
        <v>0.77</v>
      </c>
    </row>
  </sheetData>
  <mergeCells count="2">
    <mergeCell ref="A1:T1"/>
    <mergeCell ref="A2:T2"/>
  </mergeCells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Z54"/>
  <sheetViews>
    <sheetView rightToLeft="1" tabSelected="1" zoomScale="60" zoomScaleNormal="60" workbookViewId="0">
      <selection activeCell="V13" sqref="V13"/>
    </sheetView>
  </sheetViews>
  <sheetFormatPr defaultColWidth="9" defaultRowHeight="15"/>
  <cols>
    <col min="1" max="2" width="9" style="251"/>
    <col min="3" max="3" width="24.42578125" style="251" customWidth="1"/>
    <col min="4" max="4" width="13.85546875" style="251" bestFit="1" customWidth="1"/>
    <col min="5" max="24" width="9" style="251"/>
    <col min="25" max="25" width="13.5703125" style="251" customWidth="1"/>
    <col min="26" max="26" width="24" style="251" bestFit="1" customWidth="1"/>
    <col min="27" max="16384" width="9" style="251"/>
  </cols>
  <sheetData>
    <row r="1" spans="1:26" ht="33" customHeight="1">
      <c r="A1" s="1186" t="s">
        <v>994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6" ht="33" customHeight="1">
      <c r="A2" s="1177" t="s">
        <v>990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9"/>
    </row>
    <row r="5" spans="1:26">
      <c r="Y5" s="1195" t="s">
        <v>982</v>
      </c>
      <c r="Z5" s="1196"/>
    </row>
    <row r="7" spans="1:26">
      <c r="Y7" s="570"/>
      <c r="Z7" s="570"/>
    </row>
    <row r="8" spans="1:26">
      <c r="X8" s="145" t="s">
        <v>968</v>
      </c>
      <c r="Y8" s="508" t="s">
        <v>981</v>
      </c>
      <c r="Z8" s="508" t="s">
        <v>983</v>
      </c>
    </row>
    <row r="9" spans="1:26">
      <c r="X9" s="611" t="s">
        <v>1172</v>
      </c>
      <c r="Y9" s="749">
        <v>8.9944444444444454</v>
      </c>
      <c r="Z9" s="749">
        <v>1.9458333333333335</v>
      </c>
    </row>
    <row r="10" spans="1:26">
      <c r="X10" s="611" t="s">
        <v>1173</v>
      </c>
      <c r="Y10" s="749">
        <v>9.5798611111111107</v>
      </c>
      <c r="Z10" s="749">
        <v>1.9770833333333335</v>
      </c>
    </row>
    <row r="11" spans="1:26">
      <c r="X11" s="611" t="s">
        <v>1174</v>
      </c>
      <c r="Y11" s="749">
        <v>7.1652777777777779</v>
      </c>
      <c r="Z11" s="749">
        <v>1.3527777777777779</v>
      </c>
    </row>
    <row r="12" spans="1:26">
      <c r="X12" s="611" t="s">
        <v>1175</v>
      </c>
      <c r="Y12" s="749">
        <v>7.6472222222222221</v>
      </c>
      <c r="Z12" s="749">
        <v>1.4486111111111111</v>
      </c>
    </row>
    <row r="13" spans="1:26">
      <c r="X13" s="611" t="s">
        <v>1176</v>
      </c>
      <c r="Y13" s="749">
        <v>8.188194444444445</v>
      </c>
      <c r="Z13" s="749">
        <v>1.7131944444444445</v>
      </c>
    </row>
    <row r="14" spans="1:26">
      <c r="X14" s="611" t="s">
        <v>1177</v>
      </c>
      <c r="Y14" s="749">
        <v>9.1062500000000011</v>
      </c>
      <c r="Z14" s="749">
        <v>1.7826388888888889</v>
      </c>
    </row>
    <row r="15" spans="1:26">
      <c r="X15" s="611" t="s">
        <v>1178</v>
      </c>
      <c r="Y15" s="749">
        <v>7.209027777777778</v>
      </c>
      <c r="Z15" s="749">
        <v>1.6604166666666667</v>
      </c>
    </row>
    <row r="16" spans="1:26">
      <c r="X16" s="611" t="s">
        <v>1179</v>
      </c>
      <c r="Y16" s="749">
        <v>11.953472222222222</v>
      </c>
      <c r="Z16" s="749">
        <v>2.2881944444444442</v>
      </c>
    </row>
    <row r="17" spans="24:26">
      <c r="X17" s="611" t="s">
        <v>1180</v>
      </c>
      <c r="Y17" s="749">
        <v>9.5326388888888882</v>
      </c>
      <c r="Z17" s="749">
        <v>2.0548611111111112</v>
      </c>
    </row>
    <row r="18" spans="24:26">
      <c r="X18" s="611" t="s">
        <v>1181</v>
      </c>
      <c r="Y18" s="749">
        <v>7.957638888888888</v>
      </c>
      <c r="Z18" s="749">
        <v>1.8770833333333332</v>
      </c>
    </row>
    <row r="19" spans="24:26">
      <c r="X19" s="611" t="s">
        <v>1182</v>
      </c>
      <c r="Y19" s="749">
        <v>8.2833333333333332</v>
      </c>
      <c r="Z19" s="870">
        <v>1.8923611111111109</v>
      </c>
    </row>
    <row r="20" spans="24:26">
      <c r="X20" s="611" t="s">
        <v>1358</v>
      </c>
      <c r="Y20" s="749">
        <v>8.15</v>
      </c>
      <c r="Z20" s="871">
        <v>1.8840277777777779</v>
      </c>
    </row>
    <row r="21" spans="24:26">
      <c r="X21" s="611"/>
    </row>
    <row r="24" spans="24:26">
      <c r="Y24" s="571"/>
    </row>
    <row r="47" spans="2:5">
      <c r="B47" s="1197" t="s">
        <v>821</v>
      </c>
      <c r="C47" s="1198"/>
      <c r="D47" s="1199"/>
    </row>
    <row r="48" spans="2:5">
      <c r="B48" s="551"/>
      <c r="C48" s="551" t="s">
        <v>983</v>
      </c>
      <c r="D48" s="551" t="s">
        <v>981</v>
      </c>
      <c r="E48" s="287"/>
    </row>
    <row r="49" spans="2:5">
      <c r="B49" s="551">
        <v>2017</v>
      </c>
      <c r="C49" s="572">
        <v>4.4763888888888888</v>
      </c>
      <c r="D49" s="572">
        <v>10.609722222222222</v>
      </c>
      <c r="E49" s="287"/>
    </row>
    <row r="50" spans="2:5">
      <c r="B50" s="551">
        <v>2018</v>
      </c>
      <c r="C50" s="572">
        <v>3.3972222222222221</v>
      </c>
      <c r="D50" s="572">
        <v>8.1944444444444446</v>
      </c>
      <c r="E50" s="287"/>
    </row>
    <row r="51" spans="2:5">
      <c r="B51" s="551">
        <v>2019</v>
      </c>
      <c r="C51" s="572">
        <v>2.4069444444444446</v>
      </c>
      <c r="D51" s="572">
        <v>6.8694444444444445</v>
      </c>
      <c r="E51" s="287"/>
    </row>
    <row r="52" spans="2:5">
      <c r="B52" s="551">
        <v>2020</v>
      </c>
      <c r="C52" s="572">
        <v>1.6263888888888889</v>
      </c>
      <c r="D52" s="572">
        <v>6.1236111111111109</v>
      </c>
      <c r="E52" s="287"/>
    </row>
    <row r="53" spans="2:5">
      <c r="B53" s="551">
        <v>2021</v>
      </c>
      <c r="C53" s="572">
        <v>1.4965277777777777</v>
      </c>
      <c r="D53" s="572">
        <v>5.2444444444444445</v>
      </c>
      <c r="E53" s="287"/>
    </row>
    <row r="54" spans="2:5">
      <c r="B54" s="742">
        <v>2022</v>
      </c>
      <c r="C54" s="572">
        <v>1.8125</v>
      </c>
      <c r="D54" s="572">
        <v>8.7833333333333332</v>
      </c>
    </row>
  </sheetData>
  <mergeCells count="4">
    <mergeCell ref="A1:T1"/>
    <mergeCell ref="A2:T2"/>
    <mergeCell ref="Y5:Z5"/>
    <mergeCell ref="B47:D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G26"/>
  <sheetViews>
    <sheetView showGridLines="0" rightToLeft="1" zoomScale="110" zoomScaleNormal="110" workbookViewId="0">
      <selection sqref="A1:G1"/>
    </sheetView>
  </sheetViews>
  <sheetFormatPr defaultColWidth="8.85546875" defaultRowHeight="15.75"/>
  <cols>
    <col min="1" max="1" width="23.7109375" style="161" customWidth="1"/>
    <col min="2" max="6" width="15.7109375" style="160" customWidth="1"/>
    <col min="7" max="7" width="23.7109375" style="160" customWidth="1"/>
    <col min="8" max="221" width="8.85546875" style="160"/>
    <col min="222" max="222" width="13.7109375" style="160" customWidth="1"/>
    <col min="223" max="223" width="16.28515625" style="160" customWidth="1"/>
    <col min="224" max="224" width="14.7109375" style="160" customWidth="1"/>
    <col min="225" max="225" width="15.7109375" style="160" bestFit="1" customWidth="1"/>
    <col min="226" max="226" width="24" style="160" bestFit="1" customWidth="1"/>
    <col min="227" max="227" width="20.28515625" style="160" bestFit="1" customWidth="1"/>
    <col min="228" max="228" width="16.85546875" style="160" customWidth="1"/>
    <col min="229" max="477" width="8.85546875" style="160"/>
    <col min="478" max="478" width="13.7109375" style="160" customWidth="1"/>
    <col min="479" max="479" width="16.28515625" style="160" customWidth="1"/>
    <col min="480" max="480" width="14.7109375" style="160" customWidth="1"/>
    <col min="481" max="481" width="15.7109375" style="160" bestFit="1" customWidth="1"/>
    <col min="482" max="482" width="24" style="160" bestFit="1" customWidth="1"/>
    <col min="483" max="483" width="20.28515625" style="160" bestFit="1" customWidth="1"/>
    <col min="484" max="484" width="16.85546875" style="160" customWidth="1"/>
    <col min="485" max="733" width="8.85546875" style="160"/>
    <col min="734" max="734" width="13.7109375" style="160" customWidth="1"/>
    <col min="735" max="735" width="16.28515625" style="160" customWidth="1"/>
    <col min="736" max="736" width="14.7109375" style="160" customWidth="1"/>
    <col min="737" max="737" width="15.7109375" style="160" bestFit="1" customWidth="1"/>
    <col min="738" max="738" width="24" style="160" bestFit="1" customWidth="1"/>
    <col min="739" max="739" width="20.28515625" style="160" bestFit="1" customWidth="1"/>
    <col min="740" max="740" width="16.85546875" style="160" customWidth="1"/>
    <col min="741" max="989" width="8.85546875" style="160"/>
    <col min="990" max="990" width="13.7109375" style="160" customWidth="1"/>
    <col min="991" max="991" width="16.28515625" style="160" customWidth="1"/>
    <col min="992" max="992" width="14.7109375" style="160" customWidth="1"/>
    <col min="993" max="993" width="15.7109375" style="160" bestFit="1" customWidth="1"/>
    <col min="994" max="994" width="24" style="160" bestFit="1" customWidth="1"/>
    <col min="995" max="995" width="20.28515625" style="160" bestFit="1" customWidth="1"/>
    <col min="996" max="996" width="16.85546875" style="160" customWidth="1"/>
    <col min="997" max="1245" width="8.85546875" style="160"/>
    <col min="1246" max="1246" width="13.7109375" style="160" customWidth="1"/>
    <col min="1247" max="1247" width="16.28515625" style="160" customWidth="1"/>
    <col min="1248" max="1248" width="14.7109375" style="160" customWidth="1"/>
    <col min="1249" max="1249" width="15.7109375" style="160" bestFit="1" customWidth="1"/>
    <col min="1250" max="1250" width="24" style="160" bestFit="1" customWidth="1"/>
    <col min="1251" max="1251" width="20.28515625" style="160" bestFit="1" customWidth="1"/>
    <col min="1252" max="1252" width="16.85546875" style="160" customWidth="1"/>
    <col min="1253" max="1501" width="8.85546875" style="160"/>
    <col min="1502" max="1502" width="13.7109375" style="160" customWidth="1"/>
    <col min="1503" max="1503" width="16.28515625" style="160" customWidth="1"/>
    <col min="1504" max="1504" width="14.7109375" style="160" customWidth="1"/>
    <col min="1505" max="1505" width="15.7109375" style="160" bestFit="1" customWidth="1"/>
    <col min="1506" max="1506" width="24" style="160" bestFit="1" customWidth="1"/>
    <col min="1507" max="1507" width="20.28515625" style="160" bestFit="1" customWidth="1"/>
    <col min="1508" max="1508" width="16.85546875" style="160" customWidth="1"/>
    <col min="1509" max="1757" width="8.85546875" style="160"/>
    <col min="1758" max="1758" width="13.7109375" style="160" customWidth="1"/>
    <col min="1759" max="1759" width="16.28515625" style="160" customWidth="1"/>
    <col min="1760" max="1760" width="14.7109375" style="160" customWidth="1"/>
    <col min="1761" max="1761" width="15.7109375" style="160" bestFit="1" customWidth="1"/>
    <col min="1762" max="1762" width="24" style="160" bestFit="1" customWidth="1"/>
    <col min="1763" max="1763" width="20.28515625" style="160" bestFit="1" customWidth="1"/>
    <col min="1764" max="1764" width="16.85546875" style="160" customWidth="1"/>
    <col min="1765" max="2013" width="8.85546875" style="160"/>
    <col min="2014" max="2014" width="13.7109375" style="160" customWidth="1"/>
    <col min="2015" max="2015" width="16.28515625" style="160" customWidth="1"/>
    <col min="2016" max="2016" width="14.7109375" style="160" customWidth="1"/>
    <col min="2017" max="2017" width="15.7109375" style="160" bestFit="1" customWidth="1"/>
    <col min="2018" max="2018" width="24" style="160" bestFit="1" customWidth="1"/>
    <col min="2019" max="2019" width="20.28515625" style="160" bestFit="1" customWidth="1"/>
    <col min="2020" max="2020" width="16.85546875" style="160" customWidth="1"/>
    <col min="2021" max="2269" width="8.85546875" style="160"/>
    <col min="2270" max="2270" width="13.7109375" style="160" customWidth="1"/>
    <col min="2271" max="2271" width="16.28515625" style="160" customWidth="1"/>
    <col min="2272" max="2272" width="14.7109375" style="160" customWidth="1"/>
    <col min="2273" max="2273" width="15.7109375" style="160" bestFit="1" customWidth="1"/>
    <col min="2274" max="2274" width="24" style="160" bestFit="1" customWidth="1"/>
    <col min="2275" max="2275" width="20.28515625" style="160" bestFit="1" customWidth="1"/>
    <col min="2276" max="2276" width="16.85546875" style="160" customWidth="1"/>
    <col min="2277" max="2525" width="8.85546875" style="160"/>
    <col min="2526" max="2526" width="13.7109375" style="160" customWidth="1"/>
    <col min="2527" max="2527" width="16.28515625" style="160" customWidth="1"/>
    <col min="2528" max="2528" width="14.7109375" style="160" customWidth="1"/>
    <col min="2529" max="2529" width="15.7109375" style="160" bestFit="1" customWidth="1"/>
    <col min="2530" max="2530" width="24" style="160" bestFit="1" customWidth="1"/>
    <col min="2531" max="2531" width="20.28515625" style="160" bestFit="1" customWidth="1"/>
    <col min="2532" max="2532" width="16.85546875" style="160" customWidth="1"/>
    <col min="2533" max="2781" width="8.85546875" style="160"/>
    <col min="2782" max="2782" width="13.7109375" style="160" customWidth="1"/>
    <col min="2783" max="2783" width="16.28515625" style="160" customWidth="1"/>
    <col min="2784" max="2784" width="14.7109375" style="160" customWidth="1"/>
    <col min="2785" max="2785" width="15.7109375" style="160" bestFit="1" customWidth="1"/>
    <col min="2786" max="2786" width="24" style="160" bestFit="1" customWidth="1"/>
    <col min="2787" max="2787" width="20.28515625" style="160" bestFit="1" customWidth="1"/>
    <col min="2788" max="2788" width="16.85546875" style="160" customWidth="1"/>
    <col min="2789" max="3037" width="8.85546875" style="160"/>
    <col min="3038" max="3038" width="13.7109375" style="160" customWidth="1"/>
    <col min="3039" max="3039" width="16.28515625" style="160" customWidth="1"/>
    <col min="3040" max="3040" width="14.7109375" style="160" customWidth="1"/>
    <col min="3041" max="3041" width="15.7109375" style="160" bestFit="1" customWidth="1"/>
    <col min="3042" max="3042" width="24" style="160" bestFit="1" customWidth="1"/>
    <col min="3043" max="3043" width="20.28515625" style="160" bestFit="1" customWidth="1"/>
    <col min="3044" max="3044" width="16.85546875" style="160" customWidth="1"/>
    <col min="3045" max="3293" width="8.85546875" style="160"/>
    <col min="3294" max="3294" width="13.7109375" style="160" customWidth="1"/>
    <col min="3295" max="3295" width="16.28515625" style="160" customWidth="1"/>
    <col min="3296" max="3296" width="14.7109375" style="160" customWidth="1"/>
    <col min="3297" max="3297" width="15.7109375" style="160" bestFit="1" customWidth="1"/>
    <col min="3298" max="3298" width="24" style="160" bestFit="1" customWidth="1"/>
    <col min="3299" max="3299" width="20.28515625" style="160" bestFit="1" customWidth="1"/>
    <col min="3300" max="3300" width="16.85546875" style="160" customWidth="1"/>
    <col min="3301" max="3549" width="8.85546875" style="160"/>
    <col min="3550" max="3550" width="13.7109375" style="160" customWidth="1"/>
    <col min="3551" max="3551" width="16.28515625" style="160" customWidth="1"/>
    <col min="3552" max="3552" width="14.7109375" style="160" customWidth="1"/>
    <col min="3553" max="3553" width="15.7109375" style="160" bestFit="1" customWidth="1"/>
    <col min="3554" max="3554" width="24" style="160" bestFit="1" customWidth="1"/>
    <col min="3555" max="3555" width="20.28515625" style="160" bestFit="1" customWidth="1"/>
    <col min="3556" max="3556" width="16.85546875" style="160" customWidth="1"/>
    <col min="3557" max="3805" width="8.85546875" style="160"/>
    <col min="3806" max="3806" width="13.7109375" style="160" customWidth="1"/>
    <col min="3807" max="3807" width="16.28515625" style="160" customWidth="1"/>
    <col min="3808" max="3808" width="14.7109375" style="160" customWidth="1"/>
    <col min="3809" max="3809" width="15.7109375" style="160" bestFit="1" customWidth="1"/>
    <col min="3810" max="3810" width="24" style="160" bestFit="1" customWidth="1"/>
    <col min="3811" max="3811" width="20.28515625" style="160" bestFit="1" customWidth="1"/>
    <col min="3812" max="3812" width="16.85546875" style="160" customWidth="1"/>
    <col min="3813" max="4061" width="8.85546875" style="160"/>
    <col min="4062" max="4062" width="13.7109375" style="160" customWidth="1"/>
    <col min="4063" max="4063" width="16.28515625" style="160" customWidth="1"/>
    <col min="4064" max="4064" width="14.7109375" style="160" customWidth="1"/>
    <col min="4065" max="4065" width="15.7109375" style="160" bestFit="1" customWidth="1"/>
    <col min="4066" max="4066" width="24" style="160" bestFit="1" customWidth="1"/>
    <col min="4067" max="4067" width="20.28515625" style="160" bestFit="1" customWidth="1"/>
    <col min="4068" max="4068" width="16.85546875" style="160" customWidth="1"/>
    <col min="4069" max="4317" width="8.85546875" style="160"/>
    <col min="4318" max="4318" width="13.7109375" style="160" customWidth="1"/>
    <col min="4319" max="4319" width="16.28515625" style="160" customWidth="1"/>
    <col min="4320" max="4320" width="14.7109375" style="160" customWidth="1"/>
    <col min="4321" max="4321" width="15.7109375" style="160" bestFit="1" customWidth="1"/>
    <col min="4322" max="4322" width="24" style="160" bestFit="1" customWidth="1"/>
    <col min="4323" max="4323" width="20.28515625" style="160" bestFit="1" customWidth="1"/>
    <col min="4324" max="4324" width="16.85546875" style="160" customWidth="1"/>
    <col min="4325" max="4573" width="8.85546875" style="160"/>
    <col min="4574" max="4574" width="13.7109375" style="160" customWidth="1"/>
    <col min="4575" max="4575" width="16.28515625" style="160" customWidth="1"/>
    <col min="4576" max="4576" width="14.7109375" style="160" customWidth="1"/>
    <col min="4577" max="4577" width="15.7109375" style="160" bestFit="1" customWidth="1"/>
    <col min="4578" max="4578" width="24" style="160" bestFit="1" customWidth="1"/>
    <col min="4579" max="4579" width="20.28515625" style="160" bestFit="1" customWidth="1"/>
    <col min="4580" max="4580" width="16.85546875" style="160" customWidth="1"/>
    <col min="4581" max="4829" width="8.85546875" style="160"/>
    <col min="4830" max="4830" width="13.7109375" style="160" customWidth="1"/>
    <col min="4831" max="4831" width="16.28515625" style="160" customWidth="1"/>
    <col min="4832" max="4832" width="14.7109375" style="160" customWidth="1"/>
    <col min="4833" max="4833" width="15.7109375" style="160" bestFit="1" customWidth="1"/>
    <col min="4834" max="4834" width="24" style="160" bestFit="1" customWidth="1"/>
    <col min="4835" max="4835" width="20.28515625" style="160" bestFit="1" customWidth="1"/>
    <col min="4836" max="4836" width="16.85546875" style="160" customWidth="1"/>
    <col min="4837" max="5085" width="8.85546875" style="160"/>
    <col min="5086" max="5086" width="13.7109375" style="160" customWidth="1"/>
    <col min="5087" max="5087" width="16.28515625" style="160" customWidth="1"/>
    <col min="5088" max="5088" width="14.7109375" style="160" customWidth="1"/>
    <col min="5089" max="5089" width="15.7109375" style="160" bestFit="1" customWidth="1"/>
    <col min="5090" max="5090" width="24" style="160" bestFit="1" customWidth="1"/>
    <col min="5091" max="5091" width="20.28515625" style="160" bestFit="1" customWidth="1"/>
    <col min="5092" max="5092" width="16.85546875" style="160" customWidth="1"/>
    <col min="5093" max="5341" width="8.85546875" style="160"/>
    <col min="5342" max="5342" width="13.7109375" style="160" customWidth="1"/>
    <col min="5343" max="5343" width="16.28515625" style="160" customWidth="1"/>
    <col min="5344" max="5344" width="14.7109375" style="160" customWidth="1"/>
    <col min="5345" max="5345" width="15.7109375" style="160" bestFit="1" customWidth="1"/>
    <col min="5346" max="5346" width="24" style="160" bestFit="1" customWidth="1"/>
    <col min="5347" max="5347" width="20.28515625" style="160" bestFit="1" customWidth="1"/>
    <col min="5348" max="5348" width="16.85546875" style="160" customWidth="1"/>
    <col min="5349" max="5597" width="8.85546875" style="160"/>
    <col min="5598" max="5598" width="13.7109375" style="160" customWidth="1"/>
    <col min="5599" max="5599" width="16.28515625" style="160" customWidth="1"/>
    <col min="5600" max="5600" width="14.7109375" style="160" customWidth="1"/>
    <col min="5601" max="5601" width="15.7109375" style="160" bestFit="1" customWidth="1"/>
    <col min="5602" max="5602" width="24" style="160" bestFit="1" customWidth="1"/>
    <col min="5603" max="5603" width="20.28515625" style="160" bestFit="1" customWidth="1"/>
    <col min="5604" max="5604" width="16.85546875" style="160" customWidth="1"/>
    <col min="5605" max="5853" width="8.85546875" style="160"/>
    <col min="5854" max="5854" width="13.7109375" style="160" customWidth="1"/>
    <col min="5855" max="5855" width="16.28515625" style="160" customWidth="1"/>
    <col min="5856" max="5856" width="14.7109375" style="160" customWidth="1"/>
    <col min="5857" max="5857" width="15.7109375" style="160" bestFit="1" customWidth="1"/>
    <col min="5858" max="5858" width="24" style="160" bestFit="1" customWidth="1"/>
    <col min="5859" max="5859" width="20.28515625" style="160" bestFit="1" customWidth="1"/>
    <col min="5860" max="5860" width="16.85546875" style="160" customWidth="1"/>
    <col min="5861" max="6109" width="8.85546875" style="160"/>
    <col min="6110" max="6110" width="13.7109375" style="160" customWidth="1"/>
    <col min="6111" max="6111" width="16.28515625" style="160" customWidth="1"/>
    <col min="6112" max="6112" width="14.7109375" style="160" customWidth="1"/>
    <col min="6113" max="6113" width="15.7109375" style="160" bestFit="1" customWidth="1"/>
    <col min="6114" max="6114" width="24" style="160" bestFit="1" customWidth="1"/>
    <col min="6115" max="6115" width="20.28515625" style="160" bestFit="1" customWidth="1"/>
    <col min="6116" max="6116" width="16.85546875" style="160" customWidth="1"/>
    <col min="6117" max="6365" width="8.85546875" style="160"/>
    <col min="6366" max="6366" width="13.7109375" style="160" customWidth="1"/>
    <col min="6367" max="6367" width="16.28515625" style="160" customWidth="1"/>
    <col min="6368" max="6368" width="14.7109375" style="160" customWidth="1"/>
    <col min="6369" max="6369" width="15.7109375" style="160" bestFit="1" customWidth="1"/>
    <col min="6370" max="6370" width="24" style="160" bestFit="1" customWidth="1"/>
    <col min="6371" max="6371" width="20.28515625" style="160" bestFit="1" customWidth="1"/>
    <col min="6372" max="6372" width="16.85546875" style="160" customWidth="1"/>
    <col min="6373" max="6621" width="8.85546875" style="160"/>
    <col min="6622" max="6622" width="13.7109375" style="160" customWidth="1"/>
    <col min="6623" max="6623" width="16.28515625" style="160" customWidth="1"/>
    <col min="6624" max="6624" width="14.7109375" style="160" customWidth="1"/>
    <col min="6625" max="6625" width="15.7109375" style="160" bestFit="1" customWidth="1"/>
    <col min="6626" max="6626" width="24" style="160" bestFit="1" customWidth="1"/>
    <col min="6627" max="6627" width="20.28515625" style="160" bestFit="1" customWidth="1"/>
    <col min="6628" max="6628" width="16.85546875" style="160" customWidth="1"/>
    <col min="6629" max="6877" width="8.85546875" style="160"/>
    <col min="6878" max="6878" width="13.7109375" style="160" customWidth="1"/>
    <col min="6879" max="6879" width="16.28515625" style="160" customWidth="1"/>
    <col min="6880" max="6880" width="14.7109375" style="160" customWidth="1"/>
    <col min="6881" max="6881" width="15.7109375" style="160" bestFit="1" customWidth="1"/>
    <col min="6882" max="6882" width="24" style="160" bestFit="1" customWidth="1"/>
    <col min="6883" max="6883" width="20.28515625" style="160" bestFit="1" customWidth="1"/>
    <col min="6884" max="6884" width="16.85546875" style="160" customWidth="1"/>
    <col min="6885" max="7133" width="8.85546875" style="160"/>
    <col min="7134" max="7134" width="13.7109375" style="160" customWidth="1"/>
    <col min="7135" max="7135" width="16.28515625" style="160" customWidth="1"/>
    <col min="7136" max="7136" width="14.7109375" style="160" customWidth="1"/>
    <col min="7137" max="7137" width="15.7109375" style="160" bestFit="1" customWidth="1"/>
    <col min="7138" max="7138" width="24" style="160" bestFit="1" customWidth="1"/>
    <col min="7139" max="7139" width="20.28515625" style="160" bestFit="1" customWidth="1"/>
    <col min="7140" max="7140" width="16.85546875" style="160" customWidth="1"/>
    <col min="7141" max="7389" width="8.85546875" style="160"/>
    <col min="7390" max="7390" width="13.7109375" style="160" customWidth="1"/>
    <col min="7391" max="7391" width="16.28515625" style="160" customWidth="1"/>
    <col min="7392" max="7392" width="14.7109375" style="160" customWidth="1"/>
    <col min="7393" max="7393" width="15.7109375" style="160" bestFit="1" customWidth="1"/>
    <col min="7394" max="7394" width="24" style="160" bestFit="1" customWidth="1"/>
    <col min="7395" max="7395" width="20.28515625" style="160" bestFit="1" customWidth="1"/>
    <col min="7396" max="7396" width="16.85546875" style="160" customWidth="1"/>
    <col min="7397" max="7645" width="8.85546875" style="160"/>
    <col min="7646" max="7646" width="13.7109375" style="160" customWidth="1"/>
    <col min="7647" max="7647" width="16.28515625" style="160" customWidth="1"/>
    <col min="7648" max="7648" width="14.7109375" style="160" customWidth="1"/>
    <col min="7649" max="7649" width="15.7109375" style="160" bestFit="1" customWidth="1"/>
    <col min="7650" max="7650" width="24" style="160" bestFit="1" customWidth="1"/>
    <col min="7651" max="7651" width="20.28515625" style="160" bestFit="1" customWidth="1"/>
    <col min="7652" max="7652" width="16.85546875" style="160" customWidth="1"/>
    <col min="7653" max="7901" width="8.85546875" style="160"/>
    <col min="7902" max="7902" width="13.7109375" style="160" customWidth="1"/>
    <col min="7903" max="7903" width="16.28515625" style="160" customWidth="1"/>
    <col min="7904" max="7904" width="14.7109375" style="160" customWidth="1"/>
    <col min="7905" max="7905" width="15.7109375" style="160" bestFit="1" customWidth="1"/>
    <col min="7906" max="7906" width="24" style="160" bestFit="1" customWidth="1"/>
    <col min="7907" max="7907" width="20.28515625" style="160" bestFit="1" customWidth="1"/>
    <col min="7908" max="7908" width="16.85546875" style="160" customWidth="1"/>
    <col min="7909" max="8157" width="8.85546875" style="160"/>
    <col min="8158" max="8158" width="13.7109375" style="160" customWidth="1"/>
    <col min="8159" max="8159" width="16.28515625" style="160" customWidth="1"/>
    <col min="8160" max="8160" width="14.7109375" style="160" customWidth="1"/>
    <col min="8161" max="8161" width="15.7109375" style="160" bestFit="1" customWidth="1"/>
    <col min="8162" max="8162" width="24" style="160" bestFit="1" customWidth="1"/>
    <col min="8163" max="8163" width="20.28515625" style="160" bestFit="1" customWidth="1"/>
    <col min="8164" max="8164" width="16.85546875" style="160" customWidth="1"/>
    <col min="8165" max="8413" width="8.85546875" style="160"/>
    <col min="8414" max="8414" width="13.7109375" style="160" customWidth="1"/>
    <col min="8415" max="8415" width="16.28515625" style="160" customWidth="1"/>
    <col min="8416" max="8416" width="14.7109375" style="160" customWidth="1"/>
    <col min="8417" max="8417" width="15.7109375" style="160" bestFit="1" customWidth="1"/>
    <col min="8418" max="8418" width="24" style="160" bestFit="1" customWidth="1"/>
    <col min="8419" max="8419" width="20.28515625" style="160" bestFit="1" customWidth="1"/>
    <col min="8420" max="8420" width="16.85546875" style="160" customWidth="1"/>
    <col min="8421" max="8669" width="8.85546875" style="160"/>
    <col min="8670" max="8670" width="13.7109375" style="160" customWidth="1"/>
    <col min="8671" max="8671" width="16.28515625" style="160" customWidth="1"/>
    <col min="8672" max="8672" width="14.7109375" style="160" customWidth="1"/>
    <col min="8673" max="8673" width="15.7109375" style="160" bestFit="1" customWidth="1"/>
    <col min="8674" max="8674" width="24" style="160" bestFit="1" customWidth="1"/>
    <col min="8675" max="8675" width="20.28515625" style="160" bestFit="1" customWidth="1"/>
    <col min="8676" max="8676" width="16.85546875" style="160" customWidth="1"/>
    <col min="8677" max="8925" width="8.85546875" style="160"/>
    <col min="8926" max="8926" width="13.7109375" style="160" customWidth="1"/>
    <col min="8927" max="8927" width="16.28515625" style="160" customWidth="1"/>
    <col min="8928" max="8928" width="14.7109375" style="160" customWidth="1"/>
    <col min="8929" max="8929" width="15.7109375" style="160" bestFit="1" customWidth="1"/>
    <col min="8930" max="8930" width="24" style="160" bestFit="1" customWidth="1"/>
    <col min="8931" max="8931" width="20.28515625" style="160" bestFit="1" customWidth="1"/>
    <col min="8932" max="8932" width="16.85546875" style="160" customWidth="1"/>
    <col min="8933" max="9181" width="8.85546875" style="160"/>
    <col min="9182" max="9182" width="13.7109375" style="160" customWidth="1"/>
    <col min="9183" max="9183" width="16.28515625" style="160" customWidth="1"/>
    <col min="9184" max="9184" width="14.7109375" style="160" customWidth="1"/>
    <col min="9185" max="9185" width="15.7109375" style="160" bestFit="1" customWidth="1"/>
    <col min="9186" max="9186" width="24" style="160" bestFit="1" customWidth="1"/>
    <col min="9187" max="9187" width="20.28515625" style="160" bestFit="1" customWidth="1"/>
    <col min="9188" max="9188" width="16.85546875" style="160" customWidth="1"/>
    <col min="9189" max="9437" width="8.85546875" style="160"/>
    <col min="9438" max="9438" width="13.7109375" style="160" customWidth="1"/>
    <col min="9439" max="9439" width="16.28515625" style="160" customWidth="1"/>
    <col min="9440" max="9440" width="14.7109375" style="160" customWidth="1"/>
    <col min="9441" max="9441" width="15.7109375" style="160" bestFit="1" customWidth="1"/>
    <col min="9442" max="9442" width="24" style="160" bestFit="1" customWidth="1"/>
    <col min="9443" max="9443" width="20.28515625" style="160" bestFit="1" customWidth="1"/>
    <col min="9444" max="9444" width="16.85546875" style="160" customWidth="1"/>
    <col min="9445" max="9693" width="8.85546875" style="160"/>
    <col min="9694" max="9694" width="13.7109375" style="160" customWidth="1"/>
    <col min="9695" max="9695" width="16.28515625" style="160" customWidth="1"/>
    <col min="9696" max="9696" width="14.7109375" style="160" customWidth="1"/>
    <col min="9697" max="9697" width="15.7109375" style="160" bestFit="1" customWidth="1"/>
    <col min="9698" max="9698" width="24" style="160" bestFit="1" customWidth="1"/>
    <col min="9699" max="9699" width="20.28515625" style="160" bestFit="1" customWidth="1"/>
    <col min="9700" max="9700" width="16.85546875" style="160" customWidth="1"/>
    <col min="9701" max="9949" width="8.85546875" style="160"/>
    <col min="9950" max="9950" width="13.7109375" style="160" customWidth="1"/>
    <col min="9951" max="9951" width="16.28515625" style="160" customWidth="1"/>
    <col min="9952" max="9952" width="14.7109375" style="160" customWidth="1"/>
    <col min="9953" max="9953" width="15.7109375" style="160" bestFit="1" customWidth="1"/>
    <col min="9954" max="9954" width="24" style="160" bestFit="1" customWidth="1"/>
    <col min="9955" max="9955" width="20.28515625" style="160" bestFit="1" customWidth="1"/>
    <col min="9956" max="9956" width="16.85546875" style="160" customWidth="1"/>
    <col min="9957" max="10205" width="8.85546875" style="160"/>
    <col min="10206" max="10206" width="13.7109375" style="160" customWidth="1"/>
    <col min="10207" max="10207" width="16.28515625" style="160" customWidth="1"/>
    <col min="10208" max="10208" width="14.7109375" style="160" customWidth="1"/>
    <col min="10209" max="10209" width="15.7109375" style="160" bestFit="1" customWidth="1"/>
    <col min="10210" max="10210" width="24" style="160" bestFit="1" customWidth="1"/>
    <col min="10211" max="10211" width="20.28515625" style="160" bestFit="1" customWidth="1"/>
    <col min="10212" max="10212" width="16.85546875" style="160" customWidth="1"/>
    <col min="10213" max="10461" width="8.85546875" style="160"/>
    <col min="10462" max="10462" width="13.7109375" style="160" customWidth="1"/>
    <col min="10463" max="10463" width="16.28515625" style="160" customWidth="1"/>
    <col min="10464" max="10464" width="14.7109375" style="160" customWidth="1"/>
    <col min="10465" max="10465" width="15.7109375" style="160" bestFit="1" customWidth="1"/>
    <col min="10466" max="10466" width="24" style="160" bestFit="1" customWidth="1"/>
    <col min="10467" max="10467" width="20.28515625" style="160" bestFit="1" customWidth="1"/>
    <col min="10468" max="10468" width="16.85546875" style="160" customWidth="1"/>
    <col min="10469" max="10717" width="8.85546875" style="160"/>
    <col min="10718" max="10718" width="13.7109375" style="160" customWidth="1"/>
    <col min="10719" max="10719" width="16.28515625" style="160" customWidth="1"/>
    <col min="10720" max="10720" width="14.7109375" style="160" customWidth="1"/>
    <col min="10721" max="10721" width="15.7109375" style="160" bestFit="1" customWidth="1"/>
    <col min="10722" max="10722" width="24" style="160" bestFit="1" customWidth="1"/>
    <col min="10723" max="10723" width="20.28515625" style="160" bestFit="1" customWidth="1"/>
    <col min="10724" max="10724" width="16.85546875" style="160" customWidth="1"/>
    <col min="10725" max="10973" width="8.85546875" style="160"/>
    <col min="10974" max="10974" width="13.7109375" style="160" customWidth="1"/>
    <col min="10975" max="10975" width="16.28515625" style="160" customWidth="1"/>
    <col min="10976" max="10976" width="14.7109375" style="160" customWidth="1"/>
    <col min="10977" max="10977" width="15.7109375" style="160" bestFit="1" customWidth="1"/>
    <col min="10978" max="10978" width="24" style="160" bestFit="1" customWidth="1"/>
    <col min="10979" max="10979" width="20.28515625" style="160" bestFit="1" customWidth="1"/>
    <col min="10980" max="10980" width="16.85546875" style="160" customWidth="1"/>
    <col min="10981" max="11229" width="8.85546875" style="160"/>
    <col min="11230" max="11230" width="13.7109375" style="160" customWidth="1"/>
    <col min="11231" max="11231" width="16.28515625" style="160" customWidth="1"/>
    <col min="11232" max="11232" width="14.7109375" style="160" customWidth="1"/>
    <col min="11233" max="11233" width="15.7109375" style="160" bestFit="1" customWidth="1"/>
    <col min="11234" max="11234" width="24" style="160" bestFit="1" customWidth="1"/>
    <col min="11235" max="11235" width="20.28515625" style="160" bestFit="1" customWidth="1"/>
    <col min="11236" max="11236" width="16.85546875" style="160" customWidth="1"/>
    <col min="11237" max="11485" width="8.85546875" style="160"/>
    <col min="11486" max="11486" width="13.7109375" style="160" customWidth="1"/>
    <col min="11487" max="11487" width="16.28515625" style="160" customWidth="1"/>
    <col min="11488" max="11488" width="14.7109375" style="160" customWidth="1"/>
    <col min="11489" max="11489" width="15.7109375" style="160" bestFit="1" customWidth="1"/>
    <col min="11490" max="11490" width="24" style="160" bestFit="1" customWidth="1"/>
    <col min="11491" max="11491" width="20.28515625" style="160" bestFit="1" customWidth="1"/>
    <col min="11492" max="11492" width="16.85546875" style="160" customWidth="1"/>
    <col min="11493" max="11741" width="8.85546875" style="160"/>
    <col min="11742" max="11742" width="13.7109375" style="160" customWidth="1"/>
    <col min="11743" max="11743" width="16.28515625" style="160" customWidth="1"/>
    <col min="11744" max="11744" width="14.7109375" style="160" customWidth="1"/>
    <col min="11745" max="11745" width="15.7109375" style="160" bestFit="1" customWidth="1"/>
    <col min="11746" max="11746" width="24" style="160" bestFit="1" customWidth="1"/>
    <col min="11747" max="11747" width="20.28515625" style="160" bestFit="1" customWidth="1"/>
    <col min="11748" max="11748" width="16.85546875" style="160" customWidth="1"/>
    <col min="11749" max="11997" width="8.85546875" style="160"/>
    <col min="11998" max="11998" width="13.7109375" style="160" customWidth="1"/>
    <col min="11999" max="11999" width="16.28515625" style="160" customWidth="1"/>
    <col min="12000" max="12000" width="14.7109375" style="160" customWidth="1"/>
    <col min="12001" max="12001" width="15.7109375" style="160" bestFit="1" customWidth="1"/>
    <col min="12002" max="12002" width="24" style="160" bestFit="1" customWidth="1"/>
    <col min="12003" max="12003" width="20.28515625" style="160" bestFit="1" customWidth="1"/>
    <col min="12004" max="12004" width="16.85546875" style="160" customWidth="1"/>
    <col min="12005" max="12253" width="8.85546875" style="160"/>
    <col min="12254" max="12254" width="13.7109375" style="160" customWidth="1"/>
    <col min="12255" max="12255" width="16.28515625" style="160" customWidth="1"/>
    <col min="12256" max="12256" width="14.7109375" style="160" customWidth="1"/>
    <col min="12257" max="12257" width="15.7109375" style="160" bestFit="1" customWidth="1"/>
    <col min="12258" max="12258" width="24" style="160" bestFit="1" customWidth="1"/>
    <col min="12259" max="12259" width="20.28515625" style="160" bestFit="1" customWidth="1"/>
    <col min="12260" max="12260" width="16.85546875" style="160" customWidth="1"/>
    <col min="12261" max="12509" width="8.85546875" style="160"/>
    <col min="12510" max="12510" width="13.7109375" style="160" customWidth="1"/>
    <col min="12511" max="12511" width="16.28515625" style="160" customWidth="1"/>
    <col min="12512" max="12512" width="14.7109375" style="160" customWidth="1"/>
    <col min="12513" max="12513" width="15.7109375" style="160" bestFit="1" customWidth="1"/>
    <col min="12514" max="12514" width="24" style="160" bestFit="1" customWidth="1"/>
    <col min="12515" max="12515" width="20.28515625" style="160" bestFit="1" customWidth="1"/>
    <col min="12516" max="12516" width="16.85546875" style="160" customWidth="1"/>
    <col min="12517" max="12765" width="8.85546875" style="160"/>
    <col min="12766" max="12766" width="13.7109375" style="160" customWidth="1"/>
    <col min="12767" max="12767" width="16.28515625" style="160" customWidth="1"/>
    <col min="12768" max="12768" width="14.7109375" style="160" customWidth="1"/>
    <col min="12769" max="12769" width="15.7109375" style="160" bestFit="1" customWidth="1"/>
    <col min="12770" max="12770" width="24" style="160" bestFit="1" customWidth="1"/>
    <col min="12771" max="12771" width="20.28515625" style="160" bestFit="1" customWidth="1"/>
    <col min="12772" max="12772" width="16.85546875" style="160" customWidth="1"/>
    <col min="12773" max="13021" width="8.85546875" style="160"/>
    <col min="13022" max="13022" width="13.7109375" style="160" customWidth="1"/>
    <col min="13023" max="13023" width="16.28515625" style="160" customWidth="1"/>
    <col min="13024" max="13024" width="14.7109375" style="160" customWidth="1"/>
    <col min="13025" max="13025" width="15.7109375" style="160" bestFit="1" customWidth="1"/>
    <col min="13026" max="13026" width="24" style="160" bestFit="1" customWidth="1"/>
    <col min="13027" max="13027" width="20.28515625" style="160" bestFit="1" customWidth="1"/>
    <col min="13028" max="13028" width="16.85546875" style="160" customWidth="1"/>
    <col min="13029" max="13277" width="8.85546875" style="160"/>
    <col min="13278" max="13278" width="13.7109375" style="160" customWidth="1"/>
    <col min="13279" max="13279" width="16.28515625" style="160" customWidth="1"/>
    <col min="13280" max="13280" width="14.7109375" style="160" customWidth="1"/>
    <col min="13281" max="13281" width="15.7109375" style="160" bestFit="1" customWidth="1"/>
    <col min="13282" max="13282" width="24" style="160" bestFit="1" customWidth="1"/>
    <col min="13283" max="13283" width="20.28515625" style="160" bestFit="1" customWidth="1"/>
    <col min="13284" max="13284" width="16.85546875" style="160" customWidth="1"/>
    <col min="13285" max="13533" width="8.85546875" style="160"/>
    <col min="13534" max="13534" width="13.7109375" style="160" customWidth="1"/>
    <col min="13535" max="13535" width="16.28515625" style="160" customWidth="1"/>
    <col min="13536" max="13536" width="14.7109375" style="160" customWidth="1"/>
    <col min="13537" max="13537" width="15.7109375" style="160" bestFit="1" customWidth="1"/>
    <col min="13538" max="13538" width="24" style="160" bestFit="1" customWidth="1"/>
    <col min="13539" max="13539" width="20.28515625" style="160" bestFit="1" customWidth="1"/>
    <col min="13540" max="13540" width="16.85546875" style="160" customWidth="1"/>
    <col min="13541" max="13789" width="8.85546875" style="160"/>
    <col min="13790" max="13790" width="13.7109375" style="160" customWidth="1"/>
    <col min="13791" max="13791" width="16.28515625" style="160" customWidth="1"/>
    <col min="13792" max="13792" width="14.7109375" style="160" customWidth="1"/>
    <col min="13793" max="13793" width="15.7109375" style="160" bestFit="1" customWidth="1"/>
    <col min="13794" max="13794" width="24" style="160" bestFit="1" customWidth="1"/>
    <col min="13795" max="13795" width="20.28515625" style="160" bestFit="1" customWidth="1"/>
    <col min="13796" max="13796" width="16.85546875" style="160" customWidth="1"/>
    <col min="13797" max="14045" width="8.85546875" style="160"/>
    <col min="14046" max="14046" width="13.7109375" style="160" customWidth="1"/>
    <col min="14047" max="14047" width="16.28515625" style="160" customWidth="1"/>
    <col min="14048" max="14048" width="14.7109375" style="160" customWidth="1"/>
    <col min="14049" max="14049" width="15.7109375" style="160" bestFit="1" customWidth="1"/>
    <col min="14050" max="14050" width="24" style="160" bestFit="1" customWidth="1"/>
    <col min="14051" max="14051" width="20.28515625" style="160" bestFit="1" customWidth="1"/>
    <col min="14052" max="14052" width="16.85546875" style="160" customWidth="1"/>
    <col min="14053" max="14301" width="8.85546875" style="160"/>
    <col min="14302" max="14302" width="13.7109375" style="160" customWidth="1"/>
    <col min="14303" max="14303" width="16.28515625" style="160" customWidth="1"/>
    <col min="14304" max="14304" width="14.7109375" style="160" customWidth="1"/>
    <col min="14305" max="14305" width="15.7109375" style="160" bestFit="1" customWidth="1"/>
    <col min="14306" max="14306" width="24" style="160" bestFit="1" customWidth="1"/>
    <col min="14307" max="14307" width="20.28515625" style="160" bestFit="1" customWidth="1"/>
    <col min="14308" max="14308" width="16.85546875" style="160" customWidth="1"/>
    <col min="14309" max="14557" width="8.85546875" style="160"/>
    <col min="14558" max="14558" width="13.7109375" style="160" customWidth="1"/>
    <col min="14559" max="14559" width="16.28515625" style="160" customWidth="1"/>
    <col min="14560" max="14560" width="14.7109375" style="160" customWidth="1"/>
    <col min="14561" max="14561" width="15.7109375" style="160" bestFit="1" customWidth="1"/>
    <col min="14562" max="14562" width="24" style="160" bestFit="1" customWidth="1"/>
    <col min="14563" max="14563" width="20.28515625" style="160" bestFit="1" customWidth="1"/>
    <col min="14564" max="14564" width="16.85546875" style="160" customWidth="1"/>
    <col min="14565" max="14813" width="8.85546875" style="160"/>
    <col min="14814" max="14814" width="13.7109375" style="160" customWidth="1"/>
    <col min="14815" max="14815" width="16.28515625" style="160" customWidth="1"/>
    <col min="14816" max="14816" width="14.7109375" style="160" customWidth="1"/>
    <col min="14817" max="14817" width="15.7109375" style="160" bestFit="1" customWidth="1"/>
    <col min="14818" max="14818" width="24" style="160" bestFit="1" customWidth="1"/>
    <col min="14819" max="14819" width="20.28515625" style="160" bestFit="1" customWidth="1"/>
    <col min="14820" max="14820" width="16.85546875" style="160" customWidth="1"/>
    <col min="14821" max="15069" width="8.85546875" style="160"/>
    <col min="15070" max="15070" width="13.7109375" style="160" customWidth="1"/>
    <col min="15071" max="15071" width="16.28515625" style="160" customWidth="1"/>
    <col min="15072" max="15072" width="14.7109375" style="160" customWidth="1"/>
    <col min="15073" max="15073" width="15.7109375" style="160" bestFit="1" customWidth="1"/>
    <col min="15074" max="15074" width="24" style="160" bestFit="1" customWidth="1"/>
    <col min="15075" max="15075" width="20.28515625" style="160" bestFit="1" customWidth="1"/>
    <col min="15076" max="15076" width="16.85546875" style="160" customWidth="1"/>
    <col min="15077" max="15325" width="8.85546875" style="160"/>
    <col min="15326" max="15326" width="13.7109375" style="160" customWidth="1"/>
    <col min="15327" max="15327" width="16.28515625" style="160" customWidth="1"/>
    <col min="15328" max="15328" width="14.7109375" style="160" customWidth="1"/>
    <col min="15329" max="15329" width="15.7109375" style="160" bestFit="1" customWidth="1"/>
    <col min="15330" max="15330" width="24" style="160" bestFit="1" customWidth="1"/>
    <col min="15331" max="15331" width="20.28515625" style="160" bestFit="1" customWidth="1"/>
    <col min="15332" max="15332" width="16.85546875" style="160" customWidth="1"/>
    <col min="15333" max="15581" width="8.85546875" style="160"/>
    <col min="15582" max="15582" width="13.7109375" style="160" customWidth="1"/>
    <col min="15583" max="15583" width="16.28515625" style="160" customWidth="1"/>
    <col min="15584" max="15584" width="14.7109375" style="160" customWidth="1"/>
    <col min="15585" max="15585" width="15.7109375" style="160" bestFit="1" customWidth="1"/>
    <col min="15586" max="15586" width="24" style="160" bestFit="1" customWidth="1"/>
    <col min="15587" max="15587" width="20.28515625" style="160" bestFit="1" customWidth="1"/>
    <col min="15588" max="15588" width="16.85546875" style="160" customWidth="1"/>
    <col min="15589" max="15837" width="8.85546875" style="160"/>
    <col min="15838" max="15838" width="13.7109375" style="160" customWidth="1"/>
    <col min="15839" max="15839" width="16.28515625" style="160" customWidth="1"/>
    <col min="15840" max="15840" width="14.7109375" style="160" customWidth="1"/>
    <col min="15841" max="15841" width="15.7109375" style="160" bestFit="1" customWidth="1"/>
    <col min="15842" max="15842" width="24" style="160" bestFit="1" customWidth="1"/>
    <col min="15843" max="15843" width="20.28515625" style="160" bestFit="1" customWidth="1"/>
    <col min="15844" max="15844" width="16.85546875" style="160" customWidth="1"/>
    <col min="15845" max="16093" width="8.85546875" style="160"/>
    <col min="16094" max="16094" width="13.7109375" style="160" customWidth="1"/>
    <col min="16095" max="16095" width="16.28515625" style="160" customWidth="1"/>
    <col min="16096" max="16096" width="14.7109375" style="160" customWidth="1"/>
    <col min="16097" max="16097" width="15.7109375" style="160" bestFit="1" customWidth="1"/>
    <col min="16098" max="16098" width="24" style="160" bestFit="1" customWidth="1"/>
    <col min="16099" max="16099" width="20.28515625" style="160" bestFit="1" customWidth="1"/>
    <col min="16100" max="16100" width="16.85546875" style="160" customWidth="1"/>
    <col min="16101" max="16384" width="8.85546875" style="160"/>
  </cols>
  <sheetData>
    <row r="1" spans="1:7" ht="23.1" customHeight="1">
      <c r="A1" s="970" t="s">
        <v>1208</v>
      </c>
      <c r="B1" s="971"/>
      <c r="C1" s="971"/>
      <c r="D1" s="971"/>
      <c r="E1" s="971"/>
      <c r="F1" s="971"/>
      <c r="G1" s="971"/>
    </row>
    <row r="2" spans="1:7" s="161" customFormat="1" ht="23.1" customHeight="1">
      <c r="A2" s="986" t="s">
        <v>1207</v>
      </c>
      <c r="B2" s="987"/>
      <c r="C2" s="987"/>
      <c r="D2" s="987"/>
      <c r="E2" s="987"/>
      <c r="F2" s="987"/>
      <c r="G2" s="987"/>
    </row>
    <row r="3" spans="1:7" s="161" customFormat="1" ht="22.5" customHeight="1">
      <c r="A3" s="958" t="s">
        <v>152</v>
      </c>
      <c r="B3" s="959"/>
      <c r="C3" s="959"/>
      <c r="D3" s="960" t="s">
        <v>153</v>
      </c>
      <c r="E3" s="960"/>
      <c r="F3" s="960"/>
      <c r="G3" s="961"/>
    </row>
    <row r="4" spans="1:7" ht="24.95" customHeight="1">
      <c r="A4" s="966" t="s">
        <v>160</v>
      </c>
      <c r="B4" s="984" t="s">
        <v>155</v>
      </c>
      <c r="C4" s="978" t="s">
        <v>156</v>
      </c>
      <c r="D4" s="979"/>
      <c r="E4" s="978" t="s">
        <v>157</v>
      </c>
      <c r="F4" s="979"/>
      <c r="G4" s="966" t="s">
        <v>154</v>
      </c>
    </row>
    <row r="5" spans="1:7" ht="39" customHeight="1">
      <c r="A5" s="977"/>
      <c r="B5" s="985"/>
      <c r="C5" s="978" t="s">
        <v>158</v>
      </c>
      <c r="D5" s="979"/>
      <c r="E5" s="978" t="s">
        <v>159</v>
      </c>
      <c r="F5" s="979"/>
      <c r="G5" s="977"/>
    </row>
    <row r="6" spans="1:7" ht="33" customHeight="1">
      <c r="A6" s="977"/>
      <c r="B6" s="984" t="s">
        <v>1126</v>
      </c>
      <c r="C6" s="189" t="s">
        <v>161</v>
      </c>
      <c r="D6" s="189" t="s">
        <v>162</v>
      </c>
      <c r="E6" s="189" t="s">
        <v>163</v>
      </c>
      <c r="F6" s="189" t="s">
        <v>164</v>
      </c>
      <c r="G6" s="977"/>
    </row>
    <row r="7" spans="1:7" ht="33" customHeight="1">
      <c r="A7" s="967"/>
      <c r="B7" s="985"/>
      <c r="C7" s="189" t="s">
        <v>165</v>
      </c>
      <c r="D7" s="189" t="s">
        <v>760</v>
      </c>
      <c r="E7" s="189" t="s">
        <v>166</v>
      </c>
      <c r="F7" s="189" t="s">
        <v>761</v>
      </c>
      <c r="G7" s="967"/>
    </row>
    <row r="8" spans="1:7" ht="21.95" customHeight="1">
      <c r="A8" s="181" t="s">
        <v>101</v>
      </c>
      <c r="B8" s="893">
        <v>128710</v>
      </c>
      <c r="C8" s="894">
        <v>111</v>
      </c>
      <c r="D8" s="895">
        <f t="shared" ref="D8:D21" si="0">B8/C8</f>
        <v>1159.5495495495495</v>
      </c>
      <c r="E8" s="894">
        <v>304</v>
      </c>
      <c r="F8" s="895">
        <f t="shared" ref="F8:F21" si="1">B8/E8</f>
        <v>423.38815789473682</v>
      </c>
      <c r="G8" s="181" t="s">
        <v>2</v>
      </c>
    </row>
    <row r="9" spans="1:7" ht="21.95" customHeight="1">
      <c r="A9" s="181" t="s">
        <v>38</v>
      </c>
      <c r="B9" s="896">
        <v>160658</v>
      </c>
      <c r="C9" s="897">
        <v>98</v>
      </c>
      <c r="D9" s="898">
        <f t="shared" si="0"/>
        <v>1639.3673469387754</v>
      </c>
      <c r="E9" s="897">
        <v>283</v>
      </c>
      <c r="F9" s="898">
        <f t="shared" si="1"/>
        <v>567.69611307420496</v>
      </c>
      <c r="G9" s="181" t="s">
        <v>3</v>
      </c>
    </row>
    <row r="10" spans="1:7" ht="21.95" customHeight="1">
      <c r="A10" s="181" t="s">
        <v>104</v>
      </c>
      <c r="B10" s="893">
        <v>48787</v>
      </c>
      <c r="C10" s="894">
        <v>39</v>
      </c>
      <c r="D10" s="895">
        <f t="shared" si="0"/>
        <v>1250.948717948718</v>
      </c>
      <c r="E10" s="894">
        <v>106</v>
      </c>
      <c r="F10" s="895">
        <f t="shared" si="1"/>
        <v>460.25471698113205</v>
      </c>
      <c r="G10" s="181" t="s">
        <v>8</v>
      </c>
    </row>
    <row r="11" spans="1:7" ht="21.95" customHeight="1">
      <c r="A11" s="181" t="s">
        <v>105</v>
      </c>
      <c r="B11" s="896">
        <v>26199</v>
      </c>
      <c r="C11" s="897">
        <v>29</v>
      </c>
      <c r="D11" s="898">
        <f t="shared" si="0"/>
        <v>903.41379310344826</v>
      </c>
      <c r="E11" s="897">
        <v>94</v>
      </c>
      <c r="F11" s="898">
        <f t="shared" si="1"/>
        <v>278.71276595744683</v>
      </c>
      <c r="G11" s="181" t="s">
        <v>10</v>
      </c>
    </row>
    <row r="12" spans="1:7" ht="21.95" customHeight="1">
      <c r="A12" s="181" t="s">
        <v>107</v>
      </c>
      <c r="B12" s="893">
        <v>63833</v>
      </c>
      <c r="C12" s="894">
        <v>66</v>
      </c>
      <c r="D12" s="895">
        <f t="shared" si="0"/>
        <v>967.16666666666663</v>
      </c>
      <c r="E12" s="894">
        <v>200</v>
      </c>
      <c r="F12" s="895">
        <f t="shared" si="1"/>
        <v>319.16500000000002</v>
      </c>
      <c r="G12" s="181" t="s">
        <v>11</v>
      </c>
    </row>
    <row r="13" spans="1:7" ht="21.95" customHeight="1">
      <c r="A13" s="181" t="s">
        <v>16</v>
      </c>
      <c r="B13" s="896">
        <v>32242</v>
      </c>
      <c r="C13" s="897">
        <v>41</v>
      </c>
      <c r="D13" s="898">
        <f t="shared" si="0"/>
        <v>786.39024390243901</v>
      </c>
      <c r="E13" s="897">
        <v>126</v>
      </c>
      <c r="F13" s="898">
        <f t="shared" si="1"/>
        <v>255.88888888888889</v>
      </c>
      <c r="G13" s="181" t="s">
        <v>17</v>
      </c>
    </row>
    <row r="14" spans="1:7" ht="21.95" customHeight="1">
      <c r="A14" s="181" t="s">
        <v>110</v>
      </c>
      <c r="B14" s="893">
        <v>16683</v>
      </c>
      <c r="C14" s="894">
        <v>26</v>
      </c>
      <c r="D14" s="895">
        <f t="shared" si="0"/>
        <v>641.65384615384619</v>
      </c>
      <c r="E14" s="894">
        <v>79</v>
      </c>
      <c r="F14" s="895">
        <f t="shared" si="1"/>
        <v>211.17721518987341</v>
      </c>
      <c r="G14" s="181" t="s">
        <v>20</v>
      </c>
    </row>
    <row r="15" spans="1:7" ht="21.95" customHeight="1">
      <c r="A15" s="181" t="s">
        <v>21</v>
      </c>
      <c r="B15" s="896">
        <v>12638</v>
      </c>
      <c r="C15" s="897">
        <v>16</v>
      </c>
      <c r="D15" s="898">
        <f t="shared" si="0"/>
        <v>789.875</v>
      </c>
      <c r="E15" s="897">
        <v>56</v>
      </c>
      <c r="F15" s="898">
        <f t="shared" si="1"/>
        <v>225.67857142857142</v>
      </c>
      <c r="G15" s="181" t="s">
        <v>111</v>
      </c>
    </row>
    <row r="16" spans="1:7" ht="21.95" customHeight="1">
      <c r="A16" s="181" t="s">
        <v>112</v>
      </c>
      <c r="B16" s="893">
        <v>5584</v>
      </c>
      <c r="C16" s="894">
        <v>14</v>
      </c>
      <c r="D16" s="895">
        <f t="shared" si="0"/>
        <v>398.85714285714283</v>
      </c>
      <c r="E16" s="894">
        <v>46</v>
      </c>
      <c r="F16" s="895">
        <f t="shared" si="1"/>
        <v>121.39130434782609</v>
      </c>
      <c r="G16" s="181" t="s">
        <v>23</v>
      </c>
    </row>
    <row r="17" spans="1:7" ht="21.95" customHeight="1">
      <c r="A17" s="181" t="s">
        <v>24</v>
      </c>
      <c r="B17" s="896">
        <v>16704</v>
      </c>
      <c r="C17" s="897">
        <v>24</v>
      </c>
      <c r="D17" s="898">
        <f t="shared" si="0"/>
        <v>696</v>
      </c>
      <c r="E17" s="897">
        <v>64</v>
      </c>
      <c r="F17" s="898">
        <f t="shared" si="1"/>
        <v>261</v>
      </c>
      <c r="G17" s="181" t="s">
        <v>167</v>
      </c>
    </row>
    <row r="18" spans="1:7" ht="21.95" customHeight="1">
      <c r="A18" s="181" t="s">
        <v>26</v>
      </c>
      <c r="B18" s="893">
        <v>6924</v>
      </c>
      <c r="C18" s="894">
        <v>15</v>
      </c>
      <c r="D18" s="895">
        <f t="shared" si="0"/>
        <v>461.6</v>
      </c>
      <c r="E18" s="894">
        <v>59</v>
      </c>
      <c r="F18" s="895">
        <f t="shared" si="1"/>
        <v>117.35593220338983</v>
      </c>
      <c r="G18" s="181" t="s">
        <v>27</v>
      </c>
    </row>
    <row r="19" spans="1:7" ht="21.95" customHeight="1">
      <c r="A19" s="181" t="s">
        <v>43</v>
      </c>
      <c r="B19" s="896">
        <v>7921</v>
      </c>
      <c r="C19" s="897">
        <v>16</v>
      </c>
      <c r="D19" s="898">
        <f t="shared" si="0"/>
        <v>495.0625</v>
      </c>
      <c r="E19" s="897">
        <v>43</v>
      </c>
      <c r="F19" s="898">
        <f t="shared" si="1"/>
        <v>184.2093023255814</v>
      </c>
      <c r="G19" s="181" t="s">
        <v>28</v>
      </c>
    </row>
    <row r="20" spans="1:7" ht="21.95" customHeight="1">
      <c r="A20" s="181" t="s">
        <v>29</v>
      </c>
      <c r="B20" s="893">
        <v>8029</v>
      </c>
      <c r="C20" s="894">
        <v>14</v>
      </c>
      <c r="D20" s="895">
        <f t="shared" si="0"/>
        <v>573.5</v>
      </c>
      <c r="E20" s="894">
        <v>47</v>
      </c>
      <c r="F20" s="895">
        <f t="shared" si="1"/>
        <v>170.82978723404256</v>
      </c>
      <c r="G20" s="181" t="s">
        <v>30</v>
      </c>
    </row>
    <row r="21" spans="1:7" ht="21.95" customHeight="1">
      <c r="A21" s="192" t="s">
        <v>57</v>
      </c>
      <c r="B21" s="193">
        <f>SUM(B8:B20)</f>
        <v>534912</v>
      </c>
      <c r="C21" s="194">
        <f>SUM(C8:C20)</f>
        <v>509</v>
      </c>
      <c r="D21" s="193">
        <f t="shared" si="0"/>
        <v>1050.9076620825147</v>
      </c>
      <c r="E21" s="194">
        <f>SUM(E8:E20)</f>
        <v>1507</v>
      </c>
      <c r="F21" s="193">
        <f t="shared" si="1"/>
        <v>354.95155938951558</v>
      </c>
      <c r="G21" s="195" t="s">
        <v>36</v>
      </c>
    </row>
    <row r="22" spans="1:7" ht="15">
      <c r="A22" s="164"/>
      <c r="B22"/>
      <c r="C22"/>
      <c r="D22"/>
      <c r="E22"/>
      <c r="F22"/>
      <c r="G22" s="165"/>
    </row>
    <row r="23" spans="1:7">
      <c r="A23" s="162"/>
      <c r="B23"/>
      <c r="C23"/>
      <c r="D23"/>
      <c r="E23"/>
      <c r="F23"/>
      <c r="G23" s="166"/>
    </row>
    <row r="24" spans="1:7">
      <c r="A24" s="163"/>
      <c r="B24"/>
      <c r="C24"/>
      <c r="D24"/>
      <c r="E24"/>
      <c r="F24"/>
      <c r="G24" s="166"/>
    </row>
    <row r="25" spans="1:7">
      <c r="A25" s="163"/>
      <c r="B25"/>
      <c r="C25"/>
      <c r="D25"/>
      <c r="E25"/>
      <c r="F25"/>
      <c r="G25" s="166"/>
    </row>
    <row r="26" spans="1:7">
      <c r="A26" s="163"/>
      <c r="B26"/>
      <c r="C26"/>
      <c r="D26"/>
      <c r="E26"/>
      <c r="F26"/>
      <c r="G26" s="166"/>
    </row>
  </sheetData>
  <mergeCells count="12">
    <mergeCell ref="G4:G7"/>
    <mergeCell ref="B4:B5"/>
    <mergeCell ref="B6:B7"/>
    <mergeCell ref="A1:G1"/>
    <mergeCell ref="A2:G2"/>
    <mergeCell ref="A3:C3"/>
    <mergeCell ref="D3:G3"/>
    <mergeCell ref="A4:A7"/>
    <mergeCell ref="C4:D4"/>
    <mergeCell ref="E4:F4"/>
    <mergeCell ref="C5:D5"/>
    <mergeCell ref="E5:F5"/>
  </mergeCells>
  <printOptions horizontalCentered="1" verticalCentered="1"/>
  <pageMargins left="0.70866141732283472" right="0.70866141732283472" top="0.23622047244094491" bottom="0.39370078740157483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J21"/>
  <sheetViews>
    <sheetView rightToLeft="1" zoomScale="120" zoomScaleNormal="120" workbookViewId="0">
      <selection sqref="A1:J1"/>
    </sheetView>
  </sheetViews>
  <sheetFormatPr defaultColWidth="8.85546875" defaultRowHeight="12.75"/>
  <cols>
    <col min="1" max="1" width="21.7109375" style="241" customWidth="1"/>
    <col min="2" max="9" width="13.7109375" style="241" customWidth="1"/>
    <col min="10" max="10" width="21.7109375" style="241" customWidth="1"/>
    <col min="11" max="219" width="8.85546875" style="241"/>
    <col min="220" max="221" width="14.7109375" style="241" customWidth="1"/>
    <col min="222" max="229" width="12.7109375" style="241" customWidth="1"/>
    <col min="230" max="475" width="8.85546875" style="241"/>
    <col min="476" max="477" width="14.7109375" style="241" customWidth="1"/>
    <col min="478" max="485" width="12.7109375" style="241" customWidth="1"/>
    <col min="486" max="731" width="8.85546875" style="241"/>
    <col min="732" max="733" width="14.7109375" style="241" customWidth="1"/>
    <col min="734" max="741" width="12.7109375" style="241" customWidth="1"/>
    <col min="742" max="987" width="8.85546875" style="241"/>
    <col min="988" max="989" width="14.7109375" style="241" customWidth="1"/>
    <col min="990" max="997" width="12.7109375" style="241" customWidth="1"/>
    <col min="998" max="1243" width="8.85546875" style="241"/>
    <col min="1244" max="1245" width="14.7109375" style="241" customWidth="1"/>
    <col min="1246" max="1253" width="12.7109375" style="241" customWidth="1"/>
    <col min="1254" max="1499" width="8.85546875" style="241"/>
    <col min="1500" max="1501" width="14.7109375" style="241" customWidth="1"/>
    <col min="1502" max="1509" width="12.7109375" style="241" customWidth="1"/>
    <col min="1510" max="1755" width="8.85546875" style="241"/>
    <col min="1756" max="1757" width="14.7109375" style="241" customWidth="1"/>
    <col min="1758" max="1765" width="12.7109375" style="241" customWidth="1"/>
    <col min="1766" max="2011" width="8.85546875" style="241"/>
    <col min="2012" max="2013" width="14.7109375" style="241" customWidth="1"/>
    <col min="2014" max="2021" width="12.7109375" style="241" customWidth="1"/>
    <col min="2022" max="2267" width="8.85546875" style="241"/>
    <col min="2268" max="2269" width="14.7109375" style="241" customWidth="1"/>
    <col min="2270" max="2277" width="12.7109375" style="241" customWidth="1"/>
    <col min="2278" max="2523" width="8.85546875" style="241"/>
    <col min="2524" max="2525" width="14.7109375" style="241" customWidth="1"/>
    <col min="2526" max="2533" width="12.7109375" style="241" customWidth="1"/>
    <col min="2534" max="2779" width="8.85546875" style="241"/>
    <col min="2780" max="2781" width="14.7109375" style="241" customWidth="1"/>
    <col min="2782" max="2789" width="12.7109375" style="241" customWidth="1"/>
    <col min="2790" max="3035" width="8.85546875" style="241"/>
    <col min="3036" max="3037" width="14.7109375" style="241" customWidth="1"/>
    <col min="3038" max="3045" width="12.7109375" style="241" customWidth="1"/>
    <col min="3046" max="3291" width="8.85546875" style="241"/>
    <col min="3292" max="3293" width="14.7109375" style="241" customWidth="1"/>
    <col min="3294" max="3301" width="12.7109375" style="241" customWidth="1"/>
    <col min="3302" max="3547" width="8.85546875" style="241"/>
    <col min="3548" max="3549" width="14.7109375" style="241" customWidth="1"/>
    <col min="3550" max="3557" width="12.7109375" style="241" customWidth="1"/>
    <col min="3558" max="3803" width="8.85546875" style="241"/>
    <col min="3804" max="3805" width="14.7109375" style="241" customWidth="1"/>
    <col min="3806" max="3813" width="12.7109375" style="241" customWidth="1"/>
    <col min="3814" max="4059" width="8.85546875" style="241"/>
    <col min="4060" max="4061" width="14.7109375" style="241" customWidth="1"/>
    <col min="4062" max="4069" width="12.7109375" style="241" customWidth="1"/>
    <col min="4070" max="4315" width="8.85546875" style="241"/>
    <col min="4316" max="4317" width="14.7109375" style="241" customWidth="1"/>
    <col min="4318" max="4325" width="12.7109375" style="241" customWidth="1"/>
    <col min="4326" max="4571" width="8.85546875" style="241"/>
    <col min="4572" max="4573" width="14.7109375" style="241" customWidth="1"/>
    <col min="4574" max="4581" width="12.7109375" style="241" customWidth="1"/>
    <col min="4582" max="4827" width="8.85546875" style="241"/>
    <col min="4828" max="4829" width="14.7109375" style="241" customWidth="1"/>
    <col min="4830" max="4837" width="12.7109375" style="241" customWidth="1"/>
    <col min="4838" max="5083" width="8.85546875" style="241"/>
    <col min="5084" max="5085" width="14.7109375" style="241" customWidth="1"/>
    <col min="5086" max="5093" width="12.7109375" style="241" customWidth="1"/>
    <col min="5094" max="5339" width="8.85546875" style="241"/>
    <col min="5340" max="5341" width="14.7109375" style="241" customWidth="1"/>
    <col min="5342" max="5349" width="12.7109375" style="241" customWidth="1"/>
    <col min="5350" max="5595" width="8.85546875" style="241"/>
    <col min="5596" max="5597" width="14.7109375" style="241" customWidth="1"/>
    <col min="5598" max="5605" width="12.7109375" style="241" customWidth="1"/>
    <col min="5606" max="5851" width="8.85546875" style="241"/>
    <col min="5852" max="5853" width="14.7109375" style="241" customWidth="1"/>
    <col min="5854" max="5861" width="12.7109375" style="241" customWidth="1"/>
    <col min="5862" max="6107" width="8.85546875" style="241"/>
    <col min="6108" max="6109" width="14.7109375" style="241" customWidth="1"/>
    <col min="6110" max="6117" width="12.7109375" style="241" customWidth="1"/>
    <col min="6118" max="6363" width="8.85546875" style="241"/>
    <col min="6364" max="6365" width="14.7109375" style="241" customWidth="1"/>
    <col min="6366" max="6373" width="12.7109375" style="241" customWidth="1"/>
    <col min="6374" max="6619" width="8.85546875" style="241"/>
    <col min="6620" max="6621" width="14.7109375" style="241" customWidth="1"/>
    <col min="6622" max="6629" width="12.7109375" style="241" customWidth="1"/>
    <col min="6630" max="6875" width="8.85546875" style="241"/>
    <col min="6876" max="6877" width="14.7109375" style="241" customWidth="1"/>
    <col min="6878" max="6885" width="12.7109375" style="241" customWidth="1"/>
    <col min="6886" max="7131" width="8.85546875" style="241"/>
    <col min="7132" max="7133" width="14.7109375" style="241" customWidth="1"/>
    <col min="7134" max="7141" width="12.7109375" style="241" customWidth="1"/>
    <col min="7142" max="7387" width="8.85546875" style="241"/>
    <col min="7388" max="7389" width="14.7109375" style="241" customWidth="1"/>
    <col min="7390" max="7397" width="12.7109375" style="241" customWidth="1"/>
    <col min="7398" max="7643" width="8.85546875" style="241"/>
    <col min="7644" max="7645" width="14.7109375" style="241" customWidth="1"/>
    <col min="7646" max="7653" width="12.7109375" style="241" customWidth="1"/>
    <col min="7654" max="7899" width="8.85546875" style="241"/>
    <col min="7900" max="7901" width="14.7109375" style="241" customWidth="1"/>
    <col min="7902" max="7909" width="12.7109375" style="241" customWidth="1"/>
    <col min="7910" max="8155" width="8.85546875" style="241"/>
    <col min="8156" max="8157" width="14.7109375" style="241" customWidth="1"/>
    <col min="8158" max="8165" width="12.7109375" style="241" customWidth="1"/>
    <col min="8166" max="8411" width="8.85546875" style="241"/>
    <col min="8412" max="8413" width="14.7109375" style="241" customWidth="1"/>
    <col min="8414" max="8421" width="12.7109375" style="241" customWidth="1"/>
    <col min="8422" max="8667" width="8.85546875" style="241"/>
    <col min="8668" max="8669" width="14.7109375" style="241" customWidth="1"/>
    <col min="8670" max="8677" width="12.7109375" style="241" customWidth="1"/>
    <col min="8678" max="8923" width="8.85546875" style="241"/>
    <col min="8924" max="8925" width="14.7109375" style="241" customWidth="1"/>
    <col min="8926" max="8933" width="12.7109375" style="241" customWidth="1"/>
    <col min="8934" max="9179" width="8.85546875" style="241"/>
    <col min="9180" max="9181" width="14.7109375" style="241" customWidth="1"/>
    <col min="9182" max="9189" width="12.7109375" style="241" customWidth="1"/>
    <col min="9190" max="9435" width="8.85546875" style="241"/>
    <col min="9436" max="9437" width="14.7109375" style="241" customWidth="1"/>
    <col min="9438" max="9445" width="12.7109375" style="241" customWidth="1"/>
    <col min="9446" max="9691" width="8.85546875" style="241"/>
    <col min="9692" max="9693" width="14.7109375" style="241" customWidth="1"/>
    <col min="9694" max="9701" width="12.7109375" style="241" customWidth="1"/>
    <col min="9702" max="9947" width="8.85546875" style="241"/>
    <col min="9948" max="9949" width="14.7109375" style="241" customWidth="1"/>
    <col min="9950" max="9957" width="12.7109375" style="241" customWidth="1"/>
    <col min="9958" max="10203" width="8.85546875" style="241"/>
    <col min="10204" max="10205" width="14.7109375" style="241" customWidth="1"/>
    <col min="10206" max="10213" width="12.7109375" style="241" customWidth="1"/>
    <col min="10214" max="10459" width="8.85546875" style="241"/>
    <col min="10460" max="10461" width="14.7109375" style="241" customWidth="1"/>
    <col min="10462" max="10469" width="12.7109375" style="241" customWidth="1"/>
    <col min="10470" max="10715" width="8.85546875" style="241"/>
    <col min="10716" max="10717" width="14.7109375" style="241" customWidth="1"/>
    <col min="10718" max="10725" width="12.7109375" style="241" customWidth="1"/>
    <col min="10726" max="10971" width="8.85546875" style="241"/>
    <col min="10972" max="10973" width="14.7109375" style="241" customWidth="1"/>
    <col min="10974" max="10981" width="12.7109375" style="241" customWidth="1"/>
    <col min="10982" max="11227" width="8.85546875" style="241"/>
    <col min="11228" max="11229" width="14.7109375" style="241" customWidth="1"/>
    <col min="11230" max="11237" width="12.7109375" style="241" customWidth="1"/>
    <col min="11238" max="11483" width="8.85546875" style="241"/>
    <col min="11484" max="11485" width="14.7109375" style="241" customWidth="1"/>
    <col min="11486" max="11493" width="12.7109375" style="241" customWidth="1"/>
    <col min="11494" max="11739" width="8.85546875" style="241"/>
    <col min="11740" max="11741" width="14.7109375" style="241" customWidth="1"/>
    <col min="11742" max="11749" width="12.7109375" style="241" customWidth="1"/>
    <col min="11750" max="11995" width="8.85546875" style="241"/>
    <col min="11996" max="11997" width="14.7109375" style="241" customWidth="1"/>
    <col min="11998" max="12005" width="12.7109375" style="241" customWidth="1"/>
    <col min="12006" max="12251" width="8.85546875" style="241"/>
    <col min="12252" max="12253" width="14.7109375" style="241" customWidth="1"/>
    <col min="12254" max="12261" width="12.7109375" style="241" customWidth="1"/>
    <col min="12262" max="12507" width="8.85546875" style="241"/>
    <col min="12508" max="12509" width="14.7109375" style="241" customWidth="1"/>
    <col min="12510" max="12517" width="12.7109375" style="241" customWidth="1"/>
    <col min="12518" max="12763" width="8.85546875" style="241"/>
    <col min="12764" max="12765" width="14.7109375" style="241" customWidth="1"/>
    <col min="12766" max="12773" width="12.7109375" style="241" customWidth="1"/>
    <col min="12774" max="13019" width="8.85546875" style="241"/>
    <col min="13020" max="13021" width="14.7109375" style="241" customWidth="1"/>
    <col min="13022" max="13029" width="12.7109375" style="241" customWidth="1"/>
    <col min="13030" max="13275" width="8.85546875" style="241"/>
    <col min="13276" max="13277" width="14.7109375" style="241" customWidth="1"/>
    <col min="13278" max="13285" width="12.7109375" style="241" customWidth="1"/>
    <col min="13286" max="13531" width="8.85546875" style="241"/>
    <col min="13532" max="13533" width="14.7109375" style="241" customWidth="1"/>
    <col min="13534" max="13541" width="12.7109375" style="241" customWidth="1"/>
    <col min="13542" max="13787" width="8.85546875" style="241"/>
    <col min="13788" max="13789" width="14.7109375" style="241" customWidth="1"/>
    <col min="13790" max="13797" width="12.7109375" style="241" customWidth="1"/>
    <col min="13798" max="14043" width="8.85546875" style="241"/>
    <col min="14044" max="14045" width="14.7109375" style="241" customWidth="1"/>
    <col min="14046" max="14053" width="12.7109375" style="241" customWidth="1"/>
    <col min="14054" max="14299" width="8.85546875" style="241"/>
    <col min="14300" max="14301" width="14.7109375" style="241" customWidth="1"/>
    <col min="14302" max="14309" width="12.7109375" style="241" customWidth="1"/>
    <col min="14310" max="14555" width="8.85546875" style="241"/>
    <col min="14556" max="14557" width="14.7109375" style="241" customWidth="1"/>
    <col min="14558" max="14565" width="12.7109375" style="241" customWidth="1"/>
    <col min="14566" max="14811" width="8.85546875" style="241"/>
    <col min="14812" max="14813" width="14.7109375" style="241" customWidth="1"/>
    <col min="14814" max="14821" width="12.7109375" style="241" customWidth="1"/>
    <col min="14822" max="15067" width="8.85546875" style="241"/>
    <col min="15068" max="15069" width="14.7109375" style="241" customWidth="1"/>
    <col min="15070" max="15077" width="12.7109375" style="241" customWidth="1"/>
    <col min="15078" max="15323" width="8.85546875" style="241"/>
    <col min="15324" max="15325" width="14.7109375" style="241" customWidth="1"/>
    <col min="15326" max="15333" width="12.7109375" style="241" customWidth="1"/>
    <col min="15334" max="15579" width="8.85546875" style="241"/>
    <col min="15580" max="15581" width="14.7109375" style="241" customWidth="1"/>
    <col min="15582" max="15589" width="12.7109375" style="241" customWidth="1"/>
    <col min="15590" max="15835" width="8.85546875" style="241"/>
    <col min="15836" max="15837" width="14.7109375" style="241" customWidth="1"/>
    <col min="15838" max="15845" width="12.7109375" style="241" customWidth="1"/>
    <col min="15846" max="16091" width="8.85546875" style="241"/>
    <col min="16092" max="16093" width="14.7109375" style="241" customWidth="1"/>
    <col min="16094" max="16101" width="12.7109375" style="241" customWidth="1"/>
    <col min="16102" max="16384" width="8.85546875" style="241"/>
  </cols>
  <sheetData>
    <row r="1" spans="1:10" ht="24.95" customHeight="1">
      <c r="A1" s="988" t="s">
        <v>1210</v>
      </c>
      <c r="B1" s="988"/>
      <c r="C1" s="988"/>
      <c r="D1" s="988"/>
      <c r="E1" s="988"/>
      <c r="F1" s="988"/>
      <c r="G1" s="988"/>
      <c r="H1" s="988"/>
      <c r="I1" s="988"/>
      <c r="J1" s="988"/>
    </row>
    <row r="2" spans="1:10" s="242" customFormat="1" ht="42" customHeight="1">
      <c r="A2" s="989" t="s">
        <v>1211</v>
      </c>
      <c r="B2" s="989"/>
      <c r="C2" s="989"/>
      <c r="D2" s="989"/>
      <c r="E2" s="989"/>
      <c r="F2" s="989"/>
      <c r="G2" s="989"/>
      <c r="H2" s="989"/>
      <c r="I2" s="989"/>
      <c r="J2" s="989"/>
    </row>
    <row r="3" spans="1:10" s="243" customFormat="1" ht="15" customHeight="1">
      <c r="A3" s="963" t="s">
        <v>168</v>
      </c>
      <c r="B3" s="963"/>
      <c r="C3" s="963"/>
      <c r="D3" s="963"/>
      <c r="E3" s="958"/>
      <c r="F3" s="960" t="s">
        <v>169</v>
      </c>
      <c r="G3" s="960"/>
      <c r="H3" s="960"/>
      <c r="I3" s="960"/>
      <c r="J3" s="961"/>
    </row>
    <row r="4" spans="1:10" ht="24.95" customHeight="1">
      <c r="A4" s="954" t="s">
        <v>170</v>
      </c>
      <c r="B4" s="756" t="s">
        <v>171</v>
      </c>
      <c r="C4" s="757"/>
      <c r="D4" s="757"/>
      <c r="E4" s="757"/>
      <c r="F4" s="757"/>
      <c r="G4" s="757"/>
      <c r="H4" s="990" t="s">
        <v>1209</v>
      </c>
      <c r="I4" s="991"/>
      <c r="J4" s="954" t="s">
        <v>154</v>
      </c>
    </row>
    <row r="5" spans="1:10" ht="24.95" customHeight="1">
      <c r="A5" s="954"/>
      <c r="B5" s="225" t="s">
        <v>172</v>
      </c>
      <c r="C5" s="225" t="s">
        <v>173</v>
      </c>
      <c r="D5" s="225" t="s">
        <v>174</v>
      </c>
      <c r="E5" s="225" t="s">
        <v>175</v>
      </c>
      <c r="F5" s="225" t="s">
        <v>176</v>
      </c>
      <c r="G5" s="225" t="s">
        <v>177</v>
      </c>
      <c r="H5" s="225" t="s">
        <v>178</v>
      </c>
      <c r="I5" s="225" t="s">
        <v>57</v>
      </c>
      <c r="J5" s="954"/>
    </row>
    <row r="6" spans="1:10" ht="36.75" customHeight="1">
      <c r="A6" s="954"/>
      <c r="B6" s="225" t="s">
        <v>179</v>
      </c>
      <c r="C6" s="225" t="s">
        <v>180</v>
      </c>
      <c r="D6" s="225" t="s">
        <v>181</v>
      </c>
      <c r="E6" s="225" t="s">
        <v>182</v>
      </c>
      <c r="F6" s="225" t="s">
        <v>183</v>
      </c>
      <c r="G6" s="225" t="s">
        <v>184</v>
      </c>
      <c r="H6" s="225" t="s">
        <v>185</v>
      </c>
      <c r="I6" s="225" t="s">
        <v>36</v>
      </c>
      <c r="J6" s="954"/>
    </row>
    <row r="7" spans="1:10" ht="24.95" customHeight="1">
      <c r="A7" s="224" t="s">
        <v>101</v>
      </c>
      <c r="B7" s="899">
        <v>21982</v>
      </c>
      <c r="C7" s="899">
        <v>3123</v>
      </c>
      <c r="D7" s="899">
        <v>7498</v>
      </c>
      <c r="E7" s="899">
        <v>625</v>
      </c>
      <c r="F7" s="899">
        <v>56</v>
      </c>
      <c r="G7" s="899">
        <v>8533</v>
      </c>
      <c r="H7" s="899">
        <v>86893</v>
      </c>
      <c r="I7" s="900">
        <f>SUM(B7:H7)</f>
        <v>128710</v>
      </c>
      <c r="J7" s="224" t="s">
        <v>2</v>
      </c>
    </row>
    <row r="8" spans="1:10" ht="24.95" customHeight="1">
      <c r="A8" s="224" t="s">
        <v>38</v>
      </c>
      <c r="B8" s="901">
        <v>22782</v>
      </c>
      <c r="C8" s="901">
        <v>3858</v>
      </c>
      <c r="D8" s="901">
        <v>8208</v>
      </c>
      <c r="E8" s="901">
        <v>712</v>
      </c>
      <c r="F8" s="901">
        <v>104</v>
      </c>
      <c r="G8" s="901">
        <v>10135</v>
      </c>
      <c r="H8" s="901">
        <v>114859</v>
      </c>
      <c r="I8" s="900">
        <f t="shared" ref="I8:I20" si="0">SUM(B8:H8)</f>
        <v>160658</v>
      </c>
      <c r="J8" s="224" t="s">
        <v>3</v>
      </c>
    </row>
    <row r="9" spans="1:10" ht="24.95" customHeight="1">
      <c r="A9" s="224" t="s">
        <v>104</v>
      </c>
      <c r="B9" s="899">
        <v>5798</v>
      </c>
      <c r="C9" s="899">
        <v>856</v>
      </c>
      <c r="D9" s="899">
        <v>3226</v>
      </c>
      <c r="E9" s="899">
        <v>183</v>
      </c>
      <c r="F9" s="899">
        <v>30</v>
      </c>
      <c r="G9" s="899">
        <v>2744</v>
      </c>
      <c r="H9" s="899">
        <v>35950</v>
      </c>
      <c r="I9" s="900">
        <f t="shared" si="0"/>
        <v>48787</v>
      </c>
      <c r="J9" s="224" t="s">
        <v>8</v>
      </c>
    </row>
    <row r="10" spans="1:10" ht="24.95" customHeight="1">
      <c r="A10" s="224" t="s">
        <v>105</v>
      </c>
      <c r="B10" s="901">
        <v>4287</v>
      </c>
      <c r="C10" s="901">
        <v>588</v>
      </c>
      <c r="D10" s="901">
        <v>1619</v>
      </c>
      <c r="E10" s="901">
        <v>108</v>
      </c>
      <c r="F10" s="901">
        <v>17</v>
      </c>
      <c r="G10" s="901">
        <v>1105</v>
      </c>
      <c r="H10" s="901">
        <v>18475</v>
      </c>
      <c r="I10" s="900">
        <f t="shared" si="0"/>
        <v>26199</v>
      </c>
      <c r="J10" s="224" t="s">
        <v>10</v>
      </c>
    </row>
    <row r="11" spans="1:10" ht="24.95" customHeight="1">
      <c r="A11" s="224" t="s">
        <v>107</v>
      </c>
      <c r="B11" s="899">
        <v>10459</v>
      </c>
      <c r="C11" s="899">
        <v>1608</v>
      </c>
      <c r="D11" s="899">
        <v>4309</v>
      </c>
      <c r="E11" s="899">
        <v>134</v>
      </c>
      <c r="F11" s="899">
        <v>48</v>
      </c>
      <c r="G11" s="899">
        <v>3398</v>
      </c>
      <c r="H11" s="899">
        <v>43877</v>
      </c>
      <c r="I11" s="900">
        <f t="shared" si="0"/>
        <v>63833</v>
      </c>
      <c r="J11" s="224" t="s">
        <v>11</v>
      </c>
    </row>
    <row r="12" spans="1:10" ht="24.95" customHeight="1">
      <c r="A12" s="224" t="s">
        <v>186</v>
      </c>
      <c r="B12" s="901">
        <v>7297</v>
      </c>
      <c r="C12" s="901">
        <v>743</v>
      </c>
      <c r="D12" s="901">
        <v>2121</v>
      </c>
      <c r="E12" s="901">
        <v>99</v>
      </c>
      <c r="F12" s="901">
        <v>17</v>
      </c>
      <c r="G12" s="901">
        <v>1841</v>
      </c>
      <c r="H12" s="901">
        <v>20124</v>
      </c>
      <c r="I12" s="900">
        <f t="shared" si="0"/>
        <v>32242</v>
      </c>
      <c r="J12" s="224" t="s">
        <v>17</v>
      </c>
    </row>
    <row r="13" spans="1:10" ht="24.95" customHeight="1">
      <c r="A13" s="224" t="s">
        <v>110</v>
      </c>
      <c r="B13" s="899">
        <v>2658</v>
      </c>
      <c r="C13" s="899">
        <v>429</v>
      </c>
      <c r="D13" s="899">
        <v>689</v>
      </c>
      <c r="E13" s="899">
        <v>89</v>
      </c>
      <c r="F13" s="899">
        <v>25</v>
      </c>
      <c r="G13" s="899">
        <v>1226</v>
      </c>
      <c r="H13" s="899">
        <v>11567</v>
      </c>
      <c r="I13" s="900">
        <f t="shared" si="0"/>
        <v>16683</v>
      </c>
      <c r="J13" s="224" t="s">
        <v>20</v>
      </c>
    </row>
    <row r="14" spans="1:10" ht="24.95" customHeight="1">
      <c r="A14" s="224" t="s">
        <v>21</v>
      </c>
      <c r="B14" s="901">
        <v>2284</v>
      </c>
      <c r="C14" s="901">
        <v>191</v>
      </c>
      <c r="D14" s="901">
        <v>803</v>
      </c>
      <c r="E14" s="901">
        <v>82</v>
      </c>
      <c r="F14" s="901">
        <v>4</v>
      </c>
      <c r="G14" s="901">
        <v>899</v>
      </c>
      <c r="H14" s="901">
        <v>8375</v>
      </c>
      <c r="I14" s="900">
        <f t="shared" si="0"/>
        <v>12638</v>
      </c>
      <c r="J14" s="224" t="s">
        <v>111</v>
      </c>
    </row>
    <row r="15" spans="1:10" ht="24.95" customHeight="1">
      <c r="A15" s="224" t="s">
        <v>112</v>
      </c>
      <c r="B15" s="899">
        <v>989</v>
      </c>
      <c r="C15" s="899">
        <v>96</v>
      </c>
      <c r="D15" s="899">
        <v>230</v>
      </c>
      <c r="E15" s="899">
        <v>42</v>
      </c>
      <c r="F15" s="899">
        <v>1</v>
      </c>
      <c r="G15" s="899">
        <v>281</v>
      </c>
      <c r="H15" s="899">
        <v>3945</v>
      </c>
      <c r="I15" s="900">
        <f t="shared" si="0"/>
        <v>5584</v>
      </c>
      <c r="J15" s="224" t="s">
        <v>23</v>
      </c>
    </row>
    <row r="16" spans="1:10" ht="24.95" customHeight="1">
      <c r="A16" s="224" t="s">
        <v>24</v>
      </c>
      <c r="B16" s="901">
        <v>3699</v>
      </c>
      <c r="C16" s="901">
        <v>312</v>
      </c>
      <c r="D16" s="901">
        <v>1281</v>
      </c>
      <c r="E16" s="901">
        <v>127</v>
      </c>
      <c r="F16" s="901">
        <v>29</v>
      </c>
      <c r="G16" s="901">
        <v>732</v>
      </c>
      <c r="H16" s="901">
        <v>10524</v>
      </c>
      <c r="I16" s="900">
        <f t="shared" si="0"/>
        <v>16704</v>
      </c>
      <c r="J16" s="224" t="s">
        <v>25</v>
      </c>
    </row>
    <row r="17" spans="1:10" ht="24.95" customHeight="1">
      <c r="A17" s="224" t="s">
        <v>26</v>
      </c>
      <c r="B17" s="899">
        <v>1196</v>
      </c>
      <c r="C17" s="899">
        <v>228</v>
      </c>
      <c r="D17" s="899">
        <v>327</v>
      </c>
      <c r="E17" s="899">
        <v>18</v>
      </c>
      <c r="F17" s="899">
        <v>4</v>
      </c>
      <c r="G17" s="899">
        <v>475</v>
      </c>
      <c r="H17" s="899">
        <v>4676</v>
      </c>
      <c r="I17" s="900">
        <f t="shared" si="0"/>
        <v>6924</v>
      </c>
      <c r="J17" s="224" t="s">
        <v>27</v>
      </c>
    </row>
    <row r="18" spans="1:10" ht="24.95" customHeight="1">
      <c r="A18" s="224" t="s">
        <v>43</v>
      </c>
      <c r="B18" s="901">
        <v>1641</v>
      </c>
      <c r="C18" s="901">
        <v>95</v>
      </c>
      <c r="D18" s="901">
        <v>539</v>
      </c>
      <c r="E18" s="901">
        <v>21</v>
      </c>
      <c r="F18" s="901">
        <v>5</v>
      </c>
      <c r="G18" s="901">
        <v>437</v>
      </c>
      <c r="H18" s="901">
        <v>5183</v>
      </c>
      <c r="I18" s="900">
        <f t="shared" si="0"/>
        <v>7921</v>
      </c>
      <c r="J18" s="224" t="s">
        <v>187</v>
      </c>
    </row>
    <row r="19" spans="1:10" ht="24.95" customHeight="1">
      <c r="A19" s="224" t="s">
        <v>29</v>
      </c>
      <c r="B19" s="899">
        <v>1490</v>
      </c>
      <c r="C19" s="899">
        <v>135</v>
      </c>
      <c r="D19" s="899">
        <v>431</v>
      </c>
      <c r="E19" s="899">
        <v>45</v>
      </c>
      <c r="F19" s="899">
        <v>1</v>
      </c>
      <c r="G19" s="899">
        <v>525</v>
      </c>
      <c r="H19" s="899">
        <v>5402</v>
      </c>
      <c r="I19" s="900">
        <f t="shared" si="0"/>
        <v>8029</v>
      </c>
      <c r="J19" s="224" t="s">
        <v>30</v>
      </c>
    </row>
    <row r="20" spans="1:10" ht="24.95" customHeight="1">
      <c r="A20" s="192" t="s">
        <v>57</v>
      </c>
      <c r="B20" s="195">
        <f>SUM(B7:B19)</f>
        <v>86562</v>
      </c>
      <c r="C20" s="195">
        <f t="shared" ref="C20:H20" si="1">SUM(C7:C19)</f>
        <v>12262</v>
      </c>
      <c r="D20" s="195">
        <f t="shared" si="1"/>
        <v>31281</v>
      </c>
      <c r="E20" s="195">
        <f t="shared" si="1"/>
        <v>2285</v>
      </c>
      <c r="F20" s="195">
        <f t="shared" si="1"/>
        <v>341</v>
      </c>
      <c r="G20" s="195">
        <f t="shared" si="1"/>
        <v>32331</v>
      </c>
      <c r="H20" s="195">
        <f t="shared" si="1"/>
        <v>369850</v>
      </c>
      <c r="I20" s="195">
        <f t="shared" si="0"/>
        <v>534912</v>
      </c>
      <c r="J20" s="192" t="s">
        <v>36</v>
      </c>
    </row>
    <row r="21" spans="1:10" ht="15">
      <c r="A21" s="405"/>
      <c r="B21" s="406"/>
      <c r="C21" s="406"/>
      <c r="D21" s="406"/>
      <c r="E21" s="406"/>
      <c r="F21" s="406"/>
      <c r="G21" s="406"/>
      <c r="H21" s="406"/>
      <c r="I21" s="407"/>
      <c r="J21" s="408"/>
    </row>
  </sheetData>
  <mergeCells count="7">
    <mergeCell ref="A4:A6"/>
    <mergeCell ref="J4:J6"/>
    <mergeCell ref="A1:J1"/>
    <mergeCell ref="A2:J2"/>
    <mergeCell ref="A3:E3"/>
    <mergeCell ref="F3:J3"/>
    <mergeCell ref="H4:I4"/>
  </mergeCells>
  <pageMargins left="0.7" right="0.7" top="0.75" bottom="0.75" header="0.3" footer="0.3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4" ma:contentTypeDescription="Create a new document." ma:contentTypeScope="" ma:versionID="22a36d9a99e48a54823c0e487abdb42c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xmlns:ns4="f577e5f0-298e-42f1-ae8c-62bb43aa18ad" targetNamespace="http://schemas.microsoft.com/office/2006/metadata/properties" ma:root="true" ma:fieldsID="ee8252e0f3437595caa2f0258d29b355" ns1:_="" ns2:_="" ns3:_="" ns4:_="">
    <xsd:import namespace="http://schemas.microsoft.com/sharepoint/v3"/>
    <xsd:import namespace="5797868e-33e7-4173-aba2-645c7f9f4275"/>
    <xsd:import namespace="3915355c-0901-4d30-ac68-a4c74221595b"/>
    <xsd:import namespace="f577e5f0-298e-42f1-ae8c-62bb43aa18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  <xsd:element ref="ns4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e5f0-298e-42f1-ae8c-62bb43aa18ad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internalName="Statu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37</DisplayOrder>
    <PublishingExpirationDate xmlns="http://schemas.microsoft.com/sharepoint/v3" xsi:nil="true"/>
    <PublishingStartDate xmlns="http://schemas.microsoft.com/sharepoint/v3" xsi:nil="true"/>
    <Status xmlns="f577e5f0-298e-42f1-ae8c-62bb43aa18ad">0</Status>
  </documentManagement>
</p:properties>
</file>

<file path=customXml/itemProps1.xml><?xml version="1.0" encoding="utf-8"?>
<ds:datastoreItem xmlns:ds="http://schemas.openxmlformats.org/officeDocument/2006/customXml" ds:itemID="{E4D08915-AC6E-4B5C-92F1-8DF49CD18253}"/>
</file>

<file path=customXml/itemProps2.xml><?xml version="1.0" encoding="utf-8"?>
<ds:datastoreItem xmlns:ds="http://schemas.openxmlformats.org/officeDocument/2006/customXml" ds:itemID="{134E7008-4124-4C3E-8D9B-A995C43D02EF}"/>
</file>

<file path=customXml/itemProps3.xml><?xml version="1.0" encoding="utf-8"?>
<ds:datastoreItem xmlns:ds="http://schemas.openxmlformats.org/officeDocument/2006/customXml" ds:itemID="{4B07E694-46F3-4288-AF1A-CE78E4ECC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74</vt:i4>
      </vt:variant>
      <vt:variant>
        <vt:lpstr>نطاقات تمت تسميتها</vt:lpstr>
      </vt:variant>
      <vt:variant>
        <vt:i4>59</vt:i4>
      </vt:variant>
    </vt:vector>
  </HeadingPairs>
  <TitlesOfParts>
    <vt:vector size="133" baseType="lpstr">
      <vt:lpstr>فهرس الباب الرابع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4.11</vt:lpstr>
      <vt:lpstr>112020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4.22</vt:lpstr>
      <vt:lpstr>25</vt:lpstr>
      <vt:lpstr>26</vt:lpstr>
      <vt:lpstr>27</vt:lpstr>
      <vt:lpstr>28</vt:lpstr>
      <vt:lpstr>29</vt:lpstr>
      <vt:lpstr>30</vt:lpstr>
      <vt:lpstr>4-32</vt:lpstr>
      <vt:lpstr>32ملغى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4.50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مؤشرات أداء الصحة</vt:lpstr>
      <vt:lpstr>fig1</vt:lpstr>
      <vt:lpstr>fig2</vt:lpstr>
      <vt:lpstr>fig3</vt:lpstr>
      <vt:lpstr>fig4</vt:lpstr>
      <vt:lpstr>fig5</vt:lpstr>
      <vt:lpstr>fig6</vt:lpstr>
      <vt:lpstr>fig7</vt:lpstr>
      <vt:lpstr>'1'!Print_Area</vt:lpstr>
      <vt:lpstr>'10'!Print_Area</vt:lpstr>
      <vt:lpstr>'11'!Print_Area</vt:lpstr>
      <vt:lpstr>'112020'!Print_Area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'2'!Print_Area</vt:lpstr>
      <vt:lpstr>'20'!Print_Area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'32ملغى'!Print_Area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'4'!Print_Area</vt:lpstr>
      <vt:lpstr>'4.11'!Print_Area</vt:lpstr>
      <vt:lpstr>'4.22'!Print_Area</vt:lpstr>
      <vt:lpstr>'4.50'!Print_Area</vt:lpstr>
      <vt:lpstr>'40'!Print_Area</vt:lpstr>
      <vt:lpstr>'41'!Print_Area</vt:lpstr>
      <vt:lpstr>'42'!Print_Area</vt:lpstr>
      <vt:lpstr>'43'!Print_Area</vt:lpstr>
      <vt:lpstr>'4-32'!Print_Area</vt:lpstr>
      <vt:lpstr>'44'!Print_Area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'6'!Print_Area</vt:lpstr>
      <vt:lpstr>'7'!Print_Area</vt:lpstr>
      <vt:lpstr>'8'!Print_Area</vt:lpstr>
      <vt:lpstr>'9'!Print_Area</vt:lpstr>
      <vt:lpstr>'فهرس الباب الرابع'!Print_Area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4: Health Activities 2022</dc:title>
  <dc:creator>aziz</dc:creator>
  <cp:lastModifiedBy>Abdulaziz Ismail Abu Husayn</cp:lastModifiedBy>
  <cp:lastPrinted>2023-06-05T06:28:17Z</cp:lastPrinted>
  <dcterms:created xsi:type="dcterms:W3CDTF">2013-04-21T09:14:43Z</dcterms:created>
  <dcterms:modified xsi:type="dcterms:W3CDTF">2023-09-14T06:00:26Z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