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كتاب 2022\كتاب 2022 للنشر سبتمبر 2023 شاملا الوفيات\"/>
    </mc:Choice>
  </mc:AlternateContent>
  <bookViews>
    <workbookView xWindow="0" yWindow="0" windowWidth="28800" windowHeight="11700" firstSheet="11" activeTab="11"/>
  </bookViews>
  <sheets>
    <sheet name="فهرس الباب الثالث" sheetId="33" r:id="rId1"/>
    <sheet name="3-1" sheetId="1" r:id="rId2"/>
    <sheet name="3-2" sheetId="2" r:id="rId3"/>
    <sheet name="3-2تكملة" sheetId="49" r:id="rId4"/>
    <sheet name="3-3" sheetId="50" r:id="rId5"/>
    <sheet name="3-4" sheetId="51" r:id="rId6"/>
    <sheet name="3-5" sheetId="52" r:id="rId7"/>
    <sheet name="3-6" sheetId="7" r:id="rId8"/>
    <sheet name="3-7" sheetId="53" r:id="rId9"/>
    <sheet name="3-8" sheetId="54" r:id="rId10"/>
    <sheet name="3-9" sheetId="55" r:id="rId11"/>
    <sheet name="3-10" sheetId="38" r:id="rId12"/>
    <sheet name="3-11" sheetId="39" r:id="rId13"/>
    <sheet name="3-12" sheetId="40" r:id="rId14"/>
    <sheet name="3-13" sheetId="41" r:id="rId15"/>
    <sheet name="3-14" sheetId="15" r:id="rId16"/>
    <sheet name="3-15" sheetId="43" r:id="rId17"/>
    <sheet name="3-16" sheetId="44" r:id="rId18"/>
    <sheet name="3-17" sheetId="18" r:id="rId19"/>
    <sheet name="3-18" sheetId="19" r:id="rId20"/>
    <sheet name="3-19" sheetId="34" r:id="rId21"/>
    <sheet name="3-20" sheetId="35" r:id="rId22"/>
    <sheet name="3-21" sheetId="64" r:id="rId23"/>
    <sheet name="3.22" sheetId="36" r:id="rId24"/>
    <sheet name="3-23" sheetId="37" r:id="rId25"/>
    <sheet name="3-24" sheetId="45" r:id="rId26"/>
    <sheet name="3-25" sheetId="58" r:id="rId27"/>
    <sheet name="3-26" sheetId="60" r:id="rId28"/>
    <sheet name="3-27" sheetId="63" r:id="rId29"/>
    <sheet name="3-28" sheetId="62" r:id="rId30"/>
  </sheets>
  <externalReferences>
    <externalReference r:id="rId31"/>
  </externalReferences>
  <definedNames>
    <definedName name="_xlchart.v5.0" localSheetId="29" hidden="1">#REF!</definedName>
    <definedName name="_xlchart.v5.0" hidden="1">#REF!</definedName>
    <definedName name="_xlchart.v5.1" localSheetId="29" hidden="1">#REF!</definedName>
    <definedName name="_xlchart.v5.1" hidden="1">#REF!</definedName>
    <definedName name="_xlchart.v5.2" localSheetId="29" hidden="1">#REF!</definedName>
    <definedName name="_xlchart.v5.2" hidden="1">#REF!</definedName>
    <definedName name="_xlchart.v5.3" localSheetId="29" hidden="1">'[1]1'!#REF!</definedName>
    <definedName name="_xlchart.v5.3" hidden="1">'[1]1'!#REF!</definedName>
    <definedName name="_xlchart.v5.4" localSheetId="29" hidden="1">'[1]1'!#REF!</definedName>
    <definedName name="_xlchart.v5.4" hidden="1">'[1]1'!#REF!</definedName>
    <definedName name="_xlnm.Print_Area" localSheetId="23">'3.22'!$A$1:$Q$28</definedName>
    <definedName name="_xlnm.Print_Area" localSheetId="11">'3-10'!$A$1:$L$30</definedName>
    <definedName name="_xlnm.Print_Area" localSheetId="12">'3-11'!$A$1:$M$27</definedName>
    <definedName name="_xlnm.Print_Area" localSheetId="13">'3-12'!$A$1:$I$21</definedName>
    <definedName name="_xlnm.Print_Area" localSheetId="14">'3-13'!$A$1:$R$23</definedName>
    <definedName name="_xlnm.Print_Area" localSheetId="15">'3-14'!$A$1:$J$16</definedName>
    <definedName name="_xlnm.Print_Area" localSheetId="16">'3-15'!$A$1:$O$28</definedName>
    <definedName name="_xlnm.Print_Area" localSheetId="17">'3-16'!$A$1:$O$19</definedName>
    <definedName name="_xlnm.Print_Area" localSheetId="18">'3-17'!$A$1:$H$10</definedName>
    <definedName name="_xlnm.Print_Area" localSheetId="19">'3-18'!$A$1:$T$28</definedName>
    <definedName name="_xlnm.Print_Area" localSheetId="20">'3-19'!$A$1:$I$27</definedName>
    <definedName name="_xlnm.Print_Area" localSheetId="2">'3-2'!$A$1:$AF$27</definedName>
    <definedName name="_xlnm.Print_Area" localSheetId="21">'3-20'!$A$1:$F$8</definedName>
    <definedName name="_xlnm.Print_Area" localSheetId="24">'3-23'!$A$1:$I$28</definedName>
    <definedName name="_xlnm.Print_Area" localSheetId="3">'3-2تكملة'!$A$1:$AH$27</definedName>
    <definedName name="_xlnm.Print_Area" localSheetId="4">'3-3'!$A$1:$O$37</definedName>
    <definedName name="_xlnm.Print_Area" localSheetId="5">'3-4'!$A$1:$I$38</definedName>
    <definedName name="_xlnm.Print_Area" localSheetId="6">'3-5'!$A$1:$I$39</definedName>
    <definedName name="_xlnm.Print_Area" localSheetId="7">'3-6'!$A$1:$L$42</definedName>
    <definedName name="_xlnm.Print_Area" localSheetId="8">'3-7'!$A$1:$Q$28</definedName>
    <definedName name="_xlnm.Print_Area" localSheetId="9">'3-8'!$A$1:$Q$28</definedName>
    <definedName name="_xlnm.Print_Area" localSheetId="10">'3-9'!$A$1:$G$26</definedName>
    <definedName name="_xlnm.Print_Area" localSheetId="0">'فهرس الباب الثالث'!$A$1:$C$50</definedName>
    <definedName name="Z_0EB2D51B_2717_44BD_8018_C872E4F2728C_.wvu.PrintArea" localSheetId="19" hidden="1">'3-18'!$A$1:$M$28</definedName>
    <definedName name="Z_0EB2D51B_2717_44BD_8018_C872E4F2728C_.wvu.Rows" localSheetId="19" hidden="1">'3-18'!#REF!</definedName>
    <definedName name="Z_12C77041_4F38_4F4A_8DD2_4F6071ECD2F3_.wvu.PrintArea" localSheetId="19" hidden="1">'3-18'!$A$1:$A$29</definedName>
    <definedName name="Z_12C77041_4F38_4F4A_8DD2_4F6071ECD2F3_.wvu.Rows" localSheetId="19" hidden="1">'3-18'!#REF!</definedName>
    <definedName name="Z_27D79FAF_DDEA_4A1C_A864_CFFDD2C16335_.wvu.PrintArea" localSheetId="11" hidden="1">'3-10'!$A$1:$H$27</definedName>
    <definedName name="Z_3D10FEF6_9AD3_4B32_84EF_1B3C84AA008B_.wvu.PrintArea" localSheetId="19" hidden="1">'3-18'!$A$1:$A$29</definedName>
    <definedName name="Z_3D10FEF6_9AD3_4B32_84EF_1B3C84AA008B_.wvu.Rows" localSheetId="19" hidden="1">'3-18'!#REF!</definedName>
    <definedName name="Z_4B2E4400_AEF9_11D4_AA2E_00105A690CC3_.wvu.PrintArea" localSheetId="19" hidden="1">'3-18'!$A$1:$A$29</definedName>
    <definedName name="Z_4B2E4400_AEF9_11D4_AA2E_00105A690CC3_.wvu.Rows" localSheetId="19" hidden="1">'3-18'!#REF!</definedName>
    <definedName name="Z_563CE408_CE37_41B6_84BF_EFD49FD83345_.wvu.PrintArea" localSheetId="19" hidden="1">'3-18'!$A$1:$A$29</definedName>
    <definedName name="Z_563CE408_CE37_41B6_84BF_EFD49FD83345_.wvu.Rows" localSheetId="19" hidden="1">'3-18'!#REF!</definedName>
    <definedName name="Z_5C7C2DF5_BA97_4B69_80BA_392951B74EC6_.wvu.Cols" localSheetId="11" hidden="1">'3-10'!#REF!</definedName>
    <definedName name="Z_7ECFA859_E720_4FC3_AF80_CC07CD3B6D1E_.wvu.PrintArea" localSheetId="19" hidden="1">'3-18'!$A$1:$A$29</definedName>
    <definedName name="Z_7ECFA859_E720_4FC3_AF80_CC07CD3B6D1E_.wvu.Rows" localSheetId="19" hidden="1">'3-18'!#REF!</definedName>
    <definedName name="Z_89056AEA_A68B_4EFA_B4CE_7844BF0AE10C_.wvu.PrintArea" localSheetId="19" hidden="1">'3-18'!$A$1:$A$29</definedName>
    <definedName name="Z_89056AEA_A68B_4EFA_B4CE_7844BF0AE10C_.wvu.Rows" localSheetId="19" hidden="1">'3-18'!#REF!</definedName>
    <definedName name="Z_9490CF81_FF7E_46B5_A9BC_CB47A134EFCE_.wvu.PrintArea" localSheetId="19" hidden="1">'3-18'!$A$1:$A$29</definedName>
    <definedName name="Z_9490CF81_FF7E_46B5_A9BC_CB47A134EFCE_.wvu.Rows" localSheetId="19" hidden="1">'3-18'!#REF!</definedName>
    <definedName name="Z_A19817C8_A00E_4CE4_9BD4_3D1A2616119A_.wvu.PrintArea" localSheetId="11" hidden="1">'3-10'!$A$1:$H$27</definedName>
    <definedName name="Z_A45A7D00_5A9C_11D6_84B1_0010B597A389_.wvu.PrintArea" localSheetId="19" hidden="1">'3-18'!$A$1:$A$29</definedName>
    <definedName name="Z_A45A7D00_5A9C_11D6_84B1_0010B597A389_.wvu.Rows" localSheetId="19" hidden="1">'3-18'!#REF!</definedName>
    <definedName name="Z_A6443439_640F_4C49_B142_2259D8CAA49A_.wvu.PrintArea" localSheetId="19" hidden="1">'3-18'!$A$1:$A$29</definedName>
    <definedName name="Z_A6443439_640F_4C49_B142_2259D8CAA49A_.wvu.Rows" localSheetId="19" hidden="1">'3-18'!#REF!</definedName>
    <definedName name="Z_A9339696_A3BC_4D61_A997_C332C9A86798_.wvu.PrintArea" localSheetId="19" hidden="1">'3-18'!$A$1:$A$29</definedName>
    <definedName name="Z_A9339696_A3BC_4D61_A997_C332C9A86798_.wvu.Rows" localSheetId="19" hidden="1">'3-18'!#REF!</definedName>
    <definedName name="Z_BAABC846_916C_4EF0_9224_0D4E0C579456_.wvu.PrintArea" localSheetId="11" hidden="1">'3-10'!$A$1:$H$27</definedName>
    <definedName name="Z_C4749DA9_D8F4_40A7_8ED3_9BD6B54F92C1_.wvu.PrintArea" localSheetId="19" hidden="1">'3-18'!$A$1:$A$29</definedName>
    <definedName name="Z_C4749DA9_D8F4_40A7_8ED3_9BD6B54F92C1_.wvu.Rows" localSheetId="19" hidden="1">'3-18'!#REF!</definedName>
    <definedName name="Z_CD72289F_ECBD_48CF_89CF_0F4CD1006481_.wvu.PrintArea" localSheetId="11" hidden="1">'3-10'!$A$1:$H$27</definedName>
    <definedName name="Z_D52947AC_46C1_4614_82AD_B706FCEAE04C_.wvu.PrintArea" localSheetId="19" hidden="1">'3-18'!$A$1:$A$29</definedName>
    <definedName name="Z_D52947AC_46C1_4614_82AD_B706FCEAE04C_.wvu.Rows" localSheetId="19" hidden="1">'3-18'!#REF!</definedName>
    <definedName name="Z_DFA82C1C_1DA2_4737_8492_1D9B0F49398D_.wvu.Cols" localSheetId="11" hidden="1">'3-10'!#REF!</definedName>
    <definedName name="Z_DFA82C1C_1DA2_4737_8492_1D9B0F49398D_.wvu.PrintArea" localSheetId="11" hidden="1">'3-10'!$A$1:$H$27</definedName>
    <definedName name="Z_E64324FB_90C4_4D4C_A3FD_99A73F72119A_.wvu.PrintArea" localSheetId="19" hidden="1">'3-18'!$A$1:$A$29</definedName>
    <definedName name="Z_E64324FB_90C4_4D4C_A3FD_99A73F72119A_.wvu.Rows" localSheetId="19" hidden="1">'3-18'!#REF!</definedName>
    <definedName name="Z_F6356C95_11BD_430F_9AC9_74CAB13B2F6C_.wvu.PrintArea" localSheetId="19" hidden="1">'3-18'!$A$1:$A$29</definedName>
    <definedName name="Z_F6356C95_11BD_430F_9AC9_74CAB13B2F6C_.wvu.Rows" localSheetId="19" hidden="1">'3-18'!#REF!</definedName>
    <definedName name="Z_FCC5B2E6_74B4_4102_AD4E_112B83667CFF_.wvu.Cols" localSheetId="11" hidden="1">'3-10'!#REF!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52" l="1"/>
  <c r="N13" i="52"/>
  <c r="F11" i="64" l="1"/>
  <c r="H11" i="51" l="1"/>
  <c r="B9" i="60" l="1"/>
  <c r="B19" i="58"/>
  <c r="R28" i="19" l="1"/>
  <c r="Q28" i="19"/>
  <c r="S28" i="19" s="1"/>
  <c r="P28" i="19"/>
  <c r="O28" i="19"/>
  <c r="N28" i="19"/>
  <c r="S27" i="19"/>
  <c r="P27" i="19"/>
  <c r="S26" i="19"/>
  <c r="P26" i="19"/>
  <c r="S25" i="19"/>
  <c r="P25" i="19"/>
  <c r="S24" i="19"/>
  <c r="P24" i="19"/>
  <c r="S23" i="19"/>
  <c r="P23" i="19"/>
  <c r="S22" i="19"/>
  <c r="P22" i="19"/>
  <c r="S21" i="19"/>
  <c r="P21" i="19"/>
  <c r="S20" i="19"/>
  <c r="P20" i="19"/>
  <c r="S19" i="19"/>
  <c r="P19" i="19"/>
  <c r="S18" i="19"/>
  <c r="P18" i="19"/>
  <c r="S17" i="19"/>
  <c r="P17" i="19"/>
  <c r="S16" i="19"/>
  <c r="P16" i="19"/>
  <c r="S15" i="19"/>
  <c r="P15" i="19"/>
  <c r="S14" i="19"/>
  <c r="P14" i="19"/>
  <c r="S13" i="19"/>
  <c r="P13" i="19"/>
  <c r="S12" i="19"/>
  <c r="P12" i="19"/>
  <c r="S11" i="19"/>
  <c r="P11" i="19"/>
  <c r="S10" i="19"/>
  <c r="P10" i="19"/>
  <c r="S9" i="19"/>
  <c r="P9" i="19"/>
  <c r="S8" i="19"/>
  <c r="P8" i="19"/>
  <c r="F9" i="18"/>
  <c r="M11" i="41"/>
  <c r="J11" i="41"/>
  <c r="D32" i="52"/>
  <c r="D33" i="52"/>
  <c r="D34" i="52"/>
  <c r="D35" i="52"/>
  <c r="D36" i="52"/>
  <c r="D37" i="52"/>
  <c r="G8" i="52"/>
  <c r="H8" i="52" s="1"/>
  <c r="G9" i="52"/>
  <c r="G10" i="52"/>
  <c r="G11" i="52"/>
  <c r="G12" i="52"/>
  <c r="G13" i="52"/>
  <c r="H13" i="52" s="1"/>
  <c r="G14" i="52"/>
  <c r="G15" i="52"/>
  <c r="G16" i="52"/>
  <c r="G17" i="52"/>
  <c r="H17" i="52" s="1"/>
  <c r="G18" i="52"/>
  <c r="G19" i="52"/>
  <c r="G20" i="52"/>
  <c r="G21" i="52"/>
  <c r="G22" i="52"/>
  <c r="G23" i="52"/>
  <c r="G24" i="52"/>
  <c r="G25" i="52"/>
  <c r="G26" i="52"/>
  <c r="G27" i="52"/>
  <c r="G28" i="52"/>
  <c r="G29" i="52"/>
  <c r="H29" i="52" s="1"/>
  <c r="G30" i="52"/>
  <c r="G31" i="52"/>
  <c r="G32" i="52"/>
  <c r="G33" i="52"/>
  <c r="H33" i="52" s="1"/>
  <c r="G34" i="52"/>
  <c r="H34" i="52" s="1"/>
  <c r="G35" i="52"/>
  <c r="G36" i="52"/>
  <c r="G37" i="52"/>
  <c r="H37" i="52" s="1"/>
  <c r="G7" i="52"/>
  <c r="D8" i="52"/>
  <c r="D9" i="52"/>
  <c r="D10" i="52"/>
  <c r="D11" i="52"/>
  <c r="H11" i="52" s="1"/>
  <c r="D12" i="52"/>
  <c r="D13" i="52"/>
  <c r="D14" i="52"/>
  <c r="D15" i="52"/>
  <c r="H15" i="52" s="1"/>
  <c r="D16" i="52"/>
  <c r="D17" i="52"/>
  <c r="D18" i="52"/>
  <c r="H18" i="52" s="1"/>
  <c r="D19" i="52"/>
  <c r="H19" i="52" s="1"/>
  <c r="D20" i="52"/>
  <c r="H20" i="52" s="1"/>
  <c r="D21" i="52"/>
  <c r="D22" i="52"/>
  <c r="H22" i="52" s="1"/>
  <c r="D23" i="52"/>
  <c r="D24" i="52"/>
  <c r="D25" i="52"/>
  <c r="D26" i="52"/>
  <c r="H26" i="52" s="1"/>
  <c r="D27" i="52"/>
  <c r="H27" i="52" s="1"/>
  <c r="D28" i="52"/>
  <c r="H28" i="52" s="1"/>
  <c r="D29" i="52"/>
  <c r="D30" i="52"/>
  <c r="H30" i="52" s="1"/>
  <c r="D31" i="52"/>
  <c r="D7" i="52"/>
  <c r="H36" i="52"/>
  <c r="H24" i="52"/>
  <c r="H14" i="52"/>
  <c r="H12" i="52"/>
  <c r="H7" i="52"/>
  <c r="H17" i="51"/>
  <c r="H31" i="51"/>
  <c r="H32" i="51"/>
  <c r="H33" i="51"/>
  <c r="H34" i="51"/>
  <c r="H35" i="51"/>
  <c r="H36" i="51"/>
  <c r="H37" i="51"/>
  <c r="N30" i="50"/>
  <c r="N31" i="50"/>
  <c r="N32" i="50"/>
  <c r="N28" i="50"/>
  <c r="N29" i="50"/>
  <c r="N25" i="50"/>
  <c r="N26" i="50"/>
  <c r="N27" i="50"/>
  <c r="N23" i="50"/>
  <c r="N24" i="50"/>
  <c r="N21" i="50"/>
  <c r="N22" i="50"/>
  <c r="N17" i="50"/>
  <c r="N18" i="50"/>
  <c r="N19" i="50"/>
  <c r="N20" i="50"/>
  <c r="N15" i="50"/>
  <c r="N16" i="50"/>
  <c r="N14" i="50"/>
  <c r="N13" i="50"/>
  <c r="N11" i="50"/>
  <c r="N12" i="50"/>
  <c r="N10" i="50"/>
  <c r="N9" i="50"/>
  <c r="N8" i="50"/>
  <c r="N7" i="50"/>
  <c r="N6" i="50"/>
  <c r="N34" i="50"/>
  <c r="N35" i="50"/>
  <c r="N36" i="50"/>
  <c r="N33" i="50"/>
  <c r="H9" i="52" l="1"/>
  <c r="H32" i="52"/>
  <c r="H16" i="52"/>
  <c r="H23" i="52"/>
  <c r="H10" i="52"/>
  <c r="H21" i="52"/>
  <c r="H35" i="52"/>
  <c r="H31" i="52"/>
  <c r="H25" i="52"/>
  <c r="H28" i="51"/>
  <c r="H29" i="51"/>
  <c r="H30" i="51"/>
  <c r="H27" i="51" l="1"/>
  <c r="D26" i="49"/>
  <c r="F26" i="49"/>
  <c r="H26" i="49"/>
  <c r="J26" i="49"/>
  <c r="L26" i="49"/>
  <c r="N26" i="49"/>
  <c r="P26" i="49"/>
  <c r="R26" i="49"/>
  <c r="T26" i="49"/>
  <c r="V26" i="49"/>
  <c r="X26" i="49"/>
  <c r="Z26" i="49"/>
  <c r="AB26" i="49"/>
  <c r="AD26" i="49"/>
  <c r="AF26" i="49"/>
  <c r="E25" i="55"/>
  <c r="D25" i="55"/>
  <c r="C25" i="55"/>
  <c r="B25" i="55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B28" i="53"/>
  <c r="M37" i="52"/>
  <c r="L37" i="52"/>
  <c r="M36" i="52"/>
  <c r="L36" i="52"/>
  <c r="M35" i="52"/>
  <c r="L35" i="52"/>
  <c r="M34" i="52"/>
  <c r="L34" i="52"/>
  <c r="M33" i="52"/>
  <c r="L33" i="52"/>
  <c r="M32" i="52"/>
  <c r="L32" i="52"/>
  <c r="M31" i="52"/>
  <c r="L31" i="52"/>
  <c r="M30" i="52"/>
  <c r="L30" i="52"/>
  <c r="M29" i="52"/>
  <c r="L29" i="52"/>
  <c r="L28" i="52"/>
  <c r="M28" i="52"/>
  <c r="M27" i="52"/>
  <c r="L27" i="52"/>
  <c r="M26" i="52"/>
  <c r="L26" i="52"/>
  <c r="M24" i="52"/>
  <c r="L24" i="52"/>
  <c r="M23" i="52"/>
  <c r="L23" i="52"/>
  <c r="M22" i="52"/>
  <c r="L22" i="52"/>
  <c r="M21" i="52"/>
  <c r="L21" i="52"/>
  <c r="M20" i="52"/>
  <c r="L20" i="52"/>
  <c r="M19" i="52"/>
  <c r="L19" i="52"/>
  <c r="M18" i="52"/>
  <c r="L18" i="52"/>
  <c r="M17" i="52"/>
  <c r="L17" i="52"/>
  <c r="M16" i="52"/>
  <c r="L16" i="52"/>
  <c r="M15" i="52"/>
  <c r="L15" i="52"/>
  <c r="M14" i="52"/>
  <c r="L14" i="52"/>
  <c r="M13" i="52"/>
  <c r="L13" i="52"/>
  <c r="M12" i="52"/>
  <c r="L12" i="52"/>
  <c r="M11" i="52"/>
  <c r="L11" i="52"/>
  <c r="M10" i="52"/>
  <c r="L10" i="52"/>
  <c r="M9" i="52"/>
  <c r="L9" i="52"/>
  <c r="M8" i="52"/>
  <c r="L8" i="52"/>
  <c r="M7" i="52"/>
  <c r="L7" i="52"/>
  <c r="H26" i="51"/>
  <c r="H25" i="51"/>
  <c r="H24" i="51"/>
  <c r="H23" i="51"/>
  <c r="H22" i="51"/>
  <c r="H21" i="51"/>
  <c r="H20" i="51"/>
  <c r="H19" i="51"/>
  <c r="H18" i="51"/>
  <c r="H16" i="51"/>
  <c r="H10" i="51"/>
  <c r="H9" i="51"/>
  <c r="H8" i="51"/>
  <c r="B26" i="49"/>
  <c r="I25" i="15" l="1"/>
  <c r="E25" i="15"/>
  <c r="L10" i="1" l="1"/>
  <c r="J11" i="1"/>
  <c r="L11" i="1" s="1"/>
  <c r="L9" i="1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E9" i="18"/>
  <c r="D9" i="18"/>
  <c r="C9" i="18"/>
  <c r="B9" i="18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D10" i="41"/>
  <c r="D11" i="41"/>
  <c r="D12" i="41"/>
  <c r="D13" i="41"/>
  <c r="D14" i="41"/>
  <c r="D15" i="41"/>
  <c r="D16" i="41"/>
  <c r="D17" i="41"/>
  <c r="D18" i="41"/>
  <c r="D19" i="41"/>
  <c r="D20" i="41"/>
  <c r="D21" i="41"/>
  <c r="D9" i="41"/>
  <c r="D8" i="41"/>
  <c r="Q23" i="41"/>
  <c r="P23" i="41"/>
  <c r="O23" i="41"/>
  <c r="N23" i="41"/>
  <c r="L23" i="41"/>
  <c r="K23" i="41"/>
  <c r="I23" i="41"/>
  <c r="H23" i="41"/>
  <c r="G23" i="41"/>
  <c r="F23" i="41"/>
  <c r="E23" i="41"/>
  <c r="C23" i="41"/>
  <c r="B23" i="41"/>
  <c r="M22" i="41"/>
  <c r="J22" i="41"/>
  <c r="M21" i="41"/>
  <c r="J21" i="41"/>
  <c r="M20" i="41"/>
  <c r="J20" i="41"/>
  <c r="M19" i="41"/>
  <c r="J19" i="41"/>
  <c r="M18" i="41"/>
  <c r="J18" i="41"/>
  <c r="M17" i="41"/>
  <c r="J17" i="41"/>
  <c r="M16" i="41"/>
  <c r="J16" i="41"/>
  <c r="M15" i="41"/>
  <c r="J15" i="41"/>
  <c r="M14" i="41"/>
  <c r="J14" i="41"/>
  <c r="M13" i="41"/>
  <c r="J13" i="41"/>
  <c r="M12" i="41"/>
  <c r="J12" i="41"/>
  <c r="M10" i="41"/>
  <c r="J10" i="41"/>
  <c r="M9" i="41"/>
  <c r="J9" i="41"/>
  <c r="M8" i="41"/>
  <c r="J8" i="41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6" i="39"/>
  <c r="L8" i="39"/>
  <c r="L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6" i="39"/>
  <c r="J8" i="39"/>
  <c r="J7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6" i="39"/>
  <c r="H8" i="39"/>
  <c r="H7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6" i="39"/>
  <c r="F8" i="39"/>
  <c r="F7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6" i="39"/>
  <c r="D8" i="39"/>
  <c r="D7" i="39"/>
  <c r="G18" i="40"/>
  <c r="F18" i="40"/>
  <c r="E18" i="40"/>
  <c r="D18" i="40"/>
  <c r="C18" i="40"/>
  <c r="B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K27" i="39"/>
  <c r="L27" i="39" s="1"/>
  <c r="I27" i="39"/>
  <c r="G27" i="39"/>
  <c r="H27" i="39" s="1"/>
  <c r="E27" i="39"/>
  <c r="C27" i="39"/>
  <c r="B27" i="39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C27" i="38"/>
  <c r="D27" i="38" s="1"/>
  <c r="B27" i="38"/>
  <c r="D8" i="38"/>
  <c r="D7" i="38"/>
  <c r="K27" i="38"/>
  <c r="J27" i="38"/>
  <c r="I27" i="38"/>
  <c r="H27" i="38"/>
  <c r="G27" i="38"/>
  <c r="F27" i="38"/>
  <c r="E27" i="38"/>
  <c r="H28" i="37"/>
  <c r="G28" i="37"/>
  <c r="F28" i="37"/>
  <c r="E28" i="37"/>
  <c r="D28" i="37"/>
  <c r="C28" i="37"/>
  <c r="B28" i="37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G27" i="34"/>
  <c r="F27" i="34"/>
  <c r="E27" i="34"/>
  <c r="D27" i="34"/>
  <c r="C27" i="34"/>
  <c r="B27" i="34"/>
  <c r="D26" i="2"/>
  <c r="F26" i="2"/>
  <c r="H26" i="2"/>
  <c r="J26" i="2"/>
  <c r="L26" i="2"/>
  <c r="N26" i="2"/>
  <c r="P26" i="2"/>
  <c r="R26" i="2"/>
  <c r="T26" i="2"/>
  <c r="V26" i="2"/>
  <c r="X26" i="2"/>
  <c r="Z26" i="2"/>
  <c r="AB26" i="2"/>
  <c r="AD26" i="2"/>
  <c r="B26" i="2"/>
  <c r="B28" i="19"/>
  <c r="C28" i="19"/>
  <c r="D28" i="19"/>
  <c r="E28" i="19"/>
  <c r="F28" i="19"/>
  <c r="G28" i="19"/>
  <c r="H28" i="19"/>
  <c r="I28" i="19"/>
  <c r="K28" i="19"/>
  <c r="L28" i="19"/>
  <c r="G9" i="18"/>
  <c r="D23" i="41" l="1"/>
  <c r="J23" i="41"/>
  <c r="M23" i="41"/>
  <c r="H18" i="40"/>
  <c r="D27" i="39"/>
  <c r="J27" i="39"/>
  <c r="F27" i="39"/>
  <c r="F5" i="55" l="1"/>
</calcChain>
</file>

<file path=xl/sharedStrings.xml><?xml version="1.0" encoding="utf-8"?>
<sst xmlns="http://schemas.openxmlformats.org/spreadsheetml/2006/main" count="1817" uniqueCount="728">
  <si>
    <t>* Incidence of tetanus neonatorum per 1000 live birth</t>
  </si>
  <si>
    <t>*معدل الإصابة بالكزاز الوليدي لكل 1000 مولود حي</t>
  </si>
  <si>
    <t>Hepatitis B</t>
  </si>
  <si>
    <t>الالتهاب الكبدي (ب)</t>
  </si>
  <si>
    <t>Rubella</t>
  </si>
  <si>
    <t>الحصبة الألمانية</t>
  </si>
  <si>
    <t>Mumps</t>
  </si>
  <si>
    <t>النكاف</t>
  </si>
  <si>
    <t>Measles</t>
  </si>
  <si>
    <t>الحصبة</t>
  </si>
  <si>
    <t>Poliomyelitis</t>
  </si>
  <si>
    <t>شلل الأطفال</t>
  </si>
  <si>
    <t>Tetanus neonatorum*</t>
  </si>
  <si>
    <t>الكزاز الوليدي*</t>
  </si>
  <si>
    <t>Pertusis</t>
  </si>
  <si>
    <t>السعال الديكي</t>
  </si>
  <si>
    <t>Diphtheria</t>
  </si>
  <si>
    <t>الدفتيريا</t>
  </si>
  <si>
    <t>2018G</t>
  </si>
  <si>
    <t>2017G</t>
  </si>
  <si>
    <t>2016G</t>
  </si>
  <si>
    <t>Vaccination Coverage among infants %</t>
  </si>
  <si>
    <t>Incidence Rate / 100 000 population</t>
  </si>
  <si>
    <t>التغطية بالتحصينات بين الرضع %</t>
  </si>
  <si>
    <t>معدل الإصابة لكل مائة ألف نسمة</t>
  </si>
  <si>
    <t>Disease</t>
  </si>
  <si>
    <t>المرض</t>
  </si>
  <si>
    <t>Table 3-1</t>
  </si>
  <si>
    <t>جدول 3-1</t>
  </si>
  <si>
    <t>Continued</t>
  </si>
  <si>
    <t>يتبع</t>
  </si>
  <si>
    <t>Total</t>
  </si>
  <si>
    <t xml:space="preserve">المجموع </t>
  </si>
  <si>
    <t>Qunfudah</t>
  </si>
  <si>
    <t>القنفذة</t>
  </si>
  <si>
    <t>Qurayyat</t>
  </si>
  <si>
    <t xml:space="preserve">القريات </t>
  </si>
  <si>
    <t>Al-Jouf</t>
  </si>
  <si>
    <t xml:space="preserve">الجوف </t>
  </si>
  <si>
    <t>Al-Bahah</t>
  </si>
  <si>
    <t xml:space="preserve">الباحة </t>
  </si>
  <si>
    <t>Najran</t>
  </si>
  <si>
    <t xml:space="preserve">نجران </t>
  </si>
  <si>
    <t>Jazan</t>
  </si>
  <si>
    <t xml:space="preserve">جازان </t>
  </si>
  <si>
    <t>Northern</t>
  </si>
  <si>
    <t xml:space="preserve">الحدود الشمالية </t>
  </si>
  <si>
    <t>Ha`il</t>
  </si>
  <si>
    <t>حائل</t>
  </si>
  <si>
    <t>Tabouk</t>
  </si>
  <si>
    <t xml:space="preserve">تبوك </t>
  </si>
  <si>
    <t>Bishah</t>
  </si>
  <si>
    <t>بيشة</t>
  </si>
  <si>
    <t>Aseer</t>
  </si>
  <si>
    <t xml:space="preserve">عسير </t>
  </si>
  <si>
    <t>Hafr Al-Baten</t>
  </si>
  <si>
    <t xml:space="preserve">حفر الباطن </t>
  </si>
  <si>
    <t>Al-Ahsa</t>
  </si>
  <si>
    <t xml:space="preserve">الأحساء </t>
  </si>
  <si>
    <t>Eastern</t>
  </si>
  <si>
    <t xml:space="preserve">الشرقية </t>
  </si>
  <si>
    <t>Qaseem</t>
  </si>
  <si>
    <t xml:space="preserve">القصيم </t>
  </si>
  <si>
    <t>Medinah</t>
  </si>
  <si>
    <t xml:space="preserve">المدينة المنورة </t>
  </si>
  <si>
    <t>Ta`if</t>
  </si>
  <si>
    <t xml:space="preserve">الطائف </t>
  </si>
  <si>
    <t>Jeddah</t>
  </si>
  <si>
    <t xml:space="preserve">جدة </t>
  </si>
  <si>
    <t>Riyadh</t>
  </si>
  <si>
    <t xml:space="preserve">الرياض </t>
  </si>
  <si>
    <t>أسباب أخرى</t>
  </si>
  <si>
    <t>Other causes</t>
  </si>
  <si>
    <t>المستدمية النزلية</t>
  </si>
  <si>
    <t>Haemophilus Infl.</t>
  </si>
  <si>
    <t>المكورات الرئوية</t>
  </si>
  <si>
    <t>Pneumococcal</t>
  </si>
  <si>
    <t>المكورات السحائية</t>
  </si>
  <si>
    <t>Meningococcal</t>
  </si>
  <si>
    <t>الكوليرا</t>
  </si>
  <si>
    <t>Cholera</t>
  </si>
  <si>
    <t>الحمى المالطية (بروسيلا )</t>
  </si>
  <si>
    <t>Brucellosis</t>
  </si>
  <si>
    <t>الجديري المائي</t>
  </si>
  <si>
    <t>Chickenpox</t>
  </si>
  <si>
    <t>الكزاز ، انواع أخرى</t>
  </si>
  <si>
    <t>Tetanus, other types</t>
  </si>
  <si>
    <t>الكزاز الوليدي</t>
  </si>
  <si>
    <t>Tetanus neonatorum</t>
  </si>
  <si>
    <t>Whooping cough</t>
  </si>
  <si>
    <t>Table3-2</t>
  </si>
  <si>
    <t>*Include sporadic cases only (not outbreaks)</t>
  </si>
  <si>
    <t>*تشمل الحالات المتفرقة فقط دون الفاشيات</t>
  </si>
  <si>
    <t xml:space="preserve"> Najran</t>
  </si>
  <si>
    <t xml:space="preserve"> Ha`il</t>
  </si>
  <si>
    <t xml:space="preserve"> Qaseem</t>
  </si>
  <si>
    <t>حمى الضنك</t>
  </si>
  <si>
    <t>Dengue fever</t>
  </si>
  <si>
    <t>التهاب كبدي (عدوى غير محددة)</t>
  </si>
  <si>
    <t>Other infectious hepatitis</t>
  </si>
  <si>
    <t>التهاب كبدي ب</t>
  </si>
  <si>
    <t>التهاب كبدي أ</t>
  </si>
  <si>
    <t>Hepatitis A</t>
  </si>
  <si>
    <t>حمى الخرمة</t>
  </si>
  <si>
    <t>Khurma fever</t>
  </si>
  <si>
    <t>حمى الوادي المتصدع</t>
  </si>
  <si>
    <t>Rift vally fever</t>
  </si>
  <si>
    <t>الطاعون</t>
  </si>
  <si>
    <t>Plague</t>
  </si>
  <si>
    <t>الحمى الصفراء</t>
  </si>
  <si>
    <t>Yellow fever</t>
  </si>
  <si>
    <t>داء الكلب</t>
  </si>
  <si>
    <t>Rabies</t>
  </si>
  <si>
    <t>داء المشوكات</t>
  </si>
  <si>
    <t>Echinococcus hydatid disease</t>
  </si>
  <si>
    <t>الزحار العصوي</t>
  </si>
  <si>
    <t>Bacillary dysentery (Shigellosis)</t>
  </si>
  <si>
    <t>الزحار الأميبي</t>
  </si>
  <si>
    <t>Amoebic dysentery</t>
  </si>
  <si>
    <t>تيفوئيد والباراتيفوئيد</t>
  </si>
  <si>
    <t>Typhoid &amp; paratyphoid</t>
  </si>
  <si>
    <t xml:space="preserve">Hepatitis               التهاب كبدي  </t>
  </si>
  <si>
    <t>Continued table3-2</t>
  </si>
  <si>
    <t>تكملة جدول 3-2</t>
  </si>
  <si>
    <t>Rift Valley Fever</t>
  </si>
  <si>
    <t>Echinococcus hyadatid disease</t>
  </si>
  <si>
    <t>Typhoid &amp; Paratyphoid</t>
  </si>
  <si>
    <t>التيفوئيد والباراتيفوئيد</t>
  </si>
  <si>
    <t xml:space="preserve">التهاب كبدي ب </t>
  </si>
  <si>
    <t>Meningitis (other causes)</t>
  </si>
  <si>
    <t>التهاب السحايا ( أسباب أخرى)</t>
  </si>
  <si>
    <t>Meningitis, haemophilus</t>
  </si>
  <si>
    <t>التهاب السحايا بالمستدمية النزلية</t>
  </si>
  <si>
    <t>Meningitis pneumococcal</t>
  </si>
  <si>
    <t>التهاب السحايا بالمكورات الرئوية</t>
  </si>
  <si>
    <t>Meningococcal meningitis</t>
  </si>
  <si>
    <t>التهاب السحايا بالمكورات السحائية</t>
  </si>
  <si>
    <t>الكزاز ، أنواع أخرى</t>
  </si>
  <si>
    <t>الكزار الوليدي</t>
  </si>
  <si>
    <t>Dec.</t>
  </si>
  <si>
    <t>Nov.</t>
  </si>
  <si>
    <t>Oct.</t>
  </si>
  <si>
    <t>Sep.</t>
  </si>
  <si>
    <t>Aug.</t>
  </si>
  <si>
    <t>July</t>
  </si>
  <si>
    <t>June</t>
  </si>
  <si>
    <t>May</t>
  </si>
  <si>
    <t>Apr.</t>
  </si>
  <si>
    <t>Mar.</t>
  </si>
  <si>
    <t>Feb.</t>
  </si>
  <si>
    <t>Jan.</t>
  </si>
  <si>
    <t>المجموع</t>
  </si>
  <si>
    <t>ديسمبر</t>
  </si>
  <si>
    <t>نوفمبر</t>
  </si>
  <si>
    <t>اكتوبر</t>
  </si>
  <si>
    <t>سبتمبر</t>
  </si>
  <si>
    <t>أغسطس</t>
  </si>
  <si>
    <t>يوليو</t>
  </si>
  <si>
    <t>يونيه</t>
  </si>
  <si>
    <t>مايو</t>
  </si>
  <si>
    <t>ابريل</t>
  </si>
  <si>
    <t>مارس</t>
  </si>
  <si>
    <t>فبراير</t>
  </si>
  <si>
    <t>يناير</t>
  </si>
  <si>
    <t>Table 3-3</t>
  </si>
  <si>
    <t>جدول 3-3</t>
  </si>
  <si>
    <t>Unknown</t>
  </si>
  <si>
    <t>غير معروف</t>
  </si>
  <si>
    <t>15 - &lt; 45</t>
  </si>
  <si>
    <t>5 - &lt; 15</t>
  </si>
  <si>
    <t>1 - &lt; 5</t>
  </si>
  <si>
    <t>&lt;1</t>
  </si>
  <si>
    <t xml:space="preserve">المرض </t>
  </si>
  <si>
    <t>Age group(years)               (فئة العمر (بالسنوات</t>
  </si>
  <si>
    <t>Table 3-4</t>
  </si>
  <si>
    <t>جدول 3-4</t>
  </si>
  <si>
    <t>T</t>
  </si>
  <si>
    <t>F</t>
  </si>
  <si>
    <t>M</t>
  </si>
  <si>
    <t>انثى</t>
  </si>
  <si>
    <t>ذكر</t>
  </si>
  <si>
    <t>غير سعودي   NS</t>
  </si>
  <si>
    <t>سعودي   S</t>
  </si>
  <si>
    <t>Table 3-5</t>
  </si>
  <si>
    <t>جدول 3-5</t>
  </si>
  <si>
    <t>**Include sporadic cases only (not outbreaks)</t>
  </si>
  <si>
    <t>**تشمل الحالات المتفرقة فقط دون الفاشيات</t>
  </si>
  <si>
    <t>Incidence rate/100000 population except NNT/1000 live birth</t>
  </si>
  <si>
    <t xml:space="preserve"> معدل  الإصابة لكل 100000 من السكان فيما عدا الكزاز الوليدي لكل 1000 مولود حي</t>
  </si>
  <si>
    <t>Pulmonary T.B.*</t>
  </si>
  <si>
    <t>الدرن  الرئوي</t>
  </si>
  <si>
    <t>Rubella*</t>
  </si>
  <si>
    <t>Mumps*</t>
  </si>
  <si>
    <t>Measles*</t>
  </si>
  <si>
    <t>Poliomyelitis*</t>
  </si>
  <si>
    <t>Whooping cough*</t>
  </si>
  <si>
    <t>Diphtheria*</t>
  </si>
  <si>
    <t>Cases</t>
  </si>
  <si>
    <t>الحالات</t>
  </si>
  <si>
    <t>Table 3-6</t>
  </si>
  <si>
    <t>جدول 3-6</t>
  </si>
  <si>
    <t>Reported Cases and Incidence Rates of Certain Notifiable Communicable  Diseases in the last Five Years</t>
  </si>
  <si>
    <t xml:space="preserve">    الحالات المبلغة ومعدل الإصابة من بعض الأمراض السارية في الأعوام الخمسة الأخيرة</t>
  </si>
  <si>
    <t>القريات</t>
  </si>
  <si>
    <t>الجوف</t>
  </si>
  <si>
    <t>الباحة</t>
  </si>
  <si>
    <t>نجران</t>
  </si>
  <si>
    <t>جازان</t>
  </si>
  <si>
    <t>الحدود الشمالية</t>
  </si>
  <si>
    <t>تبوك</t>
  </si>
  <si>
    <t>عسير</t>
  </si>
  <si>
    <t>حفر الباطن</t>
  </si>
  <si>
    <t>الأحساء</t>
  </si>
  <si>
    <t>الشرقية</t>
  </si>
  <si>
    <t>القصيم</t>
  </si>
  <si>
    <t>المدينة المنورة</t>
  </si>
  <si>
    <t>الطائف</t>
  </si>
  <si>
    <t>جدة</t>
  </si>
  <si>
    <t>الرياض</t>
  </si>
  <si>
    <t>cases</t>
  </si>
  <si>
    <t>أنثى</t>
  </si>
  <si>
    <t>55 - &lt; 65</t>
  </si>
  <si>
    <t>45 - &lt; 55</t>
  </si>
  <si>
    <t>35 - &lt; 45</t>
  </si>
  <si>
    <t>25 - &lt; 35</t>
  </si>
  <si>
    <t>15 - &lt; 25</t>
  </si>
  <si>
    <t>&lt;5</t>
  </si>
  <si>
    <t>غير سعودي    NS</t>
  </si>
  <si>
    <t>سعودي      S</t>
  </si>
  <si>
    <t>Age group (years)        (فئة العمر(بالسنوات</t>
  </si>
  <si>
    <t>مجموع</t>
  </si>
  <si>
    <t>Table 3-7</t>
  </si>
  <si>
    <t xml:space="preserve"> جدول 3-7</t>
  </si>
  <si>
    <t>Table 3-8</t>
  </si>
  <si>
    <t xml:space="preserve"> جدول 3-8</t>
  </si>
  <si>
    <t xml:space="preserve"> Total</t>
  </si>
  <si>
    <t>Table 3-9</t>
  </si>
  <si>
    <t>بيشه</t>
  </si>
  <si>
    <t>Mixed</t>
  </si>
  <si>
    <t>P. malariae (Benign Quartan)</t>
  </si>
  <si>
    <t>P. vivax and P.ovale (Benign Tertiary)</t>
  </si>
  <si>
    <t>P. falciparum (Malignant)</t>
  </si>
  <si>
    <t>Positive cases</t>
  </si>
  <si>
    <t>No. Examined</t>
  </si>
  <si>
    <t>مختلطة</t>
  </si>
  <si>
    <t>المتصورة الملاريية (الرباعية الحميدة)</t>
  </si>
  <si>
    <t>المتصورة النشيطة والبيضاوية (الثلاثية الحميدة)</t>
  </si>
  <si>
    <t>المتصورة المنجلية (الخبيثة)</t>
  </si>
  <si>
    <t>المفحوصين</t>
  </si>
  <si>
    <t>عدد</t>
  </si>
  <si>
    <t>Table 3-10</t>
  </si>
  <si>
    <t>جدول 3-10</t>
  </si>
  <si>
    <t>%</t>
  </si>
  <si>
    <t>10 - &lt; 15</t>
  </si>
  <si>
    <t>5 - &lt; 10</t>
  </si>
  <si>
    <t>&lt; 1</t>
  </si>
  <si>
    <t>(فئة العمر(بالسنوات</t>
  </si>
  <si>
    <t>Table 3-11</t>
  </si>
  <si>
    <t>جدول 3-11</t>
  </si>
  <si>
    <t>اغسطس</t>
  </si>
  <si>
    <t>يونيو</t>
  </si>
  <si>
    <t>Table 3-12</t>
  </si>
  <si>
    <t>جدول 3-12</t>
  </si>
  <si>
    <t>الباحه</t>
  </si>
  <si>
    <t>Intestinal</t>
  </si>
  <si>
    <t>Urinary</t>
  </si>
  <si>
    <t xml:space="preserve">Positive </t>
  </si>
  <si>
    <t>examined</t>
  </si>
  <si>
    <t>15 - &lt; 40</t>
  </si>
  <si>
    <t xml:space="preserve"> &lt;5</t>
  </si>
  <si>
    <t>No. of</t>
  </si>
  <si>
    <t xml:space="preserve">No. of </t>
  </si>
  <si>
    <t>(years)</t>
  </si>
  <si>
    <t>(بالسنوات)</t>
  </si>
  <si>
    <t>غير سعودي NS</t>
  </si>
  <si>
    <t>سعودي S</t>
  </si>
  <si>
    <t>مشتركه</t>
  </si>
  <si>
    <t>معوية</t>
  </si>
  <si>
    <t>بولية</t>
  </si>
  <si>
    <t>الإيجابي</t>
  </si>
  <si>
    <t>المصابين</t>
  </si>
  <si>
    <t xml:space="preserve"> Age group</t>
  </si>
  <si>
    <t>فئة العمر</t>
  </si>
  <si>
    <t>Nationality &amp; sex</t>
  </si>
  <si>
    <t>الجنسية والجنس</t>
  </si>
  <si>
    <t>Type of disease</t>
  </si>
  <si>
    <t>نوع الحالة</t>
  </si>
  <si>
    <t xml:space="preserve">نسبة </t>
  </si>
  <si>
    <t>Table 3-13</t>
  </si>
  <si>
    <t>جدول3-13</t>
  </si>
  <si>
    <t>Nationality</t>
  </si>
  <si>
    <t>الجنسية</t>
  </si>
  <si>
    <t>Sex</t>
  </si>
  <si>
    <t>الجنس</t>
  </si>
  <si>
    <t xml:space="preserve">نوع المرض </t>
  </si>
  <si>
    <t>Year</t>
  </si>
  <si>
    <t>السنة</t>
  </si>
  <si>
    <t>Table 3-14</t>
  </si>
  <si>
    <t>جدول 3-14</t>
  </si>
  <si>
    <t>Reported Bilharzial Cases According to Type of Disease, Nationality,Sex , and Prevalence Rate in the last Five Years</t>
  </si>
  <si>
    <t>حالات البلهارسيا المبلغة حسب نوع المرض والجنسية والجنس ومعدل الانتشار في الأعوام الخمسة الأخيرة</t>
  </si>
  <si>
    <t>AL jouf</t>
  </si>
  <si>
    <t>حفرالباطن</t>
  </si>
  <si>
    <t>الاحساء</t>
  </si>
  <si>
    <t>Resident</t>
  </si>
  <si>
    <t>NS</t>
  </si>
  <si>
    <t>S</t>
  </si>
  <si>
    <t xml:space="preserve"> &lt; 1</t>
  </si>
  <si>
    <t>غير مقيم</t>
  </si>
  <si>
    <t>مقيم</t>
  </si>
  <si>
    <t>اناث</t>
  </si>
  <si>
    <t>ذكور</t>
  </si>
  <si>
    <t>غير سعودي</t>
  </si>
  <si>
    <t>سعودي</t>
  </si>
  <si>
    <t xml:space="preserve">        Age group (years)          (فئة العمر(بالسنوات</t>
  </si>
  <si>
    <t>الجنس     Sex</t>
  </si>
  <si>
    <t xml:space="preserve">الجنسية  Nationality </t>
  </si>
  <si>
    <t>عدد الحالات</t>
  </si>
  <si>
    <t>Table 3-15</t>
  </si>
  <si>
    <t>جدول 3-15</t>
  </si>
  <si>
    <t xml:space="preserve">مايو </t>
  </si>
  <si>
    <t>≥ 45</t>
  </si>
  <si>
    <t>No. of cases</t>
  </si>
  <si>
    <t xml:space="preserve"> Age group(years)               (فئة العمر(بالسنوات</t>
  </si>
  <si>
    <t>الجنسية  Nationality</t>
  </si>
  <si>
    <t>Month</t>
  </si>
  <si>
    <t>الشهر</t>
  </si>
  <si>
    <t>Table 3-16</t>
  </si>
  <si>
    <t>Table 3-17</t>
  </si>
  <si>
    <t>جدول 3-17</t>
  </si>
  <si>
    <t>الحدودالشمالية</t>
  </si>
  <si>
    <t>Ta'if</t>
  </si>
  <si>
    <t>Visceral</t>
  </si>
  <si>
    <t>حشوية</t>
  </si>
  <si>
    <t>Cutaneous</t>
  </si>
  <si>
    <t>جلدية</t>
  </si>
  <si>
    <t>Table 3-18</t>
  </si>
  <si>
    <t>جدول 3-18</t>
  </si>
  <si>
    <t>Water</t>
  </si>
  <si>
    <t>Health Utilities</t>
  </si>
  <si>
    <t>Public places</t>
  </si>
  <si>
    <t>Sources of Water supply</t>
  </si>
  <si>
    <t xml:space="preserve">No of visited  healthy houses of company workers </t>
  </si>
  <si>
    <t>No. of workers checked for certificates</t>
  </si>
  <si>
    <t>المياه</t>
  </si>
  <si>
    <t>للمؤسسات الصحية</t>
  </si>
  <si>
    <t>للأماكن العامة</t>
  </si>
  <si>
    <t>لمصادر المياه</t>
  </si>
  <si>
    <t>عدد مساكن العمال الصالحة للسكن التي تم زيارتها</t>
  </si>
  <si>
    <t>عدد العمال الذين تم فحص شهادتهم</t>
  </si>
  <si>
    <t>عدد العينات Samples No</t>
  </si>
  <si>
    <t>عدد الزيارات Visits No</t>
  </si>
  <si>
    <t xml:space="preserve"> </t>
  </si>
  <si>
    <t>Table 3-19</t>
  </si>
  <si>
    <t>جدول 3-19</t>
  </si>
  <si>
    <t>مراجعة الشهادات الصحية للعاملين
Check up of workers health certificates</t>
  </si>
  <si>
    <t>المياه
Water</t>
  </si>
  <si>
    <t>عدد العينات</t>
  </si>
  <si>
    <t>المؤسسات الصحية 
Health Utilities</t>
  </si>
  <si>
    <t>Number of Visits</t>
  </si>
  <si>
    <t>مصادر مياة الشرب
Sources of water supply</t>
  </si>
  <si>
    <t>عدد الزيارات</t>
  </si>
  <si>
    <t>Activity</t>
  </si>
  <si>
    <t>النشاط</t>
  </si>
  <si>
    <t>Table 3-20</t>
  </si>
  <si>
    <t>جدول 3-20</t>
  </si>
  <si>
    <t>Environmental Health Activities, MOH in the last Five Years</t>
  </si>
  <si>
    <t>أنشطة صحة البيئة بوزارة الصحة في الأعوام الخمسة الأخيرة</t>
  </si>
  <si>
    <t>الالتهاب الكبدي (أ)</t>
  </si>
  <si>
    <t>Table 3-21</t>
  </si>
  <si>
    <t>جدول 3-21</t>
  </si>
  <si>
    <t>Incidence Rate of environmental health related diseases for the last five years.</t>
  </si>
  <si>
    <t>معدل حدوث الأمراض المتعلقة بصحة البيئة للأعوام الخمسة الأخيرة.</t>
  </si>
  <si>
    <t>Number of Projects</t>
  </si>
  <si>
    <t>Community Empowerment</t>
  </si>
  <si>
    <t>التمكين المجتمعي</t>
  </si>
  <si>
    <t>Number of Activities</t>
  </si>
  <si>
    <t>عدد الأنشطة</t>
  </si>
  <si>
    <t>Number of Groups</t>
  </si>
  <si>
    <t>عدد المجموعات</t>
  </si>
  <si>
    <t>مجموعات اهتمام</t>
  </si>
  <si>
    <t>Table 3-22</t>
  </si>
  <si>
    <t>جدول 3-22</t>
  </si>
  <si>
    <t>القنفدة</t>
  </si>
  <si>
    <t>Ha'il</t>
  </si>
  <si>
    <t>N.S.</t>
  </si>
  <si>
    <t>S.</t>
  </si>
  <si>
    <t>50+</t>
  </si>
  <si>
    <t>20-49</t>
  </si>
  <si>
    <t>5-19</t>
  </si>
  <si>
    <t>1-4</t>
  </si>
  <si>
    <t>إناث</t>
  </si>
  <si>
    <t>Cases from Home Source</t>
  </si>
  <si>
    <t>Cases from Public Source</t>
  </si>
  <si>
    <t>Total Cases of FBDOs</t>
  </si>
  <si>
    <t>FBDOs from Home Source</t>
  </si>
  <si>
    <t>FBDOs from Public Source</t>
  </si>
  <si>
    <t>Total FBDOs</t>
  </si>
  <si>
    <t>Age group (years)</t>
  </si>
  <si>
    <t>الفئات العمرية بالسنوات</t>
  </si>
  <si>
    <t>عدد الحالات في الفاشيات المنزلية</t>
  </si>
  <si>
    <t>عدد الحالات في الفاشيات من مصدر عام</t>
  </si>
  <si>
    <t>إجمالي عدد الحالات</t>
  </si>
  <si>
    <t>فاشيات منزلية</t>
  </si>
  <si>
    <t>فاشيات من مصدر عام</t>
  </si>
  <si>
    <t>إجمالي عدد الفاشيات</t>
  </si>
  <si>
    <t>Table 3-23</t>
  </si>
  <si>
    <t>جدول 3-23</t>
  </si>
  <si>
    <t>Chemical Intoxication</t>
  </si>
  <si>
    <t>Drug Intoxication</t>
  </si>
  <si>
    <t>Total Cases</t>
  </si>
  <si>
    <t>التسمم الكيميائي</t>
  </si>
  <si>
    <t>التسمم الدوائي</t>
  </si>
  <si>
    <t>Table 3-24</t>
  </si>
  <si>
    <t>جدول 3-24</t>
  </si>
  <si>
    <t>2019G</t>
  </si>
  <si>
    <t>السالمونيلا *</t>
  </si>
  <si>
    <t>Salmonella</t>
  </si>
  <si>
    <t>السالمونيلا  *</t>
  </si>
  <si>
    <t xml:space="preserve">السالمونيلا* </t>
  </si>
  <si>
    <t>السالمونيلا **</t>
  </si>
  <si>
    <t>العدد
No</t>
  </si>
  <si>
    <t>المدرب الصحي</t>
  </si>
  <si>
    <t xml:space="preserve">عدد المراكز الصحية المفعلة للمدرب الصحي </t>
  </si>
  <si>
    <t>Health Trainer</t>
  </si>
  <si>
    <t>Number of Health Centers</t>
  </si>
  <si>
    <t>2020G</t>
  </si>
  <si>
    <t>جدول 3-16</t>
  </si>
  <si>
    <t>.الأمراض المستهدفة بالبرنامج الموسع للتحصين *</t>
  </si>
  <si>
    <t xml:space="preserve">  *  EPI - Target diseases</t>
  </si>
  <si>
    <t xml:space="preserve">معدل الإصابة لكل مائة ألف من السكان </t>
  </si>
  <si>
    <t>Incidence rate /100,000 population</t>
  </si>
  <si>
    <t>عدد المفحوصين</t>
  </si>
  <si>
    <t>الحالات الايجابية</t>
  </si>
  <si>
    <t xml:space="preserve"> نسبة شرائح الفحص الإيجابية</t>
  </si>
  <si>
    <t>العدد
.No</t>
  </si>
  <si>
    <t>Non Resident</t>
  </si>
  <si>
    <t>NonResident</t>
  </si>
  <si>
    <t>العاصمة المقدسة</t>
  </si>
  <si>
    <t xml:space="preserve">العاصمة المقدسة </t>
  </si>
  <si>
    <t xml:space="preserve">       التهاب السحايا          Meningitis  </t>
  </si>
  <si>
    <t xml:space="preserve">جدول 3-2                                                                                                                                  </t>
  </si>
  <si>
    <r>
      <rPr>
        <b/>
        <sz val="12"/>
        <color theme="0"/>
        <rFont val="Calibri"/>
        <family val="2"/>
      </rPr>
      <t>≥</t>
    </r>
    <r>
      <rPr>
        <b/>
        <sz val="12"/>
        <color theme="0"/>
        <rFont val="Times New Roman"/>
        <family val="1"/>
      </rPr>
      <t xml:space="preserve"> 45</t>
    </r>
  </si>
  <si>
    <r>
      <rPr>
        <b/>
        <sz val="18"/>
        <color theme="0"/>
        <rFont val="Calibri"/>
        <family val="2"/>
      </rPr>
      <t>≥</t>
    </r>
    <r>
      <rPr>
        <b/>
        <sz val="18"/>
        <color theme="0"/>
        <rFont val="Times New Roman"/>
        <family val="1"/>
      </rPr>
      <t xml:space="preserve"> 65</t>
    </r>
  </si>
  <si>
    <t xml:space="preserve"> جدول 3-9         </t>
  </si>
  <si>
    <r>
      <rPr>
        <b/>
        <sz val="18"/>
        <color theme="0"/>
        <rFont val="Calibri"/>
        <family val="2"/>
      </rPr>
      <t>≥</t>
    </r>
    <r>
      <rPr>
        <b/>
        <sz val="18"/>
        <color theme="0"/>
        <rFont val="Times New Roman"/>
        <family val="1"/>
      </rPr>
      <t xml:space="preserve"> 40</t>
    </r>
  </si>
  <si>
    <r>
      <rPr>
        <b/>
        <sz val="18"/>
        <color theme="0"/>
        <rFont val="Calibri"/>
        <family val="2"/>
      </rPr>
      <t>≥</t>
    </r>
    <r>
      <rPr>
        <b/>
        <sz val="18"/>
        <color theme="0"/>
        <rFont val="Times New Roman"/>
        <family val="1"/>
      </rPr>
      <t xml:space="preserve"> 45</t>
    </r>
  </si>
  <si>
    <t>Health Region</t>
  </si>
  <si>
    <t>Leprosy Cases by Health Region for the last five years .</t>
  </si>
  <si>
    <t>Reported Cases of  Visceral Leishmaniasis by Health Region, in the last Five Years*</t>
  </si>
  <si>
    <t>*No reported cases from other Health Regions</t>
  </si>
  <si>
    <t>Health Regions</t>
  </si>
  <si>
    <t>المنطقة الصحية</t>
  </si>
  <si>
    <t>حالات الجذام حسب المنطقة الصحية  للأعوام الخمسة الأخيرة</t>
  </si>
  <si>
    <t>الإقامة بالمنطقة الصحية    Residence</t>
  </si>
  <si>
    <t>الإقامة بالمنطقة الصحية    Residency</t>
  </si>
  <si>
    <t>حالات الليشمانيا الحشوية  المبلغة حسب المنطقة الصحية في الأعوام الخمسة الأخيرة*</t>
  </si>
  <si>
    <t xml:space="preserve">المنطقة الصحية </t>
  </si>
  <si>
    <t>معدل  الإصابة لكل مائة ألف من السكان</t>
  </si>
  <si>
    <t>Incidence Rate per 100,000 population</t>
  </si>
  <si>
    <t>جدول</t>
  </si>
  <si>
    <t>الباب الثالث: الصحة العامة</t>
  </si>
  <si>
    <t>صفحة</t>
  </si>
  <si>
    <t>Table</t>
  </si>
  <si>
    <t>Chapter III : Public Health</t>
  </si>
  <si>
    <t>Page</t>
  </si>
  <si>
    <t>3-1</t>
  </si>
  <si>
    <t>3-2</t>
  </si>
  <si>
    <t xml:space="preserve"> تكملة 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</si>
  <si>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</si>
  <si>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</si>
  <si>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</si>
  <si>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</si>
  <si>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</si>
  <si>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</si>
  <si>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</si>
  <si>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</si>
  <si>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</si>
  <si>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</si>
  <si>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</si>
  <si>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</si>
  <si>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</si>
  <si>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</si>
  <si>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</si>
  <si>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</si>
  <si>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</si>
  <si>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</si>
  <si>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</si>
  <si>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</si>
  <si>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</si>
  <si>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</si>
  <si>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Reported Cases of  Visceral Leishmaniasis by Health Region, in the last Five Years</t>
  </si>
  <si>
    <t>حالات الليشمانيا الحشوية  المبلغة حسب المنطقة الصحية في الأعوام الخمسة الأخيرة</t>
  </si>
  <si>
    <t>2021G</t>
  </si>
  <si>
    <t>نوع الطفيل Parasite Type</t>
  </si>
  <si>
    <t>محلية</t>
  </si>
  <si>
    <t>مستقدمة</t>
  </si>
  <si>
    <t>وافدة</t>
  </si>
  <si>
    <t>Introdused</t>
  </si>
  <si>
    <t>Imported</t>
  </si>
  <si>
    <t>الايجابية</t>
  </si>
  <si>
    <t>جازان Jazan</t>
  </si>
  <si>
    <t>عسير Aseer</t>
  </si>
  <si>
    <t>الشهور</t>
  </si>
  <si>
    <t>مستقدمة Introdused</t>
  </si>
  <si>
    <t>وافدة Imported</t>
  </si>
  <si>
    <t>Months</t>
  </si>
  <si>
    <t xml:space="preserve">يناير </t>
  </si>
  <si>
    <t xml:space="preserve">فبراير </t>
  </si>
  <si>
    <t xml:space="preserve">مارس </t>
  </si>
  <si>
    <t xml:space="preserve">ابريل </t>
  </si>
  <si>
    <t>May.</t>
  </si>
  <si>
    <t xml:space="preserve">يونيو </t>
  </si>
  <si>
    <t>June.</t>
  </si>
  <si>
    <t xml:space="preserve">يوليو   </t>
  </si>
  <si>
    <t xml:space="preserve">اغسطس </t>
  </si>
  <si>
    <t xml:space="preserve">سبتمبر </t>
  </si>
  <si>
    <t xml:space="preserve">اكتوبر </t>
  </si>
  <si>
    <t xml:space="preserve">نوفمبر </t>
  </si>
  <si>
    <r>
      <rPr>
        <b/>
        <sz val="24"/>
        <color theme="0"/>
        <rFont val="Calibri"/>
        <family val="2"/>
      </rPr>
      <t>≥</t>
    </r>
    <r>
      <rPr>
        <b/>
        <sz val="24"/>
        <color theme="0"/>
        <rFont val="Times New Roman"/>
        <family val="1"/>
      </rPr>
      <t xml:space="preserve"> 15</t>
    </r>
  </si>
  <si>
    <t xml:space="preserve">عدد الحالات </t>
  </si>
  <si>
    <t>البيان</t>
  </si>
  <si>
    <t xml:space="preserve"> % البولية </t>
  </si>
  <si>
    <t xml:space="preserve"> % المعوية</t>
  </si>
  <si>
    <t xml:space="preserve"> % المختلطة</t>
  </si>
  <si>
    <t xml:space="preserve"> % ذكور</t>
  </si>
  <si>
    <t xml:space="preserve"> % أناث </t>
  </si>
  <si>
    <t xml:space="preserve"> % سعودي </t>
  </si>
  <si>
    <t xml:space="preserve"> % غير سعودي</t>
  </si>
  <si>
    <t xml:space="preserve"> معدل الانتشار لكل مائة ألف من السكان</t>
  </si>
  <si>
    <t xml:space="preserve"> سعودي </t>
  </si>
  <si>
    <t>الكلي</t>
  </si>
  <si>
    <t xml:space="preserve">Urinary %  </t>
  </si>
  <si>
    <t xml:space="preserve">Intestinal % </t>
  </si>
  <si>
    <t xml:space="preserve">Mixed % </t>
  </si>
  <si>
    <t>Male%</t>
  </si>
  <si>
    <t>Female%</t>
  </si>
  <si>
    <t>Saudi%</t>
  </si>
  <si>
    <t>Non Saudi%</t>
  </si>
  <si>
    <t xml:space="preserve"> Prevalence rate/100,000 population</t>
  </si>
  <si>
    <t>Saudi</t>
  </si>
  <si>
    <t>Non Saudi</t>
  </si>
  <si>
    <t>Overall</t>
  </si>
  <si>
    <t>Data</t>
  </si>
  <si>
    <t>Interest Groups</t>
  </si>
  <si>
    <t>The Holy Capital</t>
  </si>
  <si>
    <t>عدد المواليد الاحياء</t>
  </si>
  <si>
    <t>Reported Cases and Incidence Rates of Certain Notifiable Infectious  Diseases in the last Five Years</t>
  </si>
  <si>
    <t xml:space="preserve">    الحالات المبلغة ومعدل الإصابة من بعض الأمراض المعدية في الأعوام الخمسة الأخيرة</t>
  </si>
  <si>
    <t>Indigenous</t>
  </si>
  <si>
    <t>Indigenous: A case contracted locally with no evidence of being imported or being directly linked to transmission from an imported case</t>
  </si>
  <si>
    <t>Introduced: A case contracted locally with strong epidemiological evidence linking it directly to a known imported case (a first generation local transmission)</t>
  </si>
  <si>
    <t>Imported Malaria: Malaria case or infection in which the infection was acquired outside the area in which it was diagnosed</t>
  </si>
  <si>
    <t>التصنيف Classification*</t>
  </si>
  <si>
    <t>*Indigenous: A case contracted locally with no evidence of being imported or being directly linked to transmission from an imported case</t>
  </si>
  <si>
    <t>*Introduced: A case contracted locally with strong epidemiological evidence linking it directly to a known imported case (a first generation local transmission)</t>
  </si>
  <si>
    <t>*Imported Malaria: Malaria case or infection in which the infection was acquired outside the area in which it was diagnosed</t>
  </si>
  <si>
    <t>محلية Indigenous</t>
  </si>
  <si>
    <t>Slide positivity (%)</t>
  </si>
  <si>
    <t>*لم تسجل حالات في باقي المناطق</t>
  </si>
  <si>
    <t xml:space="preserve">شلل الأطفال </t>
  </si>
  <si>
    <t xml:space="preserve"> Polio  (OPV)</t>
  </si>
  <si>
    <t>أنشطة صحة البيئة بوزارة الصحة خلال عام 2022م.</t>
  </si>
  <si>
    <t>Environmental Health Activities in MOH, 2022G.</t>
  </si>
  <si>
    <t>2022G</t>
  </si>
  <si>
    <t>الأماكن العامة
Public places</t>
  </si>
  <si>
    <t>فاشيات الأمراض المنقولة بالغذاء وعدد الحالات المصابة موزعة حسب مصدر الفاشية والجنس والجنسية والفئات العمرية والمنطقة الصحية لعام 2022م.</t>
  </si>
  <si>
    <t>Food Borne Outbreaks by Source of Infection, Sex, Nationality,  Age Group and Health Region, 2022 G.</t>
  </si>
  <si>
    <t>حالات التسمم الكيميائي والدوائي موزعة حسب الجنس والجنسية  والمنطقة الصحية لعام 2022م.</t>
  </si>
  <si>
    <t>Chemical and Drug Intoxication  by sex, Nationality and Health Region, 2022G.</t>
  </si>
  <si>
    <t>أنشطة التوعية الصحية بوزارة الصحة لعام 2022م.</t>
  </si>
  <si>
    <t>Health Education Activities, MOH, 2022G.</t>
  </si>
  <si>
    <t>عدد أعضاء مجموعات الاهتمام</t>
  </si>
  <si>
    <t xml:space="preserve"> Number of members in support group</t>
  </si>
  <si>
    <t>عدد مشاريع التمكين المجتمعي</t>
  </si>
  <si>
    <t>عدد أنشطة التمكين المجتمعي</t>
  </si>
  <si>
    <t>Number of Community Empowerment Activities</t>
  </si>
  <si>
    <t>التغطية التحصينية عام 2022م ومعدل حدوث الأمراض المستهدفة بالتحصين  للأعوام الخمسة الأخيرة</t>
  </si>
  <si>
    <t>Immunization Coverage in 2022G and the incidence of vaccination target diseases for the last five years.</t>
  </si>
  <si>
    <t>مراجعة المعدل مع عدد السكان</t>
  </si>
  <si>
    <t>حالات الأمراض المعدية المبلغة خلال 2022م حسب المنطقة الصحية</t>
  </si>
  <si>
    <t>Reported Cases of  Notifiable Infectious Diseases by Health Region, 2022G</t>
  </si>
  <si>
    <t>حالات الأمراض المعدية المبلغة خلال 2022 م حسب المنطقة الصحية</t>
  </si>
  <si>
    <t>حالات الأمرض المعدية المبلغة خلال عام 2022م حسب الشهر</t>
  </si>
  <si>
    <t>Reported Cases of Notifiable Infectious Diseases  by Month, 2022G</t>
  </si>
  <si>
    <t>Hepatitis C ( HCV-AB)</t>
  </si>
  <si>
    <t>Hepatitis C ( HCV-PCR)</t>
  </si>
  <si>
    <t>Hepatitis C (PCR)</t>
  </si>
  <si>
    <t>حالات الأمراض االمعدية المبلغة خلال عام 2022م حسب فئة العمر</t>
  </si>
  <si>
    <t>Reported Cases of Notifiable Infectious Diseases  by Age Group, 2022G</t>
  </si>
  <si>
    <t>حالات الأمراض المعدية المبلغة خلال عام 2022م حسب الجنسية والجنس  ومعدل الإصابة</t>
  </si>
  <si>
    <t>Reported Cases of Notifiable  Infectious Diseases  by Nationality,  Sex &amp; Incidence rate, 2022G</t>
  </si>
  <si>
    <t xml:space="preserve">حالات الدرن الرئوي حسب المنطقة الصحية وفئة العمر عام 2022م </t>
  </si>
  <si>
    <t>Pulmonary Tuberculosis by Health Region, Age Group, 2022G</t>
  </si>
  <si>
    <t xml:space="preserve">حالات الدرن غير الرئوي حسب المنطقة الصحية وفئة العمر عام 2022م </t>
  </si>
  <si>
    <t>Extrapulmonary Tuberculosis by Health Region, Age Group, 2022G</t>
  </si>
  <si>
    <t>التهاب كبدي ج (الأجسام المضادة)</t>
  </si>
  <si>
    <t>التهاب كبدى ج (الأجسام المضادة)</t>
  </si>
  <si>
    <t>حالات الملاريا المبلغة حسب المنطقة الصحية ونوع الطفيل عام 2022م.</t>
  </si>
  <si>
    <t>Notified Malaria Cases by Health Region&amp; Type of Parasite, 2022G.</t>
  </si>
  <si>
    <t>حالات الملاريا المبلغة حسب المنطقة الصحية وفئة العمر عام 2022م.</t>
  </si>
  <si>
    <t>Notified Malaria Cases, by Health Region and Age Group, 2022G.</t>
  </si>
  <si>
    <t>حالات الملاريا المبلغة بأماكن التوطن بالمملكة حسب المنطقة الصحية و الشهور عام 2022 م.</t>
  </si>
  <si>
    <t>Notified Malaria Cases in Endemic Zones , KSA , By Health Region and Month, 2022G.</t>
  </si>
  <si>
    <t>-</t>
  </si>
  <si>
    <t xml:space="preserve"> حالات البلهارسيا المبلغة حسب المنطقة الصحية ونوع الإصابة والجنسية والجنس وفئة العمر لعام 2022م.</t>
  </si>
  <si>
    <t>Reported Bilharzial Cases by Health Region, Type of Disease, Nationality, Sex and Age Group, 2022G.</t>
  </si>
  <si>
    <t xml:space="preserve"> حالات الليشمانيا الجلدية المبلغة حسب المنطقة الصحية والجنسية والجنس والإقامة وفئة العمر 2022م.</t>
  </si>
  <si>
    <t>Reported Cases of  Cutaneous Leishmaniasis by Health Region, Nationality , Sex , Residence and Age Group, 2022G.</t>
  </si>
  <si>
    <t xml:space="preserve"> حالات الليشمانيا الجلدية المبلغة حسب الشهر والجنسية والجنس والإقامة وفئة العمرعام 2022م.</t>
  </si>
  <si>
    <t>Reported Cases of  Cutaneous Leishmaniasis by Month, Nationality, Sex, Residence and Age Group, 2022G.</t>
  </si>
  <si>
    <t xml:space="preserve"> حالات الليشمانيا الجلدية والحشوية المبلغة حسب المنطقة الصحية والجنسية  2021-2022م .</t>
  </si>
  <si>
    <t>Reported Cases of Cutaneous and Visceral Leishmaniasis by Health Region and Nationality, 2021-2022G.</t>
  </si>
  <si>
    <t>التهاب كبدي ج  (بي سي آر)</t>
  </si>
  <si>
    <t>Cummulative Number of Covid-19 Tests per Health Sector</t>
  </si>
  <si>
    <t>المناطق الإدارية</t>
  </si>
  <si>
    <t>الإصابات</t>
  </si>
  <si>
    <t>Regions</t>
  </si>
  <si>
    <t>   الرياض</t>
  </si>
  <si>
    <t xml:space="preserve"> Riyadh  </t>
  </si>
  <si>
    <t>   مكة المكرمة</t>
  </si>
  <si>
    <t xml:space="preserve"> Makkah </t>
  </si>
  <si>
    <t>   المدينة المنورة</t>
  </si>
  <si>
    <t xml:space="preserve"> Madinah </t>
  </si>
  <si>
    <t>   القصيم</t>
  </si>
  <si>
    <t xml:space="preserve"> Qassim  </t>
  </si>
  <si>
    <t>  الشرقية</t>
  </si>
  <si>
    <t xml:space="preserve"> Eastern Region</t>
  </si>
  <si>
    <t>  عسير</t>
  </si>
  <si>
    <t>Asir</t>
  </si>
  <si>
    <t>  تبوك</t>
  </si>
  <si>
    <t xml:space="preserve"> Tabouk </t>
  </si>
  <si>
    <t>  حائل</t>
  </si>
  <si>
    <t xml:space="preserve"> Hail  </t>
  </si>
  <si>
    <t xml:space="preserve">  Northern Border </t>
  </si>
  <si>
    <t>  جازان</t>
  </si>
  <si>
    <t xml:space="preserve"> Jazan </t>
  </si>
  <si>
    <t>  نجران</t>
  </si>
  <si>
    <t xml:space="preserve"> Najran </t>
  </si>
  <si>
    <t>  الباحة</t>
  </si>
  <si>
    <t xml:space="preserve"> Al-Baha  </t>
  </si>
  <si>
    <t>   الجوف</t>
  </si>
  <si>
    <t xml:space="preserve"> Al-Jouf  </t>
  </si>
  <si>
    <t>كانت النسب الأعلى لحالات الإصابات المؤكدة بفيروس كورونا المستجد (كوفيد19) من المجموع الكلي للحالات في عام 2021م كالتالي :منطقة الرياض(30.5%) ، تليها منطقة مكة المكرمة بنسبة (23.3%) ثم المنطقة الشرقية بنسبة (15.8%). وبالمقابل سجلت أقل نسب للحالات في منطقة الجوف (0.7%) ،  منطقة الباحة (1.4%) ، ثم منطقة الحدود الشمالية بنسبة (1.5%).</t>
  </si>
  <si>
    <t>The highest percentages of confirmed cases of (Covid 19) out of the total number of cases in 2021  were reported as  follows: Riyadh Region (30.5%), followed by Makkah Al-Mukarramah Region (23.3%) and then Eastern Region (15.8%). On the other hand, the lowest percentages of cofirmed cases were recorded in Al-Jawf Region (0.7%), Al-Baha Region (1.4%), and then the Northern Borders Region (1.5%).</t>
  </si>
  <si>
    <t>سجلت النسب الأعلى لحالات الوفيات الناتجة عن الإصابة بفيروس كورونا المستجد (كوفيد19) من المجموع الكلي لحالات الوفيات في عام 2021م والتي  تم رصدها لنفس السبب  وكانت كالتالي :منطقة مكة المكرمة بنسبة (31.2%) ، تليها المنطقة الشرقية بنسبة (18.9%) ، ثم منطقة الرياض(12.2%) . ويلاحظ أن  أقل نسب للوفيات قد سجلت في نطقة الحدود الشمالية بنسبة (1.0%) ، تليها منطقة تبوك (1.1%) ، ثم منطقة الباحة (1.2%) .</t>
  </si>
  <si>
    <t>The reported highest percentages of deaths resulting from infection with (Covid 19)  out of the total number of deaths in 2021 due to the same cause  were  as follows: Makkah Al-Mukarramah Region with a percentage of (31.2%), followed by the Eastern Region  (18.9%), then  Riyadh Region (12.2%). It is noted that the lowest Covid19 death rates were reported in the Northern Border Region (1.0%), followed by Tabouk Region(1.1%), and then Al-Baha Region (1.2%).</t>
  </si>
  <si>
    <t>التطوع في مراكز لقاحات كوفيد19 لعام 2022م</t>
  </si>
  <si>
    <t>Volunteering  at Covid-19 Vaccination Centers, 2022G</t>
  </si>
  <si>
    <t>البيانات</t>
  </si>
  <si>
    <t xml:space="preserve">الأعداد
Numbers
</t>
  </si>
  <si>
    <t>Details</t>
  </si>
  <si>
    <t xml:space="preserve"> المتطوعون المشاركون</t>
  </si>
  <si>
    <t>Volunteers</t>
  </si>
  <si>
    <t xml:space="preserve"> الفرص التطوعية</t>
  </si>
  <si>
    <t>Volunteering Opportunities</t>
  </si>
  <si>
    <t xml:space="preserve"> الساعات التطوعية</t>
  </si>
  <si>
    <t>Volunteered Hours</t>
  </si>
  <si>
    <t xml:space="preserve"> المستفيدون</t>
  </si>
  <si>
    <t>Beneficiaries</t>
  </si>
  <si>
    <t>القيمة الاقتصادية البديلة بالريال السعودي</t>
  </si>
  <si>
    <t>Alternative Economic Value (SR)</t>
  </si>
  <si>
    <t>الإجمالي</t>
  </si>
  <si>
    <t>العدد التراكمي لفحوصات فيروس كورونا المستجد (كوفيد 19) حسب القطاعات الصحية لعام 2022م</t>
  </si>
  <si>
    <t>Cummulative Number of Covid-19 Tests per Health Sector, 2022G</t>
  </si>
  <si>
    <t>القطاع الصحي</t>
  </si>
  <si>
    <t xml:space="preserve">عدد الفحوص </t>
  </si>
  <si>
    <t>Health Sector</t>
  </si>
  <si>
    <t>Number of Tests</t>
  </si>
  <si>
    <t xml:space="preserve">وزارة الصحة </t>
  </si>
  <si>
    <t>MoH</t>
  </si>
  <si>
    <t>الجهات الحكومية الأخرى</t>
  </si>
  <si>
    <t>Other Governmental Sector</t>
  </si>
  <si>
    <t>القطاع الخاص</t>
  </si>
  <si>
    <t>Private  Sector</t>
  </si>
  <si>
    <t>جدول 3-25</t>
  </si>
  <si>
    <t>جدول 3-26</t>
  </si>
  <si>
    <t>Table 3-26</t>
  </si>
  <si>
    <t>جدول 3-27</t>
  </si>
  <si>
    <t>Table 3-27</t>
  </si>
  <si>
    <t xml:space="preserve">العدد التراكمي للقاحات  فيروس كورونا المستجد (كوفيد 19 )  لعام 2022م حسب المناطق الإدارية </t>
  </si>
  <si>
    <t>Distribution of Cummulative Number of Covid-19 Vaccines' Doses by Administrative Regions ,2022G</t>
  </si>
  <si>
    <t>المناطق</t>
  </si>
  <si>
    <t>الجرعات
Doses</t>
  </si>
  <si>
    <t>جدول 3-28</t>
  </si>
  <si>
    <t>Table 3-28</t>
  </si>
  <si>
    <t>3-25</t>
  </si>
  <si>
    <t>3-26</t>
  </si>
  <si>
    <t>3-27</t>
  </si>
  <si>
    <t>3-28</t>
  </si>
  <si>
    <t>التغطية التحصينية عام 2022م ومعدل حدوث الأمراض المستهدفة بالتحصين 
للأعوام الخمسة الأخيرة</t>
  </si>
  <si>
    <t>حالات الأمراض السارية ( المعدية )  المبلغة خلال 2022م حسب المنطقة الصحية</t>
  </si>
  <si>
    <t>Reported Cases of  Notifiable Communicable Diseases by Health Region, 2022G</t>
  </si>
  <si>
    <t>حالات الأمراض السارية ( المعدية )  المبلغة خلال 2022 م حسب المنطقة الصحية</t>
  </si>
  <si>
    <t>حالات الأمرض السارية ( المعدية )  المبلغة خلال عام 2022م حسب الشهر</t>
  </si>
  <si>
    <t>Reported Cases of Notifiable Communicable Diseases  by Month, 2022G</t>
  </si>
  <si>
    <t>حالات الأمراض السارية (المعدية) المبلغة خلال عام 2022م حسب فئة العمر</t>
  </si>
  <si>
    <t>Reported Cases of Notifiable Communicable Diseases  by Age Group, 2022G</t>
  </si>
  <si>
    <t>حالات الأمراض السارية (المعدية)  المبلغة خلال عام 2022م حسب الجنسية والجنس  ومعدل الإصابة</t>
  </si>
  <si>
    <t>Reported Cases of Notifiable  Communicable Diseases  by Nationality,  Sex &amp; Incidence rate, 2022G</t>
  </si>
  <si>
    <t>Notified Malaria Cases in Endemic Zones , KSA , By Health Region and Months, 2022G.</t>
  </si>
  <si>
    <t xml:space="preserve"> حالات الليشمانيا الجلدية المبلغة حسب المنطقة الصحية والجنسية والجنس والإقامة وفئة العمر 2022م</t>
  </si>
  <si>
    <t>Reported Cases of  Cutaneous Leishmaniasis by Health Region, Nationality , Sex , Residence and Age Group, 2022G</t>
  </si>
  <si>
    <t xml:space="preserve"> حالات الليشمانيا الجلدية المبلغة حسب الشهر والجنسية والجنس والإقامة وفئة العمرعام 2022م</t>
  </si>
  <si>
    <t>Reported Cases of  Cutaneous Leishmaniasis by Month, Nationality, Sex, Residence and Age Group, 2022G</t>
  </si>
  <si>
    <t>أنشطة صحة البيئة بوزارة الصحة خلال عام 2022م</t>
  </si>
  <si>
    <t>Environmental Health Activities in MOH,  2022G.</t>
  </si>
  <si>
    <t>فاشيات الأمراض المنقولة بالغذاء وعدد الحالات المصابة موزعة حسب مصدر الفاشية والجنس والجنسية والفئات العمرية والمنطقة الصحية لعام 2022م</t>
  </si>
  <si>
    <t>Food Borne Outbreaks by source of infection, sex, nationality,  age group and Health Region, 2022 G.</t>
  </si>
  <si>
    <t>حالات التسمم الكيميائي والدوائي موزعة حسب الجنس والجنسية  والمنطقة الصحية لعام 2022م</t>
  </si>
  <si>
    <t>Chemical and Drug intoxication  by sex, nationality and Health Region, 2022 G.</t>
  </si>
  <si>
    <t>أنشطة التوعية الصحية بوزارة الصحة 2022م.</t>
  </si>
  <si>
    <t>Health Education Activities, MOH,  2022G.</t>
  </si>
  <si>
    <t>Distribution of Cummulative Number of Covid-19 Vaccines' Doses   by Administrative Regions ,2022</t>
  </si>
  <si>
    <t>التطوع في مراكز  لقاحات كوفيد19 لعام 2022م</t>
  </si>
  <si>
    <t>Volunteering  at Covid-19 Vaccination Centers, 2022</t>
  </si>
  <si>
    <t>Reported Cases of Cutaneous and Visceral Leishmaniasis by Health Region and Nationality, 2021-2022G</t>
  </si>
  <si>
    <t xml:space="preserve"> حالات الليشمانيا الجلدية والحشوية المبلغة حسب المنطقة الصحية والجنسية  2021-2022م </t>
  </si>
  <si>
    <t>Incidence Rate / 100,000 population</t>
  </si>
  <si>
    <t>الإصابات بسبب فيروس كورونا المستجد (كوفيد19) حسب المناطق الإدارية لعام 2022م</t>
  </si>
  <si>
    <t>Covid-19 Cases by Administrative Regions ,2022G</t>
  </si>
  <si>
    <t>Covid-19 Cases by Administrative Regions , 2022</t>
  </si>
  <si>
    <t xml:space="preserve"> معدل الإصابة للكزاز الوليدي لكل 1000 مولود حي *</t>
  </si>
  <si>
    <t>* Tetanus neonatorum incidence/1000 live birth</t>
  </si>
  <si>
    <t>الكزار الوليدي *</t>
  </si>
  <si>
    <t>Salmonella**</t>
  </si>
  <si>
    <t>االسالمونيلا **</t>
  </si>
  <si>
    <t>Environmental Health Activities, MOH in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</si>
</sst>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#,##0.000"/>
    <numFmt numFmtId="168" formatCode="0.0000"/>
    <numFmt numFmtId="169" formatCode="#,##0.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Geneva"/>
      <family val="2"/>
    </font>
    <font>
      <sz val="12"/>
      <name val="جêزة"/>
      <charset val="178"/>
    </font>
    <font>
      <sz val="11"/>
      <name val="Calibri Light"/>
      <family val="1"/>
      <scheme val="maj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78"/>
    </font>
    <font>
      <sz val="13"/>
      <name val="Calibri"/>
      <family val="2"/>
      <charset val="178"/>
      <scheme val="minor"/>
    </font>
    <font>
      <sz val="12"/>
      <name val="MS Sans Serif"/>
      <family val="2"/>
      <charset val="178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Tahoma (Arabic)"/>
      <family val="2"/>
      <charset val="178"/>
    </font>
    <font>
      <sz val="10"/>
      <name val="Tahoma (Arabic)"/>
      <family val="2"/>
      <charset val="178"/>
    </font>
    <font>
      <b/>
      <sz val="18"/>
      <name val="Arial"/>
      <family val="2"/>
    </font>
    <font>
      <sz val="12"/>
      <name val="Arial"/>
      <family val="2"/>
    </font>
    <font>
      <b/>
      <sz val="14"/>
      <name val="Simplified Arabic"/>
      <family val="1"/>
    </font>
    <font>
      <sz val="12"/>
      <name val="Simplified Arabic"/>
      <family val="1"/>
    </font>
    <font>
      <sz val="10"/>
      <name val="Simplified Arabic"/>
      <family val="1"/>
    </font>
    <font>
      <b/>
      <sz val="12"/>
      <name val="Tahoma (Arabic)"/>
      <family val="2"/>
      <charset val="178"/>
    </font>
    <font>
      <sz val="10"/>
      <name val="MS Sans Serif"/>
      <charset val="178"/>
    </font>
    <font>
      <b/>
      <sz val="22"/>
      <color theme="0"/>
      <name val="Tahoma (Arabic)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sz val="18"/>
      <color theme="0"/>
      <name val="Times New Roman"/>
      <family val="1"/>
    </font>
    <font>
      <b/>
      <sz val="2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name val="Symbol"/>
      <family val="1"/>
      <charset val="2"/>
    </font>
    <font>
      <sz val="16"/>
      <name val="Tahoma (Arabic)"/>
    </font>
    <font>
      <b/>
      <sz val="16"/>
      <color theme="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  <charset val="178"/>
    </font>
    <font>
      <sz val="18"/>
      <name val="Arial"/>
      <family val="2"/>
    </font>
    <font>
      <b/>
      <sz val="20"/>
      <name val="Tahoma (Arabic)"/>
      <family val="2"/>
      <charset val="178"/>
    </font>
    <font>
      <sz val="20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name val="Symbol"/>
      <family val="1"/>
      <charset val="2"/>
    </font>
    <font>
      <sz val="16"/>
      <name val="Symbol"/>
      <family val="1"/>
      <charset val="2"/>
    </font>
    <font>
      <sz val="14"/>
      <name val="Symbol"/>
      <family val="1"/>
      <charset val="2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22"/>
      <color theme="0"/>
      <name val="Times New Roman"/>
      <family val="1"/>
    </font>
    <font>
      <sz val="18"/>
      <color theme="0"/>
      <name val="Symbol"/>
      <family val="1"/>
      <charset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0"/>
      <name val="Calibri"/>
      <family val="2"/>
    </font>
    <font>
      <b/>
      <sz val="18"/>
      <color theme="0"/>
      <name val="Symbol"/>
      <family val="1"/>
      <charset val="2"/>
    </font>
    <font>
      <b/>
      <sz val="18"/>
      <color rgb="FFE3EFDA"/>
      <name val="Times New Roman"/>
      <family val="1"/>
    </font>
    <font>
      <b/>
      <sz val="18"/>
      <color theme="0" tint="-4.9989318521683403E-2"/>
      <name val="Times New Roman"/>
      <family val="1"/>
    </font>
    <font>
      <b/>
      <sz val="18"/>
      <color theme="0"/>
      <name val="Simplified Arabic"/>
      <family val="1"/>
    </font>
    <font>
      <b/>
      <sz val="20"/>
      <name val="Symbol"/>
      <family val="1"/>
      <charset val="2"/>
    </font>
    <font>
      <sz val="16"/>
      <color theme="0"/>
      <name val="Calibri Light"/>
      <family val="1"/>
      <scheme val="major"/>
    </font>
    <font>
      <sz val="16"/>
      <name val="Simplified Arabic"/>
      <family val="1"/>
    </font>
    <font>
      <sz val="16"/>
      <name val="Times New Roman"/>
      <family val="1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2"/>
      <name val="Calibri"/>
      <family val="2"/>
      <scheme val="minor"/>
    </font>
    <font>
      <b/>
      <sz val="14"/>
      <color rgb="FFFF0000"/>
      <name val="Tahoma (Arabic)"/>
      <charset val="178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b/>
      <sz val="12"/>
      <name val="Tahoma (Arabic)"/>
      <charset val="178"/>
    </font>
    <font>
      <b/>
      <sz val="13"/>
      <name val="Tahoma (Arabic)"/>
      <charset val="178"/>
    </font>
    <font>
      <b/>
      <sz val="16"/>
      <name val="Simplified Arabic"/>
      <family val="1"/>
    </font>
    <font>
      <b/>
      <sz val="14"/>
      <name val="Tahoma (Arabic)"/>
      <family val="2"/>
      <charset val="178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b/>
      <sz val="14"/>
      <name val="Calibri"/>
      <family val="2"/>
      <scheme val="minor"/>
    </font>
    <font>
      <b/>
      <sz val="11"/>
      <color rgb="FFFF0000"/>
      <name val="Arial (Arabic)"/>
      <charset val="178"/>
    </font>
    <font>
      <b/>
      <sz val="11"/>
      <color rgb="FFFF0000"/>
      <name val="Tahoma (Arabic)"/>
      <family val="2"/>
      <charset val="178"/>
    </font>
    <font>
      <b/>
      <sz val="11"/>
      <name val="Times New Roman"/>
      <family val="1"/>
      <charset val="178"/>
    </font>
    <font>
      <b/>
      <sz val="18"/>
      <color rgb="FFFF0000"/>
      <name val="Times New Roman"/>
      <family val="1"/>
    </font>
    <font>
      <b/>
      <sz val="14"/>
      <color rgb="FFFF0000"/>
      <name val="Tahoma (Arabic)"/>
      <family val="2"/>
      <charset val="178"/>
    </font>
    <font>
      <b/>
      <sz val="16"/>
      <color rgb="FFFF0000"/>
      <name val="Times New Roman"/>
      <family val="1"/>
    </font>
    <font>
      <b/>
      <sz val="12"/>
      <color rgb="FFFF0000"/>
      <name val="Tahoma (Arabic)"/>
      <family val="2"/>
      <charset val="178"/>
    </font>
    <font>
      <b/>
      <sz val="14"/>
      <name val="Times New Roman"/>
      <family val="1"/>
      <charset val="178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ahoma (Arabic)"/>
      <family val="2"/>
      <charset val="178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b/>
      <sz val="20"/>
      <color theme="0"/>
      <name val="Symbol"/>
      <family val="1"/>
      <charset val="2"/>
    </font>
    <font>
      <b/>
      <sz val="16"/>
      <color theme="0"/>
      <name val="Symbol"/>
      <family val="1"/>
      <charset val="2"/>
    </font>
    <font>
      <b/>
      <sz val="14"/>
      <color theme="0"/>
      <name val="Calibri"/>
      <family val="2"/>
      <scheme val="minor"/>
    </font>
    <font>
      <sz val="18"/>
      <color theme="1"/>
      <name val="Symbol"/>
      <family val="1"/>
      <charset val="2"/>
    </font>
    <font>
      <b/>
      <sz val="20"/>
      <color theme="1"/>
      <name val="Symbol"/>
      <family val="1"/>
      <charset val="2"/>
    </font>
    <font>
      <b/>
      <sz val="12"/>
      <color theme="1"/>
      <name val="Times New Roman"/>
      <family val="1"/>
      <charset val="178"/>
    </font>
    <font>
      <sz val="12"/>
      <color theme="1"/>
      <name val="Times New Roman"/>
      <family val="1"/>
      <charset val="178"/>
    </font>
    <font>
      <sz val="12"/>
      <color theme="1"/>
      <name val="Times New Roman"/>
      <family val="1"/>
    </font>
    <font>
      <sz val="14"/>
      <name val="Arial"/>
      <family val="2"/>
    </font>
    <font>
      <sz val="11"/>
      <color theme="1"/>
      <name val="Arial"/>
      <family val="2"/>
    </font>
    <font>
      <b/>
      <sz val="18"/>
      <color rgb="FFFFFFFF"/>
      <name val="Times New Roman"/>
      <family val="1"/>
    </font>
    <font>
      <sz val="16"/>
      <color rgb="FFFFFFFF"/>
      <name val="Times New Roman"/>
      <family val="1"/>
    </font>
    <font>
      <sz val="16"/>
      <color rgb="FFFFFFFF"/>
      <name val="&quot;Times New Roman&quot;"/>
    </font>
    <font>
      <sz val="18"/>
      <color theme="1"/>
      <name val="Noto Sans Symbols"/>
    </font>
    <font>
      <b/>
      <sz val="18"/>
      <color theme="0"/>
      <name val="Noto Sans Symbols"/>
    </font>
    <font>
      <b/>
      <sz val="22"/>
      <color theme="0"/>
      <name val="Times New Roman"/>
      <family val="1"/>
    </font>
    <font>
      <b/>
      <sz val="24"/>
      <color theme="0"/>
      <name val="Calibri"/>
      <family val="2"/>
    </font>
    <font>
      <b/>
      <sz val="18"/>
      <name val="Tahoma (Arabic)"/>
      <family val="2"/>
      <charset val="178"/>
    </font>
    <font>
      <b/>
      <sz val="14"/>
      <color theme="1"/>
      <name val="Noto Sans Symbols"/>
    </font>
    <font>
      <sz val="20"/>
      <name val="Times New Roman"/>
      <family val="1"/>
    </font>
    <font>
      <b/>
      <sz val="22"/>
      <color theme="0"/>
      <name val="Symbol"/>
      <family val="1"/>
      <charset val="2"/>
    </font>
    <font>
      <b/>
      <sz val="48"/>
      <color theme="0"/>
      <name val="Tahoma (Arabic)"/>
    </font>
    <font>
      <b/>
      <sz val="26"/>
      <name val="Tahoma (Arabic)"/>
      <family val="2"/>
      <charset val="178"/>
    </font>
    <font>
      <sz val="22"/>
      <name val="Times New Roman"/>
      <family val="1"/>
    </font>
    <font>
      <sz val="14"/>
      <color rgb="FFFFFFFF"/>
      <name val="&quot;Times New Roman&quot;"/>
    </font>
    <font>
      <b/>
      <sz val="24"/>
      <color theme="0"/>
      <name val="Tahoma (Arabic)"/>
    </font>
    <font>
      <b/>
      <sz val="13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name val="Arial"/>
      <family val="2"/>
    </font>
    <font>
      <b/>
      <sz val="20"/>
      <name val="Simplified Arabic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b/>
      <sz val="12"/>
      <color theme="0"/>
      <name val="GE SS Two Light"/>
    </font>
    <font>
      <b/>
      <sz val="11"/>
      <color theme="0"/>
      <name val="GE SS Two Light"/>
    </font>
    <font>
      <b/>
      <sz val="10"/>
      <color theme="0"/>
      <name val="GE SS Two Light"/>
    </font>
    <font>
      <sz val="10"/>
      <color theme="1"/>
      <name val="Calibri"/>
      <family val="2"/>
      <charset val="178"/>
      <scheme val="minor"/>
    </font>
    <font>
      <sz val="9"/>
      <name val="Arial (Arabic)"/>
      <charset val="178"/>
    </font>
    <font>
      <sz val="20"/>
      <color rgb="FFFF0000"/>
      <name val="Calibri"/>
      <family val="2"/>
      <scheme val="minor"/>
    </font>
    <font>
      <b/>
      <sz val="9"/>
      <color theme="0"/>
      <name val="GE SS Two Light"/>
    </font>
    <font>
      <b/>
      <sz val="14"/>
      <color theme="0"/>
      <name val="GE SS Two Light"/>
    </font>
    <font>
      <b/>
      <sz val="10"/>
      <color rgb="FFFF0000"/>
      <name val="Calibri"/>
      <family val="2"/>
    </font>
    <font>
      <sz val="14"/>
      <color theme="0"/>
      <name val="Calibri"/>
      <family val="2"/>
      <scheme val="minor"/>
    </font>
    <font>
      <b/>
      <sz val="10"/>
      <name val="Arial (Arabic)"/>
      <charset val="178"/>
    </font>
    <font>
      <sz val="16"/>
      <name val="Arial"/>
      <family val="2"/>
    </font>
    <font>
      <sz val="13"/>
      <color rgb="FFFF0000"/>
      <name val="Calibri"/>
      <family val="2"/>
      <charset val="178"/>
      <scheme val="minor"/>
    </font>
    <font>
      <b/>
      <sz val="16"/>
      <name val="Arial"/>
      <family val="2"/>
    </font>
    <font>
      <b/>
      <sz val="2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rgb="FFE3EFDA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657"/>
        <bgColor rgb="FF008657"/>
      </patternFill>
    </fill>
    <fill>
      <patternFill patternType="solid">
        <fgColor rgb="FF038656"/>
        <bgColor rgb="FF038656"/>
      </patternFill>
    </fill>
    <fill>
      <patternFill patternType="solid">
        <fgColor rgb="FFD4D3BA"/>
        <bgColor rgb="FFD4D3BA"/>
      </patternFill>
    </fill>
    <fill>
      <patternFill patternType="solid">
        <fgColor rgb="FFBFBFBF"/>
        <bgColor rgb="FFBFBFBF"/>
      </patternFill>
    </fill>
    <fill>
      <patternFill patternType="solid">
        <fgColor rgb="FFE3EFDA"/>
        <bgColor rgb="FFE3EFDA"/>
      </patternFill>
    </fill>
    <fill>
      <patternFill patternType="solid">
        <fgColor rgb="FF0087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C8C27"/>
        <bgColor indexed="64"/>
      </patternFill>
    </fill>
    <fill>
      <patternFill patternType="solid">
        <fgColor rgb="FF1A843D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6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 applyNumberFormat="0" applyFont="0" applyFill="0" applyBorder="0" applyAlignment="0" applyProtection="0"/>
    <xf numFmtId="0" fontId="30" fillId="0" borderId="0"/>
    <xf numFmtId="0" fontId="6" fillId="0" borderId="0"/>
    <xf numFmtId="164" fontId="4" fillId="0" borderId="0" applyFont="0" applyFill="0" applyBorder="0" applyAlignment="0" applyProtection="0"/>
    <xf numFmtId="0" fontId="7" fillId="0" borderId="19" applyNumberFormat="0">
      <alignment horizontal="left"/>
    </xf>
    <xf numFmtId="0" fontId="7" fillId="0" borderId="0"/>
    <xf numFmtId="0" fontId="7" fillId="0" borderId="0"/>
    <xf numFmtId="0" fontId="5" fillId="0" borderId="0"/>
    <xf numFmtId="0" fontId="9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09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30" fillId="0" borderId="0"/>
    <xf numFmtId="0" fontId="4" fillId="0" borderId="0"/>
    <xf numFmtId="0" fontId="4" fillId="0" borderId="0"/>
  </cellStyleXfs>
  <cellXfs count="610">
    <xf numFmtId="0" fontId="0" fillId="0" borderId="0" xfId="0"/>
    <xf numFmtId="0" fontId="10" fillId="0" borderId="0" xfId="10" applyFont="1" applyAlignment="1">
      <alignment horizontal="center" vertical="center"/>
    </xf>
    <xf numFmtId="0" fontId="10" fillId="0" borderId="0" xfId="10" applyFont="1" applyAlignment="1">
      <alignment horizontal="right" vertical="center"/>
    </xf>
    <xf numFmtId="0" fontId="10" fillId="0" borderId="0" xfId="10" applyFont="1" applyAlignment="1">
      <alignment horizontal="center" vertical="center" wrapText="1"/>
    </xf>
    <xf numFmtId="0" fontId="12" fillId="0" borderId="0" xfId="3" applyFont="1"/>
    <xf numFmtId="0" fontId="15" fillId="0" borderId="0" xfId="3" applyFont="1" applyBorder="1"/>
    <xf numFmtId="0" fontId="15" fillId="0" borderId="0" xfId="4" applyFont="1"/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3" applyFont="1" applyBorder="1"/>
    <xf numFmtId="0" fontId="17" fillId="0" borderId="0" xfId="4" applyFont="1"/>
    <xf numFmtId="0" fontId="15" fillId="2" borderId="0" xfId="4" applyFont="1" applyFill="1" applyAlignment="1">
      <alignment wrapText="1"/>
    </xf>
    <xf numFmtId="0" fontId="12" fillId="2" borderId="0" xfId="4" applyFont="1" applyFill="1" applyAlignment="1">
      <alignment wrapText="1"/>
    </xf>
    <xf numFmtId="0" fontId="15" fillId="2" borderId="0" xfId="4" applyFont="1" applyFill="1" applyAlignment="1">
      <alignment horizontal="center" wrapText="1"/>
    </xf>
    <xf numFmtId="0" fontId="15" fillId="2" borderId="0" xfId="4" applyFont="1" applyFill="1" applyBorder="1" applyAlignment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Border="1" applyAlignment="1"/>
    <xf numFmtId="0" fontId="19" fillId="0" borderId="0" xfId="3" applyFont="1"/>
    <xf numFmtId="0" fontId="7" fillId="0" borderId="0" xfId="3" applyFont="1"/>
    <xf numFmtId="0" fontId="15" fillId="0" borderId="0" xfId="3" applyFont="1"/>
    <xf numFmtId="0" fontId="12" fillId="0" borderId="0" xfId="4" applyFont="1"/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15" fillId="2" borderId="0" xfId="4" applyFont="1" applyFill="1"/>
    <xf numFmtId="0" fontId="11" fillId="0" borderId="0" xfId="4" applyFont="1" applyAlignment="1">
      <alignment horizontal="center"/>
    </xf>
    <xf numFmtId="0" fontId="12" fillId="0" borderId="0" xfId="4" applyFont="1" applyBorder="1" applyAlignment="1">
      <alignment horizontal="center"/>
    </xf>
    <xf numFmtId="1" fontId="12" fillId="2" borderId="0" xfId="4" applyNumberFormat="1" applyFont="1" applyFill="1" applyBorder="1" applyAlignment="1">
      <alignment horizontal="center"/>
    </xf>
    <xf numFmtId="0" fontId="15" fillId="2" borderId="0" xfId="4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15" fillId="2" borderId="0" xfId="4" applyFont="1" applyFill="1" applyAlignment="1">
      <alignment horizontal="center"/>
    </xf>
    <xf numFmtId="0" fontId="22" fillId="2" borderId="0" xfId="4" applyFont="1" applyFill="1"/>
    <xf numFmtId="0" fontId="22" fillId="2" borderId="0" xfId="4" applyFont="1" applyFill="1" applyBorder="1"/>
    <xf numFmtId="0" fontId="23" fillId="2" borderId="0" xfId="4" applyFont="1" applyFill="1"/>
    <xf numFmtId="0" fontId="22" fillId="2" borderId="0" xfId="4" applyFont="1" applyFill="1" applyAlignment="1">
      <alignment horizontal="center"/>
    </xf>
    <xf numFmtId="0" fontId="15" fillId="2" borderId="0" xfId="4" applyFont="1" applyFill="1" applyBorder="1"/>
    <xf numFmtId="0" fontId="6" fillId="2" borderId="0" xfId="5" applyFont="1" applyFill="1"/>
    <xf numFmtId="0" fontId="24" fillId="2" borderId="0" xfId="5" applyFont="1" applyFill="1"/>
    <xf numFmtId="0" fontId="25" fillId="2" borderId="0" xfId="5" applyFont="1" applyFill="1"/>
    <xf numFmtId="0" fontId="26" fillId="2" borderId="0" xfId="6" applyFont="1" applyFill="1" applyAlignment="1">
      <alignment vertical="center"/>
    </xf>
    <xf numFmtId="0" fontId="12" fillId="2" borderId="0" xfId="6" applyFont="1" applyFill="1" applyAlignment="1"/>
    <xf numFmtId="0" fontId="12" fillId="0" borderId="0" xfId="4" applyFont="1" applyAlignment="1">
      <alignment horizontal="right"/>
    </xf>
    <xf numFmtId="0" fontId="15" fillId="0" borderId="0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Border="1"/>
    <xf numFmtId="0" fontId="15" fillId="0" borderId="0" xfId="8" applyFont="1" applyAlignment="1">
      <alignment vertical="center"/>
    </xf>
    <xf numFmtId="2" fontId="15" fillId="0" borderId="0" xfId="8" applyNumberFormat="1" applyFont="1" applyAlignment="1">
      <alignment vertical="center"/>
    </xf>
    <xf numFmtId="0" fontId="6" fillId="0" borderId="0" xfId="8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0" fillId="0" borderId="0" xfId="8" applyFont="1" applyAlignment="1">
      <alignment vertical="center"/>
    </xf>
    <xf numFmtId="2" fontId="6" fillId="0" borderId="0" xfId="8" applyNumberFormat="1" applyFont="1" applyAlignment="1">
      <alignment vertical="center"/>
    </xf>
    <xf numFmtId="0" fontId="6" fillId="2" borderId="0" xfId="8" applyFont="1" applyFill="1"/>
    <xf numFmtId="0" fontId="6" fillId="0" borderId="0" xfId="8" applyFont="1" applyAlignment="1">
      <alignment wrapText="1"/>
    </xf>
    <xf numFmtId="0" fontId="26" fillId="0" borderId="0" xfId="6" applyFont="1" applyAlignment="1"/>
    <xf numFmtId="0" fontId="12" fillId="0" borderId="0" xfId="6" applyFont="1" applyAlignment="1"/>
    <xf numFmtId="0" fontId="15" fillId="0" borderId="0" xfId="4" applyFont="1" applyBorder="1" applyAlignment="1">
      <alignment horizontal="left" vertical="center"/>
    </xf>
    <xf numFmtId="0" fontId="15" fillId="0" borderId="0" xfId="4" applyFont="1" applyAlignment="1">
      <alignment vertical="center"/>
    </xf>
    <xf numFmtId="0" fontId="8" fillId="0" borderId="0" xfId="4" applyFont="1"/>
    <xf numFmtId="0" fontId="26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4" fillId="0" borderId="0" xfId="3" applyFont="1" applyAlignment="1">
      <alignment vertical="center"/>
    </xf>
    <xf numFmtId="0" fontId="27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 readingOrder="2"/>
    </xf>
    <xf numFmtId="0" fontId="28" fillId="0" borderId="0" xfId="3" applyFont="1" applyBorder="1" applyAlignment="1">
      <alignment vertical="center"/>
    </xf>
    <xf numFmtId="0" fontId="28" fillId="0" borderId="0" xfId="3" applyFont="1" applyBorder="1" applyAlignment="1">
      <alignment horizontal="right" vertical="center" readingOrder="2"/>
    </xf>
    <xf numFmtId="0" fontId="29" fillId="0" borderId="0" xfId="3" applyFont="1"/>
    <xf numFmtId="0" fontId="22" fillId="0" borderId="0" xfId="3" applyFont="1"/>
    <xf numFmtId="0" fontId="23" fillId="0" borderId="0" xfId="3" applyFont="1"/>
    <xf numFmtId="0" fontId="16" fillId="0" borderId="0" xfId="3" applyFont="1"/>
    <xf numFmtId="0" fontId="16" fillId="0" borderId="0" xfId="3" applyFont="1" applyAlignment="1">
      <alignment vertical="center"/>
    </xf>
    <xf numFmtId="0" fontId="18" fillId="0" borderId="0" xfId="1" applyFont="1" applyAlignment="1">
      <alignment wrapText="1"/>
    </xf>
    <xf numFmtId="0" fontId="12" fillId="0" borderId="0" xfId="7" applyFont="1" applyAlignment="1">
      <alignment wrapText="1"/>
    </xf>
    <xf numFmtId="0" fontId="15" fillId="0" borderId="0" xfId="4" applyFont="1" applyAlignment="1">
      <alignment wrapText="1"/>
    </xf>
    <xf numFmtId="0" fontId="15" fillId="0" borderId="17" xfId="4" applyFont="1" applyBorder="1" applyAlignment="1">
      <alignment wrapText="1"/>
    </xf>
    <xf numFmtId="0" fontId="15" fillId="0" borderId="0" xfId="4" applyFont="1" applyAlignment="1">
      <alignment horizontal="center" wrapText="1"/>
    </xf>
    <xf numFmtId="165" fontId="15" fillId="0" borderId="0" xfId="4" applyNumberFormat="1" applyFont="1" applyAlignment="1">
      <alignment wrapText="1"/>
    </xf>
    <xf numFmtId="0" fontId="15" fillId="0" borderId="0" xfId="4" applyFont="1" applyBorder="1" applyAlignment="1">
      <alignment wrapText="1"/>
    </xf>
    <xf numFmtId="3" fontId="33" fillId="4" borderId="2" xfId="14" applyNumberFormat="1" applyFont="1" applyFill="1" applyBorder="1" applyAlignment="1">
      <alignment horizontal="center" vertical="center" wrapText="1"/>
    </xf>
    <xf numFmtId="3" fontId="32" fillId="3" borderId="7" xfId="14" applyNumberFormat="1" applyFont="1" applyFill="1" applyBorder="1" applyAlignment="1">
      <alignment horizontal="center" vertical="center" wrapText="1"/>
    </xf>
    <xf numFmtId="0" fontId="29" fillId="2" borderId="0" xfId="4" applyFont="1" applyFill="1"/>
    <xf numFmtId="0" fontId="29" fillId="2" borderId="0" xfId="4" applyFont="1" applyFill="1" applyBorder="1"/>
    <xf numFmtId="0" fontId="37" fillId="0" borderId="2" xfId="4" applyFont="1" applyBorder="1" applyAlignment="1">
      <alignment horizontal="center" vertical="center" wrapText="1"/>
    </xf>
    <xf numFmtId="0" fontId="37" fillId="0" borderId="2" xfId="4" quotePrefix="1" applyFont="1" applyBorder="1" applyAlignment="1">
      <alignment horizontal="center" vertical="center" wrapText="1"/>
    </xf>
    <xf numFmtId="3" fontId="32" fillId="3" borderId="3" xfId="14" applyNumberFormat="1" applyFont="1" applyFill="1" applyBorder="1" applyAlignment="1">
      <alignment horizontal="center" vertical="center" wrapText="1"/>
    </xf>
    <xf numFmtId="2" fontId="41" fillId="0" borderId="2" xfId="4" applyNumberFormat="1" applyFont="1" applyBorder="1" applyAlignment="1">
      <alignment horizontal="center" vertical="center"/>
    </xf>
    <xf numFmtId="0" fontId="42" fillId="2" borderId="0" xfId="5" applyFont="1" applyFill="1" applyAlignment="1">
      <alignment vertical="center"/>
    </xf>
    <xf numFmtId="3" fontId="45" fillId="5" borderId="3" xfId="14" applyNumberFormat="1" applyFont="1" applyFill="1" applyBorder="1" applyAlignment="1">
      <alignment horizontal="center" vertical="center" wrapText="1"/>
    </xf>
    <xf numFmtId="3" fontId="46" fillId="5" borderId="3" xfId="14" applyNumberFormat="1" applyFont="1" applyFill="1" applyBorder="1" applyAlignment="1">
      <alignment horizontal="center" vertical="center" wrapText="1"/>
    </xf>
    <xf numFmtId="3" fontId="51" fillId="7" borderId="2" xfId="14" applyNumberFormat="1" applyFont="1" applyFill="1" applyBorder="1" applyAlignment="1">
      <alignment horizontal="center" vertical="center" textRotation="90" wrapText="1"/>
    </xf>
    <xf numFmtId="3" fontId="34" fillId="7" borderId="3" xfId="14" applyNumberFormat="1" applyFont="1" applyFill="1" applyBorder="1" applyAlignment="1">
      <alignment horizontal="center" vertical="center" wrapText="1"/>
    </xf>
    <xf numFmtId="3" fontId="34" fillId="7" borderId="2" xfId="14" applyNumberFormat="1" applyFont="1" applyFill="1" applyBorder="1" applyAlignment="1">
      <alignment horizontal="center" vertical="center" wrapText="1"/>
    </xf>
    <xf numFmtId="3" fontId="50" fillId="7" borderId="3" xfId="14" applyNumberFormat="1" applyFont="1" applyFill="1" applyBorder="1" applyAlignment="1">
      <alignment horizontal="center" vertical="center" textRotation="90" wrapText="1"/>
    </xf>
    <xf numFmtId="3" fontId="53" fillId="7" borderId="2" xfId="14" applyNumberFormat="1" applyFont="1" applyFill="1" applyBorder="1" applyAlignment="1">
      <alignment horizontal="center" vertical="center" wrapText="1"/>
    </xf>
    <xf numFmtId="0" fontId="47" fillId="6" borderId="2" xfId="4" applyFont="1" applyFill="1" applyBorder="1" applyAlignment="1">
      <alignment horizontal="center" vertical="center"/>
    </xf>
    <xf numFmtId="0" fontId="47" fillId="0" borderId="2" xfId="4" applyFont="1" applyBorder="1" applyAlignment="1">
      <alignment horizontal="center" vertical="center"/>
    </xf>
    <xf numFmtId="3" fontId="32" fillId="7" borderId="2" xfId="14" applyNumberFormat="1" applyFont="1" applyFill="1" applyBorder="1" applyAlignment="1">
      <alignment horizontal="center" vertical="center" wrapText="1"/>
    </xf>
    <xf numFmtId="3" fontId="45" fillId="5" borderId="2" xfId="14" applyNumberFormat="1" applyFont="1" applyFill="1" applyBorder="1" applyAlignment="1">
      <alignment horizontal="center" vertical="center" wrapText="1"/>
    </xf>
    <xf numFmtId="3" fontId="56" fillId="5" borderId="3" xfId="14" applyNumberFormat="1" applyFont="1" applyFill="1" applyBorder="1" applyAlignment="1">
      <alignment horizontal="center" vertical="center" wrapText="1"/>
    </xf>
    <xf numFmtId="0" fontId="47" fillId="2" borderId="2" xfId="6" applyFont="1" applyFill="1" applyBorder="1" applyAlignment="1">
      <alignment horizontal="center" vertical="center"/>
    </xf>
    <xf numFmtId="0" fontId="47" fillId="6" borderId="16" xfId="6" applyFont="1" applyFill="1" applyBorder="1" applyAlignment="1">
      <alignment horizontal="center" vertical="center"/>
    </xf>
    <xf numFmtId="0" fontId="47" fillId="6" borderId="2" xfId="6" applyFont="1" applyFill="1" applyBorder="1" applyAlignment="1">
      <alignment horizontal="center" vertical="center"/>
    </xf>
    <xf numFmtId="3" fontId="32" fillId="7" borderId="5" xfId="14" applyNumberFormat="1" applyFont="1" applyFill="1" applyBorder="1" applyAlignment="1">
      <alignment horizontal="center" wrapText="1"/>
    </xf>
    <xf numFmtId="0" fontId="47" fillId="6" borderId="2" xfId="8" applyFont="1" applyFill="1" applyBorder="1" applyAlignment="1">
      <alignment horizontal="center" vertical="center"/>
    </xf>
    <xf numFmtId="3" fontId="32" fillId="7" borderId="6" xfId="14" applyNumberFormat="1" applyFont="1" applyFill="1" applyBorder="1" applyAlignment="1">
      <alignment horizontal="center" wrapText="1"/>
    </xf>
    <xf numFmtId="3" fontId="32" fillId="7" borderId="4" xfId="14" applyNumberFormat="1" applyFont="1" applyFill="1" applyBorder="1" applyAlignment="1">
      <alignment vertical="center" wrapText="1"/>
    </xf>
    <xf numFmtId="3" fontId="32" fillId="7" borderId="10" xfId="14" applyNumberFormat="1" applyFont="1" applyFill="1" applyBorder="1" applyAlignment="1">
      <alignment vertical="center" wrapText="1"/>
    </xf>
    <xf numFmtId="0" fontId="37" fillId="6" borderId="2" xfId="4" applyFont="1" applyFill="1" applyBorder="1" applyAlignment="1">
      <alignment horizontal="center" vertical="center" wrapText="1"/>
    </xf>
    <xf numFmtId="0" fontId="59" fillId="7" borderId="2" xfId="14" applyNumberFormat="1" applyFont="1" applyFill="1" applyBorder="1" applyAlignment="1">
      <alignment horizontal="center" vertical="center" wrapText="1"/>
    </xf>
    <xf numFmtId="3" fontId="33" fillId="6" borderId="2" xfId="14" applyNumberFormat="1" applyFont="1" applyFill="1" applyBorder="1" applyAlignment="1">
      <alignment horizontal="center" vertical="center" wrapText="1"/>
    </xf>
    <xf numFmtId="0" fontId="47" fillId="0" borderId="2" xfId="6" applyFont="1" applyBorder="1" applyAlignment="1">
      <alignment horizontal="center" vertical="center" wrapText="1"/>
    </xf>
    <xf numFmtId="0" fontId="47" fillId="6" borderId="2" xfId="6" applyFont="1" applyFill="1" applyBorder="1" applyAlignment="1">
      <alignment horizontal="center" vertical="center" wrapText="1"/>
    </xf>
    <xf numFmtId="0" fontId="48" fillId="0" borderId="2" xfId="4" applyFont="1" applyBorder="1" applyAlignment="1">
      <alignment horizontal="center" vertical="center"/>
    </xf>
    <xf numFmtId="0" fontId="48" fillId="6" borderId="2" xfId="4" applyFont="1" applyFill="1" applyBorder="1" applyAlignment="1">
      <alignment horizontal="center" vertical="center"/>
    </xf>
    <xf numFmtId="3" fontId="60" fillId="7" borderId="10" xfId="14" applyNumberFormat="1" applyFont="1" applyFill="1" applyBorder="1" applyAlignment="1">
      <alignment horizontal="center" vertical="center" wrapText="1"/>
    </xf>
    <xf numFmtId="3" fontId="60" fillId="7" borderId="4" xfId="14" applyNumberFormat="1" applyFont="1" applyFill="1" applyBorder="1" applyAlignment="1">
      <alignment vertical="center" wrapText="1"/>
    </xf>
    <xf numFmtId="3" fontId="60" fillId="7" borderId="10" xfId="14" applyNumberFormat="1" applyFont="1" applyFill="1" applyBorder="1" applyAlignment="1">
      <alignment vertical="center" wrapText="1"/>
    </xf>
    <xf numFmtId="3" fontId="60" fillId="7" borderId="3" xfId="14" applyNumberFormat="1" applyFont="1" applyFill="1" applyBorder="1" applyAlignment="1">
      <alignment horizontal="center" vertical="center" wrapText="1"/>
    </xf>
    <xf numFmtId="3" fontId="60" fillId="7" borderId="11" xfId="14" applyNumberFormat="1" applyFont="1" applyFill="1" applyBorder="1" applyAlignment="1">
      <alignment horizontal="center" vertical="center" wrapText="1"/>
    </xf>
    <xf numFmtId="3" fontId="60" fillId="7" borderId="7" xfId="14" applyNumberFormat="1" applyFont="1" applyFill="1" applyBorder="1" applyAlignment="1">
      <alignment horizontal="center" vertical="center" wrapText="1"/>
    </xf>
    <xf numFmtId="3" fontId="48" fillId="6" borderId="2" xfId="3" applyNumberFormat="1" applyFont="1" applyFill="1" applyBorder="1" applyAlignment="1">
      <alignment horizontal="center" vertical="center"/>
    </xf>
    <xf numFmtId="3" fontId="48" fillId="0" borderId="2" xfId="3" applyNumberFormat="1" applyFont="1" applyBorder="1" applyAlignment="1">
      <alignment horizontal="center" vertical="center"/>
    </xf>
    <xf numFmtId="3" fontId="62" fillId="0" borderId="2" xfId="3" applyNumberFormat="1" applyFont="1" applyBorder="1" applyAlignment="1">
      <alignment horizontal="center" vertical="center"/>
    </xf>
    <xf numFmtId="3" fontId="62" fillId="6" borderId="2" xfId="3" applyNumberFormat="1" applyFont="1" applyFill="1" applyBorder="1" applyAlignment="1">
      <alignment horizontal="center" vertical="center"/>
    </xf>
    <xf numFmtId="3" fontId="36" fillId="7" borderId="2" xfId="14" applyNumberFormat="1" applyFont="1" applyFill="1" applyBorder="1" applyAlignment="1">
      <alignment horizontal="center" vertical="center" wrapText="1"/>
    </xf>
    <xf numFmtId="3" fontId="50" fillId="7" borderId="2" xfId="14" applyNumberFormat="1" applyFont="1" applyFill="1" applyBorder="1" applyAlignment="1">
      <alignment horizontal="center" vertical="center" wrapText="1"/>
    </xf>
    <xf numFmtId="0" fontId="47" fillId="2" borderId="16" xfId="8" applyFont="1" applyFill="1" applyBorder="1" applyAlignment="1">
      <alignment horizontal="center" vertical="center"/>
    </xf>
    <xf numFmtId="0" fontId="47" fillId="2" borderId="2" xfId="8" applyFont="1" applyFill="1" applyBorder="1" applyAlignment="1">
      <alignment horizontal="center" vertical="center"/>
    </xf>
    <xf numFmtId="3" fontId="47" fillId="0" borderId="2" xfId="4" applyNumberFormat="1" applyFont="1" applyBorder="1" applyAlignment="1">
      <alignment horizontal="center" vertical="center"/>
    </xf>
    <xf numFmtId="3" fontId="40" fillId="2" borderId="2" xfId="4" applyNumberFormat="1" applyFont="1" applyFill="1" applyBorder="1" applyAlignment="1">
      <alignment horizontal="center" vertical="center" wrapText="1"/>
    </xf>
    <xf numFmtId="3" fontId="40" fillId="6" borderId="2" xfId="4" applyNumberFormat="1" applyFont="1" applyFill="1" applyBorder="1" applyAlignment="1">
      <alignment horizontal="center" vertical="center" wrapText="1"/>
    </xf>
    <xf numFmtId="3" fontId="49" fillId="2" borderId="2" xfId="4" applyNumberFormat="1" applyFont="1" applyFill="1" applyBorder="1" applyAlignment="1">
      <alignment horizontal="center" vertical="center"/>
    </xf>
    <xf numFmtId="4" fontId="49" fillId="6" borderId="2" xfId="4" applyNumberFormat="1" applyFont="1" applyFill="1" applyBorder="1" applyAlignment="1">
      <alignment horizontal="center" vertical="center"/>
    </xf>
    <xf numFmtId="4" fontId="49" fillId="2" borderId="2" xfId="4" applyNumberFormat="1" applyFont="1" applyFill="1" applyBorder="1" applyAlignment="1">
      <alignment horizontal="center" vertical="center"/>
    </xf>
    <xf numFmtId="3" fontId="58" fillId="7" borderId="15" xfId="7" applyNumberFormat="1" applyFont="1" applyFill="1" applyBorder="1" applyAlignment="1">
      <alignment horizontal="center" vertical="center" wrapText="1"/>
    </xf>
    <xf numFmtId="3" fontId="47" fillId="2" borderId="16" xfId="8" applyNumberFormat="1" applyFont="1" applyFill="1" applyBorder="1" applyAlignment="1">
      <alignment horizontal="center" vertical="center"/>
    </xf>
    <xf numFmtId="3" fontId="47" fillId="2" borderId="2" xfId="8" applyNumberFormat="1" applyFont="1" applyFill="1" applyBorder="1" applyAlignment="1">
      <alignment horizontal="center" vertical="center"/>
    </xf>
    <xf numFmtId="3" fontId="37" fillId="6" borderId="2" xfId="4" applyNumberFormat="1" applyFont="1" applyFill="1" applyBorder="1" applyAlignment="1">
      <alignment horizontal="center" vertical="center" wrapText="1"/>
    </xf>
    <xf numFmtId="3" fontId="37" fillId="0" borderId="2" xfId="4" applyNumberFormat="1" applyFont="1" applyBorder="1" applyAlignment="1">
      <alignment horizontal="center" vertical="center" wrapText="1"/>
    </xf>
    <xf numFmtId="3" fontId="32" fillId="7" borderId="7" xfId="6" applyNumberFormat="1" applyFont="1" applyFill="1" applyBorder="1" applyAlignment="1">
      <alignment horizontal="center" vertical="center"/>
    </xf>
    <xf numFmtId="3" fontId="47" fillId="6" borderId="2" xfId="3" applyNumberFormat="1" applyFont="1" applyFill="1" applyBorder="1" applyAlignment="1">
      <alignment horizontal="center" vertical="center"/>
    </xf>
    <xf numFmtId="3" fontId="47" fillId="0" borderId="2" xfId="3" applyNumberFormat="1" applyFont="1" applyBorder="1" applyAlignment="1">
      <alignment horizontal="center" vertical="center"/>
    </xf>
    <xf numFmtId="3" fontId="61" fillId="7" borderId="2" xfId="3" applyNumberFormat="1" applyFont="1" applyFill="1" applyBorder="1" applyAlignment="1">
      <alignment horizontal="center" vertical="center"/>
    </xf>
    <xf numFmtId="3" fontId="63" fillId="7" borderId="2" xfId="10" applyNumberFormat="1" applyFont="1" applyFill="1" applyBorder="1" applyAlignment="1">
      <alignment horizontal="center" vertical="center"/>
    </xf>
    <xf numFmtId="3" fontId="33" fillId="5" borderId="3" xfId="14" applyNumberFormat="1" applyFont="1" applyFill="1" applyBorder="1" applyAlignment="1">
      <alignment horizontal="center" vertical="center" wrapText="1"/>
    </xf>
    <xf numFmtId="3" fontId="33" fillId="5" borderId="10" xfId="14" applyNumberFormat="1" applyFont="1" applyFill="1" applyBorder="1" applyAlignment="1">
      <alignment horizontal="center" vertical="center" wrapText="1"/>
    </xf>
    <xf numFmtId="2" fontId="38" fillId="6" borderId="2" xfId="6" applyNumberFormat="1" applyFont="1" applyFill="1" applyBorder="1" applyAlignment="1">
      <alignment horizontal="center" vertical="center"/>
    </xf>
    <xf numFmtId="2" fontId="38" fillId="0" borderId="2" xfId="6" applyNumberFormat="1" applyFont="1" applyBorder="1" applyAlignment="1">
      <alignment horizontal="center" vertical="center"/>
    </xf>
    <xf numFmtId="0" fontId="40" fillId="8" borderId="2" xfId="4" applyFont="1" applyFill="1" applyBorder="1" applyAlignment="1">
      <alignment horizontal="center" vertical="center"/>
    </xf>
    <xf numFmtId="3" fontId="39" fillId="7" borderId="2" xfId="14" applyNumberFormat="1" applyFont="1" applyFill="1" applyBorder="1" applyAlignment="1">
      <alignment horizontal="center" vertical="center" wrapText="1"/>
    </xf>
    <xf numFmtId="0" fontId="66" fillId="2" borderId="0" xfId="5" applyFont="1" applyFill="1"/>
    <xf numFmtId="3" fontId="32" fillId="7" borderId="18" xfId="14" applyNumberFormat="1" applyFont="1" applyFill="1" applyBorder="1" applyAlignment="1">
      <alignment horizontal="center" vertical="center" wrapText="1"/>
    </xf>
    <xf numFmtId="0" fontId="67" fillId="0" borderId="18" xfId="10" applyFont="1" applyBorder="1" applyAlignment="1">
      <alignment vertical="center" wrapText="1"/>
    </xf>
    <xf numFmtId="0" fontId="69" fillId="0" borderId="18" xfId="10" applyFont="1" applyBorder="1" applyAlignment="1">
      <alignment vertical="center" wrapText="1"/>
    </xf>
    <xf numFmtId="0" fontId="69" fillId="0" borderId="18" xfId="10" applyFont="1" applyBorder="1" applyAlignment="1">
      <alignment vertical="center"/>
    </xf>
    <xf numFmtId="0" fontId="26" fillId="0" borderId="18" xfId="16" applyFont="1" applyBorder="1" applyAlignment="1">
      <alignment vertical="center"/>
    </xf>
    <xf numFmtId="3" fontId="45" fillId="5" borderId="18" xfId="14" applyNumberFormat="1" applyFont="1" applyFill="1" applyBorder="1" applyAlignment="1">
      <alignment horizontal="center" vertical="center" wrapText="1"/>
    </xf>
    <xf numFmtId="0" fontId="70" fillId="0" borderId="18" xfId="10" applyFont="1" applyBorder="1" applyAlignment="1">
      <alignment vertical="center" wrapText="1"/>
    </xf>
    <xf numFmtId="0" fontId="70" fillId="0" borderId="18" xfId="10" applyFont="1" applyBorder="1" applyAlignment="1">
      <alignment vertical="center"/>
    </xf>
    <xf numFmtId="0" fontId="74" fillId="0" borderId="18" xfId="16" applyFont="1" applyBorder="1" applyAlignment="1">
      <alignment vertical="center"/>
    </xf>
    <xf numFmtId="0" fontId="26" fillId="0" borderId="18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26" fillId="0" borderId="18" xfId="17" applyFont="1" applyBorder="1" applyAlignment="1">
      <alignment vertical="center"/>
    </xf>
    <xf numFmtId="0" fontId="12" fillId="0" borderId="18" xfId="17" applyFont="1" applyBorder="1" applyAlignment="1"/>
    <xf numFmtId="0" fontId="11" fillId="0" borderId="18" xfId="17" applyFont="1" applyBorder="1" applyAlignment="1"/>
    <xf numFmtId="0" fontId="77" fillId="0" borderId="18" xfId="10" applyFont="1" applyBorder="1" applyAlignment="1">
      <alignment vertical="center"/>
    </xf>
    <xf numFmtId="0" fontId="29" fillId="0" borderId="18" xfId="10" applyFont="1" applyBorder="1" applyAlignment="1">
      <alignment vertical="center"/>
    </xf>
    <xf numFmtId="0" fontId="71" fillId="0" borderId="18" xfId="10" applyFont="1" applyBorder="1" applyAlignment="1">
      <alignment readingOrder="2"/>
    </xf>
    <xf numFmtId="0" fontId="79" fillId="0" borderId="18" xfId="8" applyFont="1" applyBorder="1" applyAlignment="1">
      <alignment vertical="center" wrapText="1"/>
    </xf>
    <xf numFmtId="0" fontId="72" fillId="0" borderId="18" xfId="10" applyFont="1" applyBorder="1" applyAlignment="1"/>
    <xf numFmtId="0" fontId="73" fillId="0" borderId="18" xfId="17" applyFont="1" applyBorder="1" applyAlignment="1">
      <alignment vertical="center"/>
    </xf>
    <xf numFmtId="0" fontId="80" fillId="0" borderId="18" xfId="10" applyFont="1" applyBorder="1" applyAlignment="1"/>
    <xf numFmtId="0" fontId="74" fillId="0" borderId="18" xfId="17" applyFont="1" applyBorder="1" applyAlignment="1"/>
    <xf numFmtId="0" fontId="26" fillId="0" borderId="18" xfId="18" applyFont="1" applyBorder="1" applyAlignment="1">
      <alignment vertical="center"/>
    </xf>
    <xf numFmtId="0" fontId="81" fillId="0" borderId="18" xfId="8" applyFont="1" applyBorder="1" applyAlignment="1">
      <alignment vertical="center" wrapText="1"/>
    </xf>
    <xf numFmtId="0" fontId="12" fillId="0" borderId="18" xfId="18" applyFont="1" applyBorder="1" applyAlignment="1"/>
    <xf numFmtId="0" fontId="82" fillId="0" borderId="18" xfId="8" applyFont="1" applyBorder="1" applyAlignment="1">
      <alignment vertical="center" wrapText="1"/>
    </xf>
    <xf numFmtId="0" fontId="83" fillId="0" borderId="18" xfId="10" applyFont="1" applyBorder="1" applyAlignment="1">
      <alignment vertical="center"/>
    </xf>
    <xf numFmtId="0" fontId="84" fillId="0" borderId="18" xfId="10" applyFont="1" applyBorder="1" applyAlignment="1">
      <alignment vertical="center"/>
    </xf>
    <xf numFmtId="0" fontId="26" fillId="0" borderId="18" xfId="19" applyFont="1" applyBorder="1" applyAlignment="1">
      <alignment horizontal="center"/>
    </xf>
    <xf numFmtId="0" fontId="85" fillId="0" borderId="18" xfId="10" applyFont="1" applyBorder="1" applyAlignment="1"/>
    <xf numFmtId="0" fontId="86" fillId="0" borderId="18" xfId="8" applyFont="1" applyBorder="1" applyAlignment="1">
      <alignment vertical="center" wrapText="1"/>
    </xf>
    <xf numFmtId="0" fontId="12" fillId="0" borderId="18" xfId="19" applyFont="1" applyBorder="1" applyAlignment="1">
      <alignment horizontal="center"/>
    </xf>
    <xf numFmtId="0" fontId="70" fillId="0" borderId="18" xfId="10" applyFont="1" applyBorder="1" applyAlignment="1"/>
    <xf numFmtId="0" fontId="12" fillId="0" borderId="18" xfId="8" applyFont="1" applyBorder="1" applyAlignment="1">
      <alignment vertical="center"/>
    </xf>
    <xf numFmtId="0" fontId="26" fillId="0" borderId="18" xfId="10" applyFont="1" applyFill="1" applyBorder="1" applyAlignment="1"/>
    <xf numFmtId="0" fontId="87" fillId="0" borderId="18" xfId="17" applyFont="1" applyBorder="1" applyAlignment="1">
      <alignment vertical="center" wrapText="1"/>
    </xf>
    <xf numFmtId="0" fontId="88" fillId="0" borderId="18" xfId="10" applyFont="1" applyFill="1" applyBorder="1" applyAlignment="1"/>
    <xf numFmtId="0" fontId="89" fillId="0" borderId="18" xfId="10" applyFont="1" applyBorder="1" applyAlignment="1"/>
    <xf numFmtId="0" fontId="90" fillId="2" borderId="18" xfId="2" applyFont="1" applyFill="1" applyBorder="1" applyAlignment="1">
      <alignment vertical="center" wrapText="1"/>
    </xf>
    <xf numFmtId="0" fontId="91" fillId="0" borderId="18" xfId="10" applyFont="1" applyBorder="1" applyAlignment="1"/>
    <xf numFmtId="0" fontId="92" fillId="2" borderId="18" xfId="2" applyFont="1" applyFill="1" applyBorder="1" applyAlignment="1">
      <alignment vertical="center" wrapText="1"/>
    </xf>
    <xf numFmtId="0" fontId="75" fillId="0" borderId="18" xfId="18" applyFont="1" applyBorder="1" applyAlignment="1">
      <alignment vertical="center"/>
    </xf>
    <xf numFmtId="0" fontId="26" fillId="0" borderId="18" xfId="18" applyFont="1" applyBorder="1" applyAlignment="1"/>
    <xf numFmtId="0" fontId="11" fillId="0" borderId="18" xfId="18" applyFont="1" applyBorder="1" applyAlignment="1"/>
    <xf numFmtId="0" fontId="11" fillId="0" borderId="18" xfId="18" applyFont="1" applyBorder="1" applyAlignment="1">
      <alignment wrapText="1"/>
    </xf>
    <xf numFmtId="0" fontId="93" fillId="0" borderId="18" xfId="10" applyFont="1" applyFill="1" applyBorder="1" applyAlignment="1">
      <alignment vertical="center"/>
    </xf>
    <xf numFmtId="0" fontId="12" fillId="0" borderId="18" xfId="18" applyFont="1" applyBorder="1" applyAlignment="1">
      <alignment wrapText="1"/>
    </xf>
    <xf numFmtId="0" fontId="71" fillId="0" borderId="18" xfId="10" applyFont="1" applyBorder="1" applyAlignment="1"/>
    <xf numFmtId="0" fontId="26" fillId="0" borderId="18" xfId="17" applyFont="1" applyBorder="1" applyAlignment="1"/>
    <xf numFmtId="0" fontId="76" fillId="0" borderId="18" xfId="2" applyFont="1" applyBorder="1" applyAlignment="1">
      <alignment horizontal="center" vertical="center"/>
    </xf>
    <xf numFmtId="0" fontId="94" fillId="0" borderId="18" xfId="10" applyFont="1" applyBorder="1" applyAlignment="1"/>
    <xf numFmtId="0" fontId="69" fillId="0" borderId="18" xfId="2" applyFont="1" applyBorder="1" applyAlignment="1">
      <alignment horizontal="center" vertical="center"/>
    </xf>
    <xf numFmtId="0" fontId="77" fillId="0" borderId="18" xfId="2" applyFont="1" applyBorder="1" applyAlignment="1"/>
    <xf numFmtId="0" fontId="95" fillId="0" borderId="18" xfId="10" applyFont="1" applyBorder="1" applyAlignment="1"/>
    <xf numFmtId="0" fontId="29" fillId="0" borderId="18" xfId="2" applyFont="1" applyBorder="1" applyAlignment="1">
      <alignment horizontal="center"/>
    </xf>
    <xf numFmtId="0" fontId="68" fillId="0" borderId="18" xfId="10" applyFont="1" applyBorder="1" applyAlignment="1">
      <alignment vertical="center" wrapText="1"/>
    </xf>
    <xf numFmtId="0" fontId="68" fillId="0" borderId="18" xfId="10" applyFont="1" applyBorder="1" applyAlignment="1">
      <alignment vertical="center"/>
    </xf>
    <xf numFmtId="0" fontId="83" fillId="0" borderId="18" xfId="10" applyFont="1" applyFill="1" applyBorder="1" applyAlignment="1"/>
    <xf numFmtId="0" fontId="78" fillId="0" borderId="18" xfId="10" applyFont="1" applyBorder="1" applyAlignment="1">
      <alignment vertical="center" wrapText="1"/>
    </xf>
    <xf numFmtId="0" fontId="78" fillId="0" borderId="18" xfId="10" applyFont="1" applyBorder="1" applyAlignment="1">
      <alignment vertical="center"/>
    </xf>
    <xf numFmtId="0" fontId="11" fillId="0" borderId="18" xfId="2" applyFont="1" applyBorder="1" applyAlignment="1">
      <alignment vertical="center"/>
    </xf>
    <xf numFmtId="0" fontId="92" fillId="0" borderId="18" xfId="10" applyFont="1" applyFill="1" applyBorder="1" applyAlignment="1">
      <alignment horizontal="left"/>
    </xf>
    <xf numFmtId="0" fontId="96" fillId="0" borderId="18" xfId="10" applyFont="1" applyFill="1" applyBorder="1" applyAlignment="1">
      <alignment horizontal="left"/>
    </xf>
    <xf numFmtId="0" fontId="76" fillId="0" borderId="18" xfId="10" applyFont="1" applyBorder="1" applyAlignment="1">
      <alignment horizontal="center"/>
    </xf>
    <xf numFmtId="0" fontId="97" fillId="0" borderId="18" xfId="10" applyFont="1" applyBorder="1" applyAlignment="1">
      <alignment horizontal="center"/>
    </xf>
    <xf numFmtId="49" fontId="67" fillId="0" borderId="18" xfId="10" applyNumberFormat="1" applyFont="1" applyBorder="1" applyAlignment="1">
      <alignment horizontal="center" vertical="center" wrapText="1"/>
    </xf>
    <xf numFmtId="0" fontId="67" fillId="0" borderId="18" xfId="10" applyFont="1" applyBorder="1" applyAlignment="1">
      <alignment horizontal="center" vertical="center" wrapText="1"/>
    </xf>
    <xf numFmtId="0" fontId="98" fillId="9" borderId="18" xfId="20" applyFill="1" applyBorder="1" applyAlignment="1">
      <alignment horizontal="center" vertical="center" wrapText="1"/>
    </xf>
    <xf numFmtId="0" fontId="98" fillId="10" borderId="18" xfId="20" applyFill="1" applyBorder="1" applyAlignment="1">
      <alignment horizontal="center" vertical="center" wrapText="1"/>
    </xf>
    <xf numFmtId="3" fontId="32" fillId="7" borderId="11" xfId="14" applyNumberFormat="1" applyFont="1" applyFill="1" applyBorder="1" applyAlignment="1">
      <alignment horizontal="center" vertical="center" wrapText="1"/>
    </xf>
    <xf numFmtId="3" fontId="32" fillId="7" borderId="7" xfId="14" applyNumberFormat="1" applyFont="1" applyFill="1" applyBorder="1" applyAlignment="1">
      <alignment horizontal="center" vertical="center" wrapText="1"/>
    </xf>
    <xf numFmtId="3" fontId="32" fillId="7" borderId="6" xfId="14" applyNumberFormat="1" applyFont="1" applyFill="1" applyBorder="1" applyAlignment="1">
      <alignment horizontal="center" vertical="center" wrapText="1"/>
    </xf>
    <xf numFmtId="3" fontId="32" fillId="3" borderId="13" xfId="14" applyNumberFormat="1" applyFont="1" applyFill="1" applyBorder="1" applyAlignment="1">
      <alignment horizontal="center" vertical="center" wrapText="1"/>
    </xf>
    <xf numFmtId="3" fontId="32" fillId="3" borderId="5" xfId="14" applyNumberFormat="1" applyFont="1" applyFill="1" applyBorder="1" applyAlignment="1">
      <alignment horizontal="center" vertical="center" wrapText="1"/>
    </xf>
    <xf numFmtId="3" fontId="32" fillId="7" borderId="5" xfId="14" applyNumberFormat="1" applyFont="1" applyFill="1" applyBorder="1" applyAlignment="1">
      <alignment horizontal="center" vertical="center" wrapText="1"/>
    </xf>
    <xf numFmtId="3" fontId="32" fillId="7" borderId="4" xfId="14" applyNumberFormat="1" applyFont="1" applyFill="1" applyBorder="1" applyAlignment="1">
      <alignment horizontal="center" vertical="center" wrapText="1"/>
    </xf>
    <xf numFmtId="3" fontId="32" fillId="7" borderId="3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32" fillId="3" borderId="6" xfId="14" applyNumberFormat="1" applyFont="1" applyFill="1" applyBorder="1" applyAlignment="1">
      <alignment horizontal="center" vertical="center" wrapText="1"/>
    </xf>
    <xf numFmtId="3" fontId="45" fillId="5" borderId="3" xfId="14" applyNumberFormat="1" applyFont="1" applyFill="1" applyBorder="1" applyAlignment="1">
      <alignment horizontal="center" vertical="center" wrapText="1"/>
    </xf>
    <xf numFmtId="3" fontId="32" fillId="7" borderId="13" xfId="14" applyNumberFormat="1" applyFont="1" applyFill="1" applyBorder="1" applyAlignment="1">
      <alignment horizontal="center" vertical="center" wrapText="1"/>
    </xf>
    <xf numFmtId="3" fontId="36" fillId="7" borderId="3" xfId="14" applyNumberFormat="1" applyFont="1" applyFill="1" applyBorder="1" applyAlignment="1">
      <alignment horizontal="center" vertical="center" wrapText="1"/>
    </xf>
    <xf numFmtId="3" fontId="66" fillId="2" borderId="0" xfId="5" applyNumberFormat="1" applyFont="1" applyFill="1"/>
    <xf numFmtId="3" fontId="32" fillId="7" borderId="11" xfId="14" applyNumberFormat="1" applyFont="1" applyFill="1" applyBorder="1" applyAlignment="1">
      <alignment horizontal="center" vertical="center" wrapText="1"/>
    </xf>
    <xf numFmtId="3" fontId="32" fillId="7" borderId="7" xfId="14" applyNumberFormat="1" applyFont="1" applyFill="1" applyBorder="1" applyAlignment="1">
      <alignment horizontal="center" vertical="center" wrapText="1"/>
    </xf>
    <xf numFmtId="3" fontId="32" fillId="7" borderId="6" xfId="14" applyNumberFormat="1" applyFont="1" applyFill="1" applyBorder="1" applyAlignment="1">
      <alignment horizontal="center" vertical="center" wrapText="1"/>
    </xf>
    <xf numFmtId="3" fontId="32" fillId="7" borderId="16" xfId="14" applyNumberFormat="1" applyFont="1" applyFill="1" applyBorder="1" applyAlignment="1">
      <alignment horizontal="center" vertical="center" wrapText="1"/>
    </xf>
    <xf numFmtId="3" fontId="32" fillId="7" borderId="5" xfId="14" applyNumberFormat="1" applyFont="1" applyFill="1" applyBorder="1" applyAlignment="1">
      <alignment horizontal="center" vertical="center" wrapText="1"/>
    </xf>
    <xf numFmtId="3" fontId="32" fillId="7" borderId="3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32" fillId="7" borderId="14" xfId="14" applyNumberFormat="1" applyFont="1" applyFill="1" applyBorder="1" applyAlignment="1">
      <alignment horizontal="right" vertical="center" wrapText="1"/>
    </xf>
    <xf numFmtId="3" fontId="45" fillId="5" borderId="3" xfId="14" applyNumberFormat="1" applyFont="1" applyFill="1" applyBorder="1" applyAlignment="1">
      <alignment horizontal="center" vertical="center" wrapText="1"/>
    </xf>
    <xf numFmtId="3" fontId="32" fillId="7" borderId="13" xfId="14" applyNumberFormat="1" applyFont="1" applyFill="1" applyBorder="1" applyAlignment="1">
      <alignment horizontal="center" vertical="center" wrapText="1"/>
    </xf>
    <xf numFmtId="0" fontId="99" fillId="0" borderId="0" xfId="4" applyFont="1"/>
    <xf numFmtId="3" fontId="62" fillId="8" borderId="2" xfId="14" applyNumberFormat="1" applyFont="1" applyFill="1" applyBorder="1" applyAlignment="1">
      <alignment horizontal="center" vertical="center" wrapText="1"/>
    </xf>
    <xf numFmtId="3" fontId="15" fillId="0" borderId="0" xfId="4" applyNumberFormat="1" applyFont="1"/>
    <xf numFmtId="3" fontId="15" fillId="2" borderId="0" xfId="4" applyNumberFormat="1" applyFont="1" applyFill="1" applyAlignment="1">
      <alignment wrapText="1"/>
    </xf>
    <xf numFmtId="3" fontId="100" fillId="7" borderId="2" xfId="6" applyNumberFormat="1" applyFont="1" applyFill="1" applyBorder="1" applyAlignment="1">
      <alignment horizontal="center" vertical="center"/>
    </xf>
    <xf numFmtId="3" fontId="6" fillId="2" borderId="0" xfId="5" applyNumberFormat="1" applyFont="1" applyFill="1"/>
    <xf numFmtId="0" fontId="47" fillId="6" borderId="3" xfId="4" applyFont="1" applyFill="1" applyBorder="1" applyAlignment="1">
      <alignment horizontal="center" vertical="center"/>
    </xf>
    <xf numFmtId="0" fontId="47" fillId="0" borderId="3" xfId="4" applyFont="1" applyBorder="1" applyAlignment="1">
      <alignment horizontal="center" vertical="center"/>
    </xf>
    <xf numFmtId="2" fontId="41" fillId="0" borderId="3" xfId="4" applyNumberFormat="1" applyFont="1" applyBorder="1" applyAlignment="1">
      <alignment horizontal="center" vertical="center"/>
    </xf>
    <xf numFmtId="0" fontId="85" fillId="6" borderId="2" xfId="10" applyFont="1" applyFill="1" applyBorder="1" applyAlignment="1">
      <alignment horizontal="center" vertical="center"/>
    </xf>
    <xf numFmtId="0" fontId="68" fillId="2" borderId="2" xfId="11" applyFont="1" applyFill="1" applyBorder="1" applyAlignment="1">
      <alignment horizontal="center" vertical="center"/>
    </xf>
    <xf numFmtId="0" fontId="68" fillId="0" borderId="2" xfId="11" applyFont="1" applyBorder="1" applyAlignment="1">
      <alignment horizontal="center" vertical="center" wrapText="1"/>
    </xf>
    <xf numFmtId="3" fontId="102" fillId="7" borderId="2" xfId="10" applyNumberFormat="1" applyFont="1" applyFill="1" applyBorder="1" applyAlignment="1">
      <alignment horizontal="center" vertical="center"/>
    </xf>
    <xf numFmtId="0" fontId="48" fillId="6" borderId="2" xfId="21" applyNumberFormat="1" applyFont="1" applyFill="1" applyBorder="1" applyAlignment="1">
      <alignment horizontal="center" vertical="center"/>
    </xf>
    <xf numFmtId="0" fontId="48" fillId="0" borderId="2" xfId="21" applyNumberFormat="1" applyFont="1" applyFill="1" applyBorder="1" applyAlignment="1">
      <alignment horizontal="center" vertical="center"/>
    </xf>
    <xf numFmtId="3" fontId="103" fillId="6" borderId="2" xfId="4" applyNumberFormat="1" applyFont="1" applyFill="1" applyBorder="1" applyAlignment="1">
      <alignment horizontal="center" vertical="center"/>
    </xf>
    <xf numFmtId="3" fontId="103" fillId="0" borderId="2" xfId="4" applyNumberFormat="1" applyFont="1" applyBorder="1" applyAlignment="1">
      <alignment horizontal="center" vertical="center"/>
    </xf>
    <xf numFmtId="3" fontId="104" fillId="8" borderId="2" xfId="14" applyNumberFormat="1" applyFont="1" applyFill="1" applyBorder="1" applyAlignment="1">
      <alignment horizontal="center" vertical="center" wrapText="1"/>
    </xf>
    <xf numFmtId="3" fontId="103" fillId="6" borderId="2" xfId="4" quotePrefix="1" applyNumberFormat="1" applyFont="1" applyFill="1" applyBorder="1" applyAlignment="1">
      <alignment horizontal="center" vertical="center"/>
    </xf>
    <xf numFmtId="1" fontId="105" fillId="0" borderId="0" xfId="4" applyNumberFormat="1" applyFont="1" applyBorder="1" applyAlignment="1">
      <alignment horizontal="center"/>
    </xf>
    <xf numFmtId="1" fontId="106" fillId="0" borderId="0" xfId="4" applyNumberFormat="1" applyFont="1" applyAlignment="1"/>
    <xf numFmtId="1" fontId="107" fillId="0" borderId="0" xfId="4" applyNumberFormat="1" applyFont="1" applyAlignment="1"/>
    <xf numFmtId="0" fontId="106" fillId="0" borderId="0" xfId="4" applyFont="1" applyAlignment="1"/>
    <xf numFmtId="3" fontId="47" fillId="6" borderId="2" xfId="7" applyNumberFormat="1" applyFont="1" applyFill="1" applyBorder="1" applyAlignment="1">
      <alignment horizontal="center" vertical="center" wrapText="1"/>
    </xf>
    <xf numFmtId="0" fontId="47" fillId="6" borderId="2" xfId="7" applyFont="1" applyFill="1" applyBorder="1" applyAlignment="1">
      <alignment horizontal="center" vertical="center" wrapText="1"/>
    </xf>
    <xf numFmtId="2" fontId="47" fillId="6" borderId="2" xfId="7" applyNumberFormat="1" applyFont="1" applyFill="1" applyBorder="1" applyAlignment="1">
      <alignment horizontal="center" vertical="center" wrapText="1"/>
    </xf>
    <xf numFmtId="3" fontId="47" fillId="0" borderId="2" xfId="7" applyNumberFormat="1" applyFont="1" applyBorder="1" applyAlignment="1">
      <alignment horizontal="center" vertical="center" wrapText="1"/>
    </xf>
    <xf numFmtId="0" fontId="47" fillId="0" borderId="2" xfId="7" applyFont="1" applyBorder="1" applyAlignment="1">
      <alignment horizontal="center" vertical="center" wrapText="1"/>
    </xf>
    <xf numFmtId="2" fontId="47" fillId="0" borderId="2" xfId="7" applyNumberFormat="1" applyFont="1" applyBorder="1" applyAlignment="1">
      <alignment horizontal="center" vertical="center" wrapText="1"/>
    </xf>
    <xf numFmtId="0" fontId="107" fillId="0" borderId="0" xfId="22" applyFont="1" applyAlignment="1">
      <alignment vertical="center"/>
    </xf>
    <xf numFmtId="0" fontId="109" fillId="0" borderId="0" xfId="22" applyFont="1" applyAlignment="1"/>
    <xf numFmtId="3" fontId="40" fillId="4" borderId="10" xfId="14" applyNumberFormat="1" applyFont="1" applyFill="1" applyBorder="1" applyAlignment="1">
      <alignment vertical="center" wrapText="1"/>
    </xf>
    <xf numFmtId="3" fontId="32" fillId="11" borderId="21" xfId="22" applyNumberFormat="1" applyFont="1" applyFill="1" applyBorder="1" applyAlignment="1">
      <alignment horizontal="center" vertical="center" wrapText="1"/>
    </xf>
    <xf numFmtId="3" fontId="32" fillId="12" borderId="25" xfId="22" applyNumberFormat="1" applyFont="1" applyFill="1" applyBorder="1" applyAlignment="1">
      <alignment horizontal="center" vertical="center" wrapText="1"/>
    </xf>
    <xf numFmtId="3" fontId="32" fillId="11" borderId="25" xfId="22" applyNumberFormat="1" applyFont="1" applyFill="1" applyBorder="1" applyAlignment="1">
      <alignment horizontal="center" vertical="center" wrapText="1"/>
    </xf>
    <xf numFmtId="3" fontId="110" fillId="11" borderId="21" xfId="22" applyNumberFormat="1" applyFont="1" applyFill="1" applyBorder="1" applyAlignment="1">
      <alignment horizontal="center" vertical="center" wrapText="1"/>
    </xf>
    <xf numFmtId="3" fontId="111" fillId="12" borderId="25" xfId="22" applyNumberFormat="1" applyFont="1" applyFill="1" applyBorder="1" applyAlignment="1">
      <alignment horizontal="center" vertical="center" wrapText="1"/>
    </xf>
    <xf numFmtId="3" fontId="112" fillId="12" borderId="25" xfId="22" applyNumberFormat="1" applyFont="1" applyFill="1" applyBorder="1" applyAlignment="1">
      <alignment horizontal="center" vertical="center" wrapText="1"/>
    </xf>
    <xf numFmtId="3" fontId="112" fillId="12" borderId="0" xfId="22" applyNumberFormat="1" applyFont="1" applyFill="1" applyAlignment="1">
      <alignment horizontal="center" vertical="center" wrapText="1"/>
    </xf>
    <xf numFmtId="3" fontId="45" fillId="13" borderId="25" xfId="22" applyNumberFormat="1" applyFont="1" applyFill="1" applyBorder="1" applyAlignment="1">
      <alignment horizontal="center" vertical="center" wrapText="1" readingOrder="2"/>
    </xf>
    <xf numFmtId="3" fontId="113" fillId="14" borderId="25" xfId="22" applyNumberFormat="1" applyFont="1" applyFill="1" applyBorder="1" applyAlignment="1">
      <alignment horizontal="center" vertical="center" wrapText="1"/>
    </xf>
    <xf numFmtId="3" fontId="45" fillId="13" borderId="25" xfId="22" applyNumberFormat="1" applyFont="1" applyFill="1" applyBorder="1" applyAlignment="1">
      <alignment horizontal="center" vertical="center" wrapText="1"/>
    </xf>
    <xf numFmtId="3" fontId="114" fillId="12" borderId="25" xfId="22" applyNumberFormat="1" applyFont="1" applyFill="1" applyBorder="1" applyAlignment="1">
      <alignment horizontal="center" vertical="center" wrapText="1"/>
    </xf>
    <xf numFmtId="168" fontId="47" fillId="2" borderId="2" xfId="8" applyNumberFormat="1" applyFont="1" applyFill="1" applyBorder="1" applyAlignment="1">
      <alignment horizontal="center" vertical="center"/>
    </xf>
    <xf numFmtId="168" fontId="47" fillId="6" borderId="2" xfId="8" applyNumberFormat="1" applyFont="1" applyFill="1" applyBorder="1" applyAlignment="1">
      <alignment horizontal="center" vertical="center"/>
    </xf>
    <xf numFmtId="3" fontId="100" fillId="7" borderId="2" xfId="14" applyNumberFormat="1" applyFont="1" applyFill="1" applyBorder="1" applyAlignment="1">
      <alignment horizontal="center" vertical="center" wrapText="1"/>
    </xf>
    <xf numFmtId="168" fontId="100" fillId="7" borderId="2" xfId="8" applyNumberFormat="1" applyFont="1" applyFill="1" applyBorder="1" applyAlignment="1">
      <alignment horizontal="center" vertical="center"/>
    </xf>
    <xf numFmtId="3" fontId="107" fillId="0" borderId="0" xfId="22" applyNumberFormat="1" applyFont="1" applyAlignment="1">
      <alignment vertical="center"/>
    </xf>
    <xf numFmtId="165" fontId="37" fillId="6" borderId="2" xfId="23" applyNumberFormat="1" applyFont="1" applyFill="1" applyBorder="1" applyAlignment="1">
      <alignment horizontal="center" vertical="center" wrapText="1"/>
    </xf>
    <xf numFmtId="3" fontId="49" fillId="8" borderId="2" xfId="14" applyNumberFormat="1" applyFont="1" applyFill="1" applyBorder="1" applyAlignment="1">
      <alignment horizontal="center" vertical="center" wrapText="1"/>
    </xf>
    <xf numFmtId="0" fontId="118" fillId="15" borderId="25" xfId="0" applyFont="1" applyFill="1" applyBorder="1" applyAlignment="1">
      <alignment horizontal="center" vertical="center" wrapText="1"/>
    </xf>
    <xf numFmtId="165" fontId="37" fillId="2" borderId="2" xfId="23" applyNumberFormat="1" applyFont="1" applyFill="1" applyBorder="1" applyAlignment="1">
      <alignment horizontal="center" vertical="center" wrapText="1"/>
    </xf>
    <xf numFmtId="0" fontId="118" fillId="0" borderId="25" xfId="0" applyFont="1" applyBorder="1" applyAlignment="1">
      <alignment horizontal="center" vertical="center" wrapText="1"/>
    </xf>
    <xf numFmtId="3" fontId="58" fillId="7" borderId="2" xfId="14" applyNumberFormat="1" applyFont="1" applyFill="1" applyBorder="1" applyAlignment="1">
      <alignment horizontal="center" vertical="center" wrapText="1"/>
    </xf>
    <xf numFmtId="167" fontId="58" fillId="7" borderId="2" xfId="14" applyNumberFormat="1" applyFont="1" applyFill="1" applyBorder="1" applyAlignment="1">
      <alignment horizontal="center" vertical="center" wrapText="1"/>
    </xf>
    <xf numFmtId="3" fontId="32" fillId="7" borderId="4" xfId="14" applyNumberFormat="1" applyFont="1" applyFill="1" applyBorder="1" applyAlignment="1">
      <alignment horizontal="center" wrapText="1"/>
    </xf>
    <xf numFmtId="3" fontId="15" fillId="0" borderId="0" xfId="4" applyNumberFormat="1" applyFont="1" applyAlignment="1">
      <alignment wrapText="1"/>
    </xf>
    <xf numFmtId="3" fontId="45" fillId="5" borderId="10" xfId="14" applyNumberFormat="1" applyFont="1" applyFill="1" applyBorder="1" applyAlignment="1">
      <alignment vertical="center" wrapText="1"/>
    </xf>
    <xf numFmtId="3" fontId="45" fillId="5" borderId="3" xfId="14" applyNumberFormat="1" applyFont="1" applyFill="1" applyBorder="1" applyAlignment="1">
      <alignment vertical="center" wrapText="1"/>
    </xf>
    <xf numFmtId="0" fontId="108" fillId="0" borderId="0" xfId="8" applyFont="1" applyAlignment="1">
      <alignment vertical="center"/>
    </xf>
    <xf numFmtId="3" fontId="33" fillId="5" borderId="2" xfId="14" applyNumberFormat="1" applyFont="1" applyFill="1" applyBorder="1" applyAlignment="1">
      <alignment horizontal="center" vertical="center" wrapText="1"/>
    </xf>
    <xf numFmtId="3" fontId="115" fillId="3" borderId="3" xfId="14" applyNumberFormat="1" applyFont="1" applyFill="1" applyBorder="1" applyAlignment="1">
      <alignment horizontal="center" vertical="center" wrapText="1"/>
    </xf>
    <xf numFmtId="3" fontId="120" fillId="7" borderId="2" xfId="6" applyNumberFormat="1" applyFont="1" applyFill="1" applyBorder="1" applyAlignment="1">
      <alignment horizontal="center" vertical="center" wrapText="1"/>
    </xf>
    <xf numFmtId="3" fontId="115" fillId="7" borderId="3" xfId="14" applyNumberFormat="1" applyFont="1" applyFill="1" applyBorder="1" applyAlignment="1">
      <alignment horizontal="center" vertical="center" wrapText="1"/>
    </xf>
    <xf numFmtId="0" fontId="115" fillId="7" borderId="2" xfId="6" applyFont="1" applyFill="1" applyBorder="1" applyAlignment="1">
      <alignment horizontal="center" vertical="center"/>
    </xf>
    <xf numFmtId="3" fontId="115" fillId="7" borderId="2" xfId="4" applyNumberFormat="1" applyFont="1" applyFill="1" applyBorder="1" applyAlignment="1">
      <alignment horizontal="center" vertical="center"/>
    </xf>
    <xf numFmtId="0" fontId="115" fillId="7" borderId="2" xfId="4" applyFont="1" applyFill="1" applyBorder="1" applyAlignment="1">
      <alignment horizontal="center" vertical="center"/>
    </xf>
    <xf numFmtId="0" fontId="123" fillId="0" borderId="0" xfId="4" applyFont="1"/>
    <xf numFmtId="0" fontId="15" fillId="0" borderId="0" xfId="4" applyFont="1"/>
    <xf numFmtId="3" fontId="46" fillId="5" borderId="3" xfId="14" applyNumberFormat="1" applyFont="1" applyFill="1" applyBorder="1" applyAlignment="1">
      <alignment horizontal="center" vertical="center" wrapText="1"/>
    </xf>
    <xf numFmtId="1" fontId="12" fillId="0" borderId="0" xfId="4" applyNumberFormat="1" applyFont="1" applyBorder="1" applyAlignment="1">
      <alignment horizontal="center"/>
    </xf>
    <xf numFmtId="1" fontId="15" fillId="0" borderId="0" xfId="4" applyNumberFormat="1" applyFont="1" applyAlignment="1"/>
    <xf numFmtId="0" fontId="15" fillId="0" borderId="0" xfId="4" applyFont="1" applyAlignment="1"/>
    <xf numFmtId="1" fontId="15" fillId="2" borderId="0" xfId="4" applyNumberFormat="1" applyFont="1" applyFill="1" applyAlignment="1">
      <alignment wrapText="1"/>
    </xf>
    <xf numFmtId="0" fontId="15" fillId="2" borderId="0" xfId="4" applyFont="1" applyFill="1" applyAlignment="1">
      <alignment wrapText="1"/>
    </xf>
    <xf numFmtId="3" fontId="45" fillId="5" borderId="3" xfId="14" applyNumberFormat="1" applyFont="1" applyFill="1" applyBorder="1" applyAlignment="1">
      <alignment horizontal="center" vertical="center" wrapText="1"/>
    </xf>
    <xf numFmtId="3" fontId="47" fillId="6" borderId="2" xfId="4" applyNumberFormat="1" applyFont="1" applyFill="1" applyBorder="1" applyAlignment="1">
      <alignment horizontal="center" vertical="center"/>
    </xf>
    <xf numFmtId="3" fontId="47" fillId="6" borderId="2" xfId="4" quotePrefix="1" applyNumberFormat="1" applyFont="1" applyFill="1" applyBorder="1" applyAlignment="1">
      <alignment horizontal="center" vertical="center"/>
    </xf>
    <xf numFmtId="3" fontId="49" fillId="6" borderId="2" xfId="4" applyNumberFormat="1" applyFont="1" applyFill="1" applyBorder="1" applyAlignment="1">
      <alignment horizontal="center" vertical="center"/>
    </xf>
    <xf numFmtId="167" fontId="49" fillId="2" borderId="2" xfId="4" applyNumberFormat="1" applyFont="1" applyFill="1" applyBorder="1" applyAlignment="1">
      <alignment horizontal="center" vertical="center"/>
    </xf>
    <xf numFmtId="0" fontId="99" fillId="2" borderId="0" xfId="4" applyFont="1" applyFill="1"/>
    <xf numFmtId="3" fontId="40" fillId="4" borderId="10" xfId="14" applyNumberFormat="1" applyFont="1" applyFill="1" applyBorder="1" applyAlignment="1">
      <alignment horizontal="center" vertical="center" wrapText="1"/>
    </xf>
    <xf numFmtId="3" fontId="124" fillId="12" borderId="25" xfId="22" applyNumberFormat="1" applyFont="1" applyFill="1" applyBorder="1" applyAlignment="1">
      <alignment horizontal="center" vertical="center" wrapText="1"/>
    </xf>
    <xf numFmtId="3" fontId="35" fillId="3" borderId="6" xfId="14" applyNumberFormat="1" applyFont="1" applyFill="1" applyBorder="1" applyAlignment="1">
      <alignment horizontal="center" vertical="center" wrapText="1"/>
    </xf>
    <xf numFmtId="3" fontId="35" fillId="3" borderId="5" xfId="14" applyNumberFormat="1" applyFont="1" applyFill="1" applyBorder="1" applyAlignment="1">
      <alignment horizontal="center" vertical="center" wrapText="1"/>
    </xf>
    <xf numFmtId="3" fontId="115" fillId="7" borderId="7" xfId="14" applyNumberFormat="1" applyFont="1" applyFill="1" applyBorder="1" applyAlignment="1">
      <alignment horizontal="center" vertical="center" wrapText="1"/>
    </xf>
    <xf numFmtId="3" fontId="46" fillId="5" borderId="8" xfId="14" applyNumberFormat="1" applyFont="1" applyFill="1" applyBorder="1" applyAlignment="1">
      <alignment horizontal="right" vertical="center" wrapText="1"/>
    </xf>
    <xf numFmtId="2" fontId="119" fillId="0" borderId="0" xfId="4" applyNumberFormat="1" applyFont="1" applyBorder="1" applyAlignment="1">
      <alignment horizontal="center" vertical="center"/>
    </xf>
    <xf numFmtId="3" fontId="47" fillId="8" borderId="2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32" fillId="7" borderId="6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32" fillId="3" borderId="3" xfId="14" applyNumberFormat="1" applyFont="1" applyFill="1" applyBorder="1" applyAlignment="1">
      <alignment horizontal="left" vertical="center" wrapText="1"/>
    </xf>
    <xf numFmtId="3" fontId="32" fillId="7" borderId="11" xfId="14" applyNumberFormat="1" applyFont="1" applyFill="1" applyBorder="1" applyAlignment="1">
      <alignment horizontal="center" vertical="center" wrapText="1"/>
    </xf>
    <xf numFmtId="3" fontId="32" fillId="7" borderId="6" xfId="14" applyNumberFormat="1" applyFont="1" applyFill="1" applyBorder="1" applyAlignment="1">
      <alignment horizontal="center" vertical="center" wrapText="1"/>
    </xf>
    <xf numFmtId="3" fontId="32" fillId="7" borderId="16" xfId="14" applyNumberFormat="1" applyFont="1" applyFill="1" applyBorder="1" applyAlignment="1">
      <alignment horizontal="center" vertical="center" wrapText="1"/>
    </xf>
    <xf numFmtId="3" fontId="32" fillId="7" borderId="5" xfId="14" applyNumberFormat="1" applyFont="1" applyFill="1" applyBorder="1" applyAlignment="1">
      <alignment horizontal="center" vertical="center" wrapText="1"/>
    </xf>
    <xf numFmtId="3" fontId="32" fillId="7" borderId="3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40" fillId="4" borderId="2" xfId="14" applyNumberFormat="1" applyFont="1" applyFill="1" applyBorder="1" applyAlignment="1">
      <alignment horizontal="right" vertical="center" wrapText="1"/>
    </xf>
    <xf numFmtId="3" fontId="32" fillId="3" borderId="2" xfId="14" applyNumberFormat="1" applyFont="1" applyFill="1" applyBorder="1" applyAlignment="1">
      <alignment horizontal="center" wrapText="1"/>
    </xf>
    <xf numFmtId="3" fontId="45" fillId="5" borderId="2" xfId="14" applyNumberFormat="1" applyFont="1" applyFill="1" applyBorder="1" applyAlignment="1">
      <alignment horizontal="center" vertical="center" wrapText="1"/>
    </xf>
    <xf numFmtId="3" fontId="32" fillId="7" borderId="13" xfId="14" applyNumberFormat="1" applyFont="1" applyFill="1" applyBorder="1" applyAlignment="1">
      <alignment horizontal="center" vertical="center" wrapText="1"/>
    </xf>
    <xf numFmtId="3" fontId="60" fillId="7" borderId="10" xfId="14" applyNumberFormat="1" applyFont="1" applyFill="1" applyBorder="1" applyAlignment="1">
      <alignment horizontal="center" vertical="center" wrapText="1"/>
    </xf>
    <xf numFmtId="3" fontId="60" fillId="7" borderId="3" xfId="14" applyNumberFormat="1" applyFont="1" applyFill="1" applyBorder="1" applyAlignment="1">
      <alignment horizontal="center" vertical="center" wrapText="1"/>
    </xf>
    <xf numFmtId="3" fontId="64" fillId="4" borderId="10" xfId="14" applyNumberFormat="1" applyFont="1" applyFill="1" applyBorder="1" applyAlignment="1">
      <alignment horizontal="right" vertical="center" wrapText="1" readingOrder="1"/>
    </xf>
    <xf numFmtId="0" fontId="126" fillId="0" borderId="0" xfId="1" applyFont="1" applyAlignment="1">
      <alignment vertical="center" wrapText="1"/>
    </xf>
    <xf numFmtId="0" fontId="127" fillId="0" borderId="0" xfId="0" applyFont="1"/>
    <xf numFmtId="3" fontId="24" fillId="2" borderId="0" xfId="5" applyNumberFormat="1" applyFont="1" applyFill="1"/>
    <xf numFmtId="3" fontId="128" fillId="2" borderId="0" xfId="5" applyNumberFormat="1" applyFont="1" applyFill="1"/>
    <xf numFmtId="4" fontId="128" fillId="2" borderId="0" xfId="5" applyNumberFormat="1" applyFont="1" applyFill="1"/>
    <xf numFmtId="0" fontId="129" fillId="2" borderId="0" xfId="6" applyFont="1" applyFill="1" applyAlignment="1">
      <alignment vertical="center"/>
    </xf>
    <xf numFmtId="0" fontId="130" fillId="2" borderId="0" xfId="6" applyFont="1" applyFill="1" applyAlignment="1"/>
    <xf numFmtId="4" fontId="66" fillId="2" borderId="0" xfId="5" applyNumberFormat="1" applyFont="1" applyFill="1"/>
    <xf numFmtId="0" fontId="53" fillId="7" borderId="2" xfId="6" applyFont="1" applyFill="1" applyBorder="1" applyAlignment="1">
      <alignment horizontal="center" vertical="center"/>
    </xf>
    <xf numFmtId="3" fontId="35" fillId="3" borderId="5" xfId="14" applyNumberFormat="1" applyFont="1" applyFill="1" applyBorder="1" applyAlignment="1" applyProtection="1">
      <alignment horizontal="center" vertical="center" wrapText="1"/>
      <protection locked="0"/>
    </xf>
    <xf numFmtId="0" fontId="47" fillId="6" borderId="3" xfId="4" applyFont="1" applyFill="1" applyBorder="1" applyAlignment="1" applyProtection="1">
      <alignment horizontal="center" vertical="center"/>
      <protection locked="0"/>
    </xf>
    <xf numFmtId="0" fontId="47" fillId="0" borderId="3" xfId="4" applyFont="1" applyBorder="1" applyAlignment="1" applyProtection="1">
      <alignment horizontal="center" vertical="center"/>
      <protection locked="0"/>
    </xf>
    <xf numFmtId="0" fontId="53" fillId="7" borderId="2" xfId="4" applyFont="1" applyFill="1" applyBorder="1" applyAlignment="1">
      <alignment horizontal="center" vertical="center"/>
    </xf>
    <xf numFmtId="0" fontId="53" fillId="7" borderId="3" xfId="4" applyFont="1" applyFill="1" applyBorder="1" applyAlignment="1" applyProtection="1">
      <alignment horizontal="center" vertical="center"/>
      <protection locked="0"/>
    </xf>
    <xf numFmtId="2" fontId="41" fillId="0" borderId="3" xfId="4" applyNumberFormat="1" applyFont="1" applyBorder="1" applyAlignment="1" applyProtection="1">
      <alignment horizontal="center" vertical="center"/>
      <protection locked="0"/>
    </xf>
    <xf numFmtId="0" fontId="18" fillId="0" borderId="0" xfId="29" applyFont="1"/>
    <xf numFmtId="3" fontId="32" fillId="7" borderId="9" xfId="14" applyNumberFormat="1" applyFont="1" applyFill="1" applyBorder="1" applyAlignment="1" applyProtection="1">
      <alignment horizontal="center" vertical="center" wrapText="1"/>
      <protection locked="0"/>
    </xf>
    <xf numFmtId="3" fontId="40" fillId="0" borderId="0" xfId="8" applyNumberFormat="1" applyFont="1" applyAlignment="1">
      <alignment vertical="center"/>
    </xf>
    <xf numFmtId="0" fontId="131" fillId="2" borderId="0" xfId="8" applyFont="1" applyFill="1" applyAlignment="1">
      <alignment vertical="center"/>
    </xf>
    <xf numFmtId="3" fontId="132" fillId="0" borderId="0" xfId="8" applyNumberFormat="1" applyFont="1" applyAlignment="1">
      <alignment wrapText="1"/>
    </xf>
    <xf numFmtId="0" fontId="130" fillId="0" borderId="0" xfId="4" applyFont="1"/>
    <xf numFmtId="3" fontId="130" fillId="0" borderId="0" xfId="4" applyNumberFormat="1" applyFont="1"/>
    <xf numFmtId="0" fontId="136" fillId="0" borderId="0" xfId="0" applyFont="1" applyAlignment="1">
      <alignment vertical="center" wrapText="1"/>
    </xf>
    <xf numFmtId="0" fontId="135" fillId="16" borderId="6" xfId="30" applyFont="1" applyFill="1" applyBorder="1" applyAlignment="1">
      <alignment horizontal="center" vertical="center" wrapText="1"/>
    </xf>
    <xf numFmtId="0" fontId="135" fillId="16" borderId="16" xfId="30" applyFont="1" applyFill="1" applyBorder="1" applyAlignment="1">
      <alignment horizontal="center" vertical="center" wrapText="1"/>
    </xf>
    <xf numFmtId="3" fontId="15" fillId="4" borderId="2" xfId="14" applyNumberFormat="1" applyFont="1" applyFill="1" applyBorder="1" applyAlignment="1">
      <alignment horizontal="center" vertical="center" wrapText="1"/>
    </xf>
    <xf numFmtId="3" fontId="137" fillId="18" borderId="2" xfId="31" applyNumberFormat="1" applyFont="1" applyFill="1" applyBorder="1" applyAlignment="1">
      <alignment horizontal="center" vertical="center"/>
    </xf>
    <xf numFmtId="3" fontId="137" fillId="0" borderId="2" xfId="3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9" fillId="16" borderId="26" xfId="30" applyFont="1" applyFill="1" applyBorder="1" applyAlignment="1">
      <alignment horizontal="center" vertical="center" wrapText="1"/>
    </xf>
    <xf numFmtId="3" fontId="139" fillId="16" borderId="27" xfId="30" applyNumberFormat="1" applyFont="1" applyFill="1" applyBorder="1" applyAlignment="1">
      <alignment horizontal="center" vertical="center" wrapText="1"/>
    </xf>
    <xf numFmtId="166" fontId="139" fillId="16" borderId="26" xfId="30" applyNumberFormat="1" applyFont="1" applyFill="1" applyBorder="1" applyAlignment="1">
      <alignment horizontal="center" vertical="center" wrapText="1"/>
    </xf>
    <xf numFmtId="0" fontId="4" fillId="0" borderId="0" xfId="32"/>
    <xf numFmtId="0" fontId="135" fillId="17" borderId="4" xfId="30" applyFont="1" applyFill="1" applyBorder="1" applyAlignment="1">
      <alignment horizontal="right" vertical="center" wrapText="1"/>
    </xf>
    <xf numFmtId="0" fontId="135" fillId="17" borderId="10" xfId="30" applyFont="1" applyFill="1" applyBorder="1" applyAlignment="1">
      <alignment vertical="center" wrapText="1"/>
    </xf>
    <xf numFmtId="0" fontId="135" fillId="17" borderId="10" xfId="30" applyFont="1" applyFill="1" applyBorder="1" applyAlignment="1">
      <alignment horizontal="left" vertical="center" wrapText="1"/>
    </xf>
    <xf numFmtId="0" fontId="140" fillId="16" borderId="2" xfId="30" applyFont="1" applyFill="1" applyBorder="1" applyAlignment="1">
      <alignment horizontal="center" vertical="center" wrapText="1"/>
    </xf>
    <xf numFmtId="0" fontId="135" fillId="16" borderId="2" xfId="30" applyFont="1" applyFill="1" applyBorder="1" applyAlignment="1">
      <alignment horizontal="center" vertical="center" wrapText="1"/>
    </xf>
    <xf numFmtId="0" fontId="139" fillId="16" borderId="2" xfId="30" applyFont="1" applyFill="1" applyBorder="1" applyAlignment="1">
      <alignment horizontal="center" vertical="center" wrapText="1"/>
    </xf>
    <xf numFmtId="0" fontId="141" fillId="2" borderId="28" xfId="32" applyNumberFormat="1" applyFont="1" applyFill="1" applyBorder="1" applyAlignment="1">
      <alignment horizontal="center"/>
    </xf>
    <xf numFmtId="3" fontId="15" fillId="4" borderId="2" xfId="14" applyNumberFormat="1" applyFont="1" applyFill="1" applyBorder="1" applyAlignment="1">
      <alignment horizontal="right" vertical="center" wrapText="1"/>
    </xf>
    <xf numFmtId="3" fontId="15" fillId="4" borderId="2" xfId="14" applyNumberFormat="1" applyFont="1" applyFill="1" applyBorder="1" applyAlignment="1">
      <alignment horizontal="left" vertical="center" wrapText="1"/>
    </xf>
    <xf numFmtId="169" fontId="137" fillId="18" borderId="2" xfId="31" applyNumberFormat="1" applyFont="1" applyFill="1" applyBorder="1" applyAlignment="1">
      <alignment horizontal="center" vertical="center"/>
    </xf>
    <xf numFmtId="169" fontId="137" fillId="0" borderId="2" xfId="31" applyNumberFormat="1" applyFont="1" applyBorder="1" applyAlignment="1">
      <alignment horizontal="center" vertical="center"/>
    </xf>
    <xf numFmtId="0" fontId="4" fillId="0" borderId="0" xfId="33"/>
    <xf numFmtId="0" fontId="134" fillId="16" borderId="30" xfId="30" applyFont="1" applyFill="1" applyBorder="1" applyAlignment="1">
      <alignment horizontal="center" vertical="center" wrapText="1"/>
    </xf>
    <xf numFmtId="0" fontId="134" fillId="16" borderId="2" xfId="30" applyFont="1" applyFill="1" applyBorder="1" applyAlignment="1">
      <alignment horizontal="center" vertical="center" wrapText="1"/>
    </xf>
    <xf numFmtId="3" fontId="134" fillId="16" borderId="2" xfId="30" applyNumberFormat="1" applyFont="1" applyFill="1" applyBorder="1" applyAlignment="1">
      <alignment horizontal="center" vertical="center" wrapText="1"/>
    </xf>
    <xf numFmtId="0" fontId="0" fillId="19" borderId="0" xfId="0" applyFill="1"/>
    <xf numFmtId="0" fontId="142" fillId="21" borderId="0" xfId="0" applyFont="1" applyFill="1" applyAlignment="1">
      <alignment vertical="center"/>
    </xf>
    <xf numFmtId="0" fontId="142" fillId="21" borderId="0" xfId="0" applyFont="1" applyFill="1" applyAlignment="1">
      <alignment horizontal="center" vertical="center" wrapText="1"/>
    </xf>
    <xf numFmtId="0" fontId="142" fillId="21" borderId="0" xfId="0" applyFont="1" applyFill="1" applyAlignment="1">
      <alignment horizontal="center" vertical="center"/>
    </xf>
    <xf numFmtId="0" fontId="67" fillId="8" borderId="0" xfId="0" applyFont="1" applyFill="1"/>
    <xf numFmtId="3" fontId="143" fillId="8" borderId="2" xfId="31" applyNumberFormat="1" applyFont="1" applyFill="1" applyBorder="1" applyAlignment="1">
      <alignment horizontal="center" vertical="center"/>
    </xf>
    <xf numFmtId="169" fontId="143" fillId="8" borderId="2" xfId="31" applyNumberFormat="1" applyFont="1" applyFill="1" applyBorder="1" applyAlignment="1">
      <alignment horizontal="center" vertical="center"/>
    </xf>
    <xf numFmtId="3" fontId="32" fillId="7" borderId="16" xfId="14" applyNumberFormat="1" applyFont="1" applyFill="1" applyBorder="1" applyAlignment="1">
      <alignment horizontal="center" vertical="center" wrapText="1"/>
    </xf>
    <xf numFmtId="3" fontId="32" fillId="7" borderId="8" xfId="14" applyNumberFormat="1" applyFont="1" applyFill="1" applyBorder="1" applyAlignment="1">
      <alignment horizontal="center" vertical="center" wrapText="1"/>
    </xf>
    <xf numFmtId="2" fontId="15" fillId="2" borderId="0" xfId="4" applyNumberFormat="1" applyFont="1" applyFill="1"/>
    <xf numFmtId="1" fontId="42" fillId="0" borderId="0" xfId="8" applyNumberFormat="1" applyFont="1" applyAlignment="1">
      <alignment vertical="center"/>
    </xf>
    <xf numFmtId="0" fontId="144" fillId="0" borderId="0" xfId="8" applyFont="1" applyAlignment="1">
      <alignment vertical="center"/>
    </xf>
    <xf numFmtId="0" fontId="144" fillId="2" borderId="0" xfId="5" applyFont="1" applyFill="1"/>
    <xf numFmtId="4" fontId="58" fillId="7" borderId="15" xfId="7" applyNumberFormat="1" applyFont="1" applyFill="1" applyBorder="1" applyAlignment="1">
      <alignment horizontal="center" vertical="center" wrapText="1"/>
    </xf>
    <xf numFmtId="2" fontId="144" fillId="0" borderId="0" xfId="8" applyNumberFormat="1" applyFont="1" applyAlignment="1">
      <alignment vertical="center"/>
    </xf>
    <xf numFmtId="0" fontId="145" fillId="0" borderId="0" xfId="1" applyFont="1" applyAlignment="1">
      <alignment wrapText="1"/>
    </xf>
    <xf numFmtId="0" fontId="145" fillId="0" borderId="0" xfId="1" applyFont="1" applyAlignment="1">
      <alignment vertical="center" wrapText="1"/>
    </xf>
    <xf numFmtId="0" fontId="146" fillId="0" borderId="0" xfId="8" applyFont="1" applyAlignment="1">
      <alignment vertical="center"/>
    </xf>
    <xf numFmtId="2" fontId="146" fillId="0" borderId="0" xfId="8" applyNumberFormat="1" applyFont="1" applyAlignment="1">
      <alignment vertical="center"/>
    </xf>
    <xf numFmtId="0" fontId="145" fillId="0" borderId="0" xfId="29" applyFont="1" applyAlignment="1">
      <alignment vertical="center"/>
    </xf>
    <xf numFmtId="2" fontId="147" fillId="0" borderId="0" xfId="29" applyNumberFormat="1" applyFont="1" applyAlignment="1">
      <alignment vertical="center"/>
    </xf>
    <xf numFmtId="3" fontId="40" fillId="5" borderId="3" xfId="14" applyNumberFormat="1" applyFont="1" applyFill="1" applyBorder="1" applyAlignment="1">
      <alignment horizontal="center" vertical="center" wrapText="1"/>
    </xf>
    <xf numFmtId="165" fontId="49" fillId="6" borderId="2" xfId="1" applyNumberFormat="1" applyFont="1" applyFill="1" applyBorder="1" applyAlignment="1">
      <alignment horizontal="center" vertical="center" wrapText="1"/>
    </xf>
    <xf numFmtId="166" fontId="49" fillId="6" borderId="2" xfId="1" applyNumberFormat="1" applyFont="1" applyFill="1" applyBorder="1" applyAlignment="1">
      <alignment horizontal="center" vertical="center" wrapText="1"/>
    </xf>
    <xf numFmtId="165" fontId="49" fillId="0" borderId="2" xfId="1" applyNumberFormat="1" applyFont="1" applyBorder="1" applyAlignment="1">
      <alignment horizontal="center" vertical="center" wrapText="1"/>
    </xf>
    <xf numFmtId="166" fontId="49" fillId="0" borderId="2" xfId="1" applyNumberFormat="1" applyFont="1" applyBorder="1" applyAlignment="1">
      <alignment horizontal="center" vertical="center" wrapText="1"/>
    </xf>
    <xf numFmtId="3" fontId="11" fillId="5" borderId="2" xfId="14" applyNumberFormat="1" applyFont="1" applyFill="1" applyBorder="1" applyAlignment="1">
      <alignment horizontal="center" vertical="center" wrapText="1"/>
    </xf>
    <xf numFmtId="2" fontId="47" fillId="6" borderId="2" xfId="29" applyNumberFormat="1" applyFont="1" applyFill="1" applyBorder="1" applyAlignment="1">
      <alignment horizontal="center" vertical="center"/>
    </xf>
    <xf numFmtId="2" fontId="47" fillId="6" borderId="3" xfId="29" applyNumberFormat="1" applyFont="1" applyFill="1" applyBorder="1" applyAlignment="1">
      <alignment horizontal="center" vertical="center"/>
    </xf>
    <xf numFmtId="2" fontId="47" fillId="6" borderId="3" xfId="29" applyNumberFormat="1" applyFont="1" applyFill="1" applyBorder="1" applyAlignment="1" applyProtection="1">
      <alignment horizontal="center" vertical="center"/>
      <protection locked="0"/>
    </xf>
    <xf numFmtId="2" fontId="47" fillId="0" borderId="2" xfId="29" applyNumberFormat="1" applyFont="1" applyBorder="1" applyAlignment="1">
      <alignment horizontal="center" vertical="center"/>
    </xf>
    <xf numFmtId="2" fontId="47" fillId="0" borderId="3" xfId="29" applyNumberFormat="1" applyFont="1" applyBorder="1" applyAlignment="1">
      <alignment horizontal="center" vertical="center"/>
    </xf>
    <xf numFmtId="2" fontId="47" fillId="0" borderId="3" xfId="29" applyNumberFormat="1" applyFont="1" applyBorder="1" applyAlignment="1" applyProtection="1">
      <alignment horizontal="center" vertical="center"/>
      <protection locked="0"/>
    </xf>
    <xf numFmtId="0" fontId="135" fillId="17" borderId="3" xfId="30" applyFont="1" applyFill="1" applyBorder="1" applyAlignment="1">
      <alignment horizontal="left" vertical="center" wrapText="1"/>
    </xf>
    <xf numFmtId="49" fontId="56" fillId="5" borderId="18" xfId="14" applyNumberFormat="1" applyFont="1" applyFill="1" applyBorder="1" applyAlignment="1">
      <alignment horizontal="center" vertical="center" wrapText="1"/>
    </xf>
    <xf numFmtId="3" fontId="45" fillId="5" borderId="18" xfId="14" applyNumberFormat="1" applyFont="1" applyFill="1" applyBorder="1" applyAlignment="1">
      <alignment horizontal="center" vertical="center" wrapText="1"/>
    </xf>
    <xf numFmtId="3" fontId="56" fillId="5" borderId="18" xfId="14" applyNumberFormat="1" applyFont="1" applyFill="1" applyBorder="1" applyAlignment="1">
      <alignment horizontal="center" vertical="center" wrapText="1"/>
    </xf>
    <xf numFmtId="0" fontId="125" fillId="3" borderId="2" xfId="13" applyFont="1" applyFill="1" applyBorder="1" applyAlignment="1">
      <alignment horizontal="center" vertical="center" wrapText="1"/>
    </xf>
    <xf numFmtId="0" fontId="43" fillId="4" borderId="2" xfId="13" applyFont="1" applyFill="1" applyBorder="1" applyAlignment="1">
      <alignment horizontal="center" vertical="center" wrapText="1"/>
    </xf>
    <xf numFmtId="3" fontId="44" fillId="3" borderId="16" xfId="14" applyNumberFormat="1" applyFont="1" applyFill="1" applyBorder="1" applyAlignment="1">
      <alignment horizontal="center" vertical="center" wrapText="1"/>
    </xf>
    <xf numFmtId="3" fontId="44" fillId="3" borderId="2" xfId="14" applyNumberFormat="1" applyFont="1" applyFill="1" applyBorder="1" applyAlignment="1">
      <alignment horizontal="center" vertical="center" wrapText="1"/>
    </xf>
    <xf numFmtId="3" fontId="65" fillId="4" borderId="10" xfId="14" applyNumberFormat="1" applyFont="1" applyFill="1" applyBorder="1" applyAlignment="1">
      <alignment horizontal="left" vertical="center" wrapText="1"/>
    </xf>
    <xf numFmtId="3" fontId="65" fillId="4" borderId="3" xfId="14" applyNumberFormat="1" applyFont="1" applyFill="1" applyBorder="1" applyAlignment="1">
      <alignment horizontal="left" vertical="center" wrapText="1"/>
    </xf>
    <xf numFmtId="3" fontId="40" fillId="4" borderId="4" xfId="14" applyNumberFormat="1" applyFont="1" applyFill="1" applyBorder="1" applyAlignment="1">
      <alignment horizontal="right" vertical="center" wrapText="1"/>
    </xf>
    <xf numFmtId="3" fontId="40" fillId="4" borderId="10" xfId="14" applyNumberFormat="1" applyFont="1" applyFill="1" applyBorder="1" applyAlignment="1">
      <alignment horizontal="right" vertical="center" wrapText="1"/>
    </xf>
    <xf numFmtId="3" fontId="40" fillId="4" borderId="10" xfId="14" applyNumberFormat="1" applyFont="1" applyFill="1" applyBorder="1" applyAlignment="1">
      <alignment horizontal="left" vertical="center" wrapText="1"/>
    </xf>
    <xf numFmtId="3" fontId="40" fillId="4" borderId="3" xfId="14" applyNumberFormat="1" applyFont="1" applyFill="1" applyBorder="1" applyAlignment="1">
      <alignment horizontal="left" vertical="center" wrapText="1"/>
    </xf>
    <xf numFmtId="3" fontId="64" fillId="4" borderId="2" xfId="14" applyNumberFormat="1" applyFont="1" applyFill="1" applyBorder="1" applyAlignment="1">
      <alignment horizontal="right" vertical="center" wrapText="1" readingOrder="1"/>
    </xf>
    <xf numFmtId="3" fontId="64" fillId="4" borderId="4" xfId="14" applyNumberFormat="1" applyFont="1" applyFill="1" applyBorder="1" applyAlignment="1">
      <alignment horizontal="right" vertical="center" wrapText="1" readingOrder="1"/>
    </xf>
    <xf numFmtId="3" fontId="32" fillId="3" borderId="4" xfId="14" applyNumberFormat="1" applyFont="1" applyFill="1" applyBorder="1" applyAlignment="1">
      <alignment horizontal="center" vertical="center" wrapText="1"/>
    </xf>
    <xf numFmtId="3" fontId="32" fillId="3" borderId="10" xfId="14" applyNumberFormat="1" applyFont="1" applyFill="1" applyBorder="1" applyAlignment="1">
      <alignment horizontal="center" vertical="center" wrapText="1"/>
    </xf>
    <xf numFmtId="3" fontId="32" fillId="3" borderId="3" xfId="14" applyNumberFormat="1" applyFont="1" applyFill="1" applyBorder="1" applyAlignment="1">
      <alignment horizontal="center" vertical="center" wrapText="1"/>
    </xf>
    <xf numFmtId="3" fontId="34" fillId="7" borderId="4" xfId="14" applyNumberFormat="1" applyFont="1" applyFill="1" applyBorder="1" applyAlignment="1">
      <alignment horizontal="center" vertical="center" wrapText="1"/>
    </xf>
    <xf numFmtId="3" fontId="34" fillId="7" borderId="10" xfId="14" applyNumberFormat="1" applyFont="1" applyFill="1" applyBorder="1" applyAlignment="1">
      <alignment horizontal="center" vertical="center" wrapText="1"/>
    </xf>
    <xf numFmtId="3" fontId="34" fillId="7" borderId="3" xfId="14" applyNumberFormat="1" applyFont="1" applyFill="1" applyBorder="1" applyAlignment="1">
      <alignment horizontal="center" vertical="center" wrapText="1"/>
    </xf>
    <xf numFmtId="3" fontId="65" fillId="4" borderId="4" xfId="14" applyNumberFormat="1" applyFont="1" applyFill="1" applyBorder="1" applyAlignment="1">
      <alignment horizontal="right" vertical="center" wrapText="1"/>
    </xf>
    <xf numFmtId="3" fontId="65" fillId="4" borderId="10" xfId="14" applyNumberFormat="1" applyFont="1" applyFill="1" applyBorder="1" applyAlignment="1">
      <alignment horizontal="right" vertical="center" wrapText="1"/>
    </xf>
    <xf numFmtId="3" fontId="44" fillId="3" borderId="9" xfId="14" applyNumberFormat="1" applyFont="1" applyFill="1" applyBorder="1" applyAlignment="1">
      <alignment horizontal="center" vertical="center" wrapText="1"/>
    </xf>
    <xf numFmtId="3" fontId="44" fillId="3" borderId="8" xfId="14" applyNumberFormat="1" applyFont="1" applyFill="1" applyBorder="1" applyAlignment="1">
      <alignment horizontal="center" vertical="center" wrapText="1"/>
    </xf>
    <xf numFmtId="3" fontId="50" fillId="7" borderId="8" xfId="14" applyNumberFormat="1" applyFont="1" applyFill="1" applyBorder="1" applyAlignment="1">
      <alignment horizontal="center" vertical="center" wrapText="1"/>
    </xf>
    <xf numFmtId="3" fontId="50" fillId="7" borderId="14" xfId="14" applyNumberFormat="1" applyFont="1" applyFill="1" applyBorder="1" applyAlignment="1">
      <alignment horizontal="center" vertical="center" wrapText="1"/>
    </xf>
    <xf numFmtId="3" fontId="50" fillId="7" borderId="7" xfId="14" applyNumberFormat="1" applyFont="1" applyFill="1" applyBorder="1" applyAlignment="1">
      <alignment horizontal="center" vertical="center" wrapText="1"/>
    </xf>
    <xf numFmtId="3" fontId="34" fillId="7" borderId="9" xfId="14" applyNumberFormat="1" applyFont="1" applyFill="1" applyBorder="1" applyAlignment="1">
      <alignment horizontal="center" vertical="center" textRotation="90" wrapText="1"/>
    </xf>
    <xf numFmtId="3" fontId="34" fillId="7" borderId="8" xfId="14" applyNumberFormat="1" applyFont="1" applyFill="1" applyBorder="1" applyAlignment="1">
      <alignment horizontal="center" vertical="center" textRotation="90" wrapText="1"/>
    </xf>
    <xf numFmtId="3" fontId="34" fillId="7" borderId="13" xfId="14" applyNumberFormat="1" applyFont="1" applyFill="1" applyBorder="1" applyAlignment="1">
      <alignment horizontal="center" vertical="center" textRotation="90" wrapText="1"/>
    </xf>
    <xf numFmtId="3" fontId="34" fillId="7" borderId="7" xfId="14" applyNumberFormat="1" applyFont="1" applyFill="1" applyBorder="1" applyAlignment="1">
      <alignment horizontal="center" vertical="center" textRotation="90" wrapText="1"/>
    </xf>
    <xf numFmtId="0" fontId="49" fillId="6" borderId="2" xfId="3" applyFont="1" applyFill="1" applyBorder="1" applyAlignment="1">
      <alignment horizontal="center" vertical="center"/>
    </xf>
    <xf numFmtId="3" fontId="44" fillId="3" borderId="4" xfId="14" applyNumberFormat="1" applyFont="1" applyFill="1" applyBorder="1" applyAlignment="1">
      <alignment horizontal="center" vertical="center" wrapText="1"/>
    </xf>
    <xf numFmtId="0" fontId="49" fillId="0" borderId="2" xfId="3" applyFont="1" applyBorder="1" applyAlignment="1">
      <alignment horizontal="center" vertical="center"/>
    </xf>
    <xf numFmtId="3" fontId="101" fillId="7" borderId="2" xfId="15" applyNumberFormat="1" applyFont="1" applyFill="1" applyBorder="1" applyAlignment="1">
      <alignment horizontal="center" vertical="center"/>
    </xf>
    <xf numFmtId="0" fontId="31" fillId="3" borderId="4" xfId="13" applyFont="1" applyFill="1" applyBorder="1" applyAlignment="1">
      <alignment horizontal="center" vertical="center" wrapText="1"/>
    </xf>
    <xf numFmtId="0" fontId="31" fillId="3" borderId="10" xfId="13" applyFont="1" applyFill="1" applyBorder="1" applyAlignment="1">
      <alignment horizontal="center" vertical="center" wrapText="1"/>
    </xf>
    <xf numFmtId="0" fontId="31" fillId="3" borderId="3" xfId="13" applyFont="1" applyFill="1" applyBorder="1" applyAlignment="1">
      <alignment horizontal="center" vertical="center" wrapText="1"/>
    </xf>
    <xf numFmtId="0" fontId="43" fillId="4" borderId="4" xfId="13" applyFont="1" applyFill="1" applyBorder="1" applyAlignment="1">
      <alignment horizontal="center" vertical="center" wrapText="1"/>
    </xf>
    <xf numFmtId="0" fontId="43" fillId="4" borderId="10" xfId="13" applyFont="1" applyFill="1" applyBorder="1" applyAlignment="1">
      <alignment horizontal="center" vertical="center" wrapText="1"/>
    </xf>
    <xf numFmtId="0" fontId="43" fillId="4" borderId="3" xfId="13" applyFont="1" applyFill="1" applyBorder="1" applyAlignment="1">
      <alignment horizontal="center" vertical="center" wrapText="1"/>
    </xf>
    <xf numFmtId="3" fontId="49" fillId="6" borderId="2" xfId="3" applyNumberFormat="1" applyFont="1" applyFill="1" applyBorder="1" applyAlignment="1">
      <alignment horizontal="center" vertical="center"/>
    </xf>
    <xf numFmtId="3" fontId="100" fillId="7" borderId="2" xfId="3" applyNumberFormat="1" applyFont="1" applyFill="1" applyBorder="1" applyAlignment="1">
      <alignment horizontal="center" vertical="center"/>
    </xf>
    <xf numFmtId="3" fontId="65" fillId="4" borderId="4" xfId="14" applyNumberFormat="1" applyFont="1" applyFill="1" applyBorder="1" applyAlignment="1">
      <alignment horizontal="right" vertical="center" wrapText="1" readingOrder="2"/>
    </xf>
    <xf numFmtId="3" fontId="65" fillId="4" borderId="10" xfId="14" applyNumberFormat="1" applyFont="1" applyFill="1" applyBorder="1" applyAlignment="1">
      <alignment horizontal="right" vertical="center" wrapText="1" readingOrder="2"/>
    </xf>
    <xf numFmtId="3" fontId="49" fillId="0" borderId="2" xfId="3" applyNumberFormat="1" applyFont="1" applyBorder="1" applyAlignment="1">
      <alignment horizontal="center" vertical="center"/>
    </xf>
    <xf numFmtId="3" fontId="49" fillId="0" borderId="4" xfId="3" applyNumberFormat="1" applyFont="1" applyBorder="1" applyAlignment="1">
      <alignment horizontal="center" vertical="center"/>
    </xf>
    <xf numFmtId="3" fontId="49" fillId="0" borderId="3" xfId="3" applyNumberFormat="1" applyFont="1" applyBorder="1" applyAlignment="1">
      <alignment horizontal="center" vertical="center"/>
    </xf>
    <xf numFmtId="3" fontId="49" fillId="6" borderId="4" xfId="3" applyNumberFormat="1" applyFont="1" applyFill="1" applyBorder="1" applyAlignment="1">
      <alignment horizontal="center" vertical="center"/>
    </xf>
    <xf numFmtId="3" fontId="49" fillId="6" borderId="3" xfId="3" applyNumberFormat="1" applyFont="1" applyFill="1" applyBorder="1" applyAlignment="1">
      <alignment horizontal="center" vertical="center"/>
    </xf>
    <xf numFmtId="3" fontId="44" fillId="7" borderId="0" xfId="14" applyNumberFormat="1" applyFont="1" applyFill="1" applyBorder="1" applyAlignment="1">
      <alignment horizontal="center" vertical="center" textRotation="90" wrapText="1"/>
    </xf>
    <xf numFmtId="3" fontId="44" fillId="7" borderId="14" xfId="14" applyNumberFormat="1" applyFont="1" applyFill="1" applyBorder="1" applyAlignment="1">
      <alignment horizontal="center" vertical="center" textRotation="90" wrapText="1"/>
    </xf>
    <xf numFmtId="3" fontId="44" fillId="7" borderId="9" xfId="14" applyNumberFormat="1" applyFont="1" applyFill="1" applyBorder="1" applyAlignment="1">
      <alignment horizontal="center" vertical="center" textRotation="90" wrapText="1"/>
    </xf>
    <xf numFmtId="3" fontId="44" fillId="7" borderId="8" xfId="14" applyNumberFormat="1" applyFont="1" applyFill="1" applyBorder="1" applyAlignment="1">
      <alignment horizontal="center" vertical="center" textRotation="90" wrapText="1"/>
    </xf>
    <xf numFmtId="3" fontId="52" fillId="7" borderId="14" xfId="14" applyNumberFormat="1" applyFont="1" applyFill="1" applyBorder="1" applyAlignment="1">
      <alignment horizontal="center" vertical="center" wrapText="1"/>
    </xf>
    <xf numFmtId="3" fontId="52" fillId="7" borderId="7" xfId="14" applyNumberFormat="1" applyFont="1" applyFill="1" applyBorder="1" applyAlignment="1">
      <alignment horizontal="center" vertical="center" wrapText="1"/>
    </xf>
    <xf numFmtId="3" fontId="65" fillId="4" borderId="2" xfId="14" applyNumberFormat="1" applyFont="1" applyFill="1" applyBorder="1" applyAlignment="1">
      <alignment horizontal="right" vertical="center" wrapText="1" readingOrder="2"/>
    </xf>
    <xf numFmtId="3" fontId="35" fillId="3" borderId="0" xfId="14" applyNumberFormat="1" applyFont="1" applyFill="1" applyBorder="1" applyAlignment="1">
      <alignment horizontal="center" vertical="center" wrapText="1"/>
    </xf>
    <xf numFmtId="3" fontId="32" fillId="7" borderId="11" xfId="14" applyNumberFormat="1" applyFont="1" applyFill="1" applyBorder="1" applyAlignment="1">
      <alignment horizontal="center" vertical="center" wrapText="1"/>
    </xf>
    <xf numFmtId="3" fontId="32" fillId="7" borderId="7" xfId="14" applyNumberFormat="1" applyFont="1" applyFill="1" applyBorder="1" applyAlignment="1">
      <alignment horizontal="center" vertical="center" wrapText="1"/>
    </xf>
    <xf numFmtId="3" fontId="32" fillId="7" borderId="6" xfId="14" applyNumberFormat="1" applyFont="1" applyFill="1" applyBorder="1" applyAlignment="1">
      <alignment horizontal="center" vertical="center" wrapText="1"/>
    </xf>
    <xf numFmtId="3" fontId="32" fillId="7" borderId="16" xfId="14" applyNumberFormat="1" applyFont="1" applyFill="1" applyBorder="1" applyAlignment="1">
      <alignment horizontal="center" vertical="center" wrapText="1"/>
    </xf>
    <xf numFmtId="3" fontId="65" fillId="4" borderId="2" xfId="14" applyNumberFormat="1" applyFont="1" applyFill="1" applyBorder="1" applyAlignment="1">
      <alignment horizontal="left" vertical="center" wrapText="1"/>
    </xf>
    <xf numFmtId="0" fontId="31" fillId="3" borderId="2" xfId="13" applyFont="1" applyFill="1" applyBorder="1" applyAlignment="1">
      <alignment horizontal="center" vertical="center" wrapText="1"/>
    </xf>
    <xf numFmtId="3" fontId="32" fillId="3" borderId="13" xfId="14" applyNumberFormat="1" applyFont="1" applyFill="1" applyBorder="1" applyAlignment="1">
      <alignment horizontal="center" vertical="center" wrapText="1"/>
    </xf>
    <xf numFmtId="3" fontId="32" fillId="3" borderId="7" xfId="14" applyNumberFormat="1" applyFont="1" applyFill="1" applyBorder="1" applyAlignment="1">
      <alignment horizontal="center" vertical="center" wrapText="1"/>
    </xf>
    <xf numFmtId="3" fontId="32" fillId="7" borderId="4" xfId="14" applyNumberFormat="1" applyFont="1" applyFill="1" applyBorder="1" applyAlignment="1">
      <alignment horizontal="center" vertical="center" wrapText="1"/>
    </xf>
    <xf numFmtId="3" fontId="32" fillId="7" borderId="10" xfId="14" applyNumberFormat="1" applyFont="1" applyFill="1" applyBorder="1" applyAlignment="1">
      <alignment horizontal="center" vertical="center" wrapText="1"/>
    </xf>
    <xf numFmtId="3" fontId="32" fillId="7" borderId="3" xfId="14" applyNumberFormat="1" applyFont="1" applyFill="1" applyBorder="1" applyAlignment="1">
      <alignment horizontal="center" vertical="center" wrapText="1"/>
    </xf>
    <xf numFmtId="3" fontId="32" fillId="3" borderId="5" xfId="14" applyNumberFormat="1" applyFont="1" applyFill="1" applyBorder="1" applyAlignment="1">
      <alignment horizontal="center" vertical="center" wrapText="1"/>
    </xf>
    <xf numFmtId="3" fontId="32" fillId="3" borderId="16" xfId="14" applyNumberFormat="1" applyFont="1" applyFill="1" applyBorder="1" applyAlignment="1">
      <alignment horizontal="center" vertical="center" wrapText="1"/>
    </xf>
    <xf numFmtId="3" fontId="32" fillId="7" borderId="5" xfId="14" applyNumberFormat="1" applyFont="1" applyFill="1" applyBorder="1" applyAlignment="1">
      <alignment horizontal="center" vertical="center" wrapText="1"/>
    </xf>
    <xf numFmtId="3" fontId="64" fillId="4" borderId="13" xfId="14" applyNumberFormat="1" applyFont="1" applyFill="1" applyBorder="1" applyAlignment="1">
      <alignment horizontal="right" vertical="center" wrapText="1" readingOrder="1"/>
    </xf>
    <xf numFmtId="3" fontId="64" fillId="4" borderId="5" xfId="14" applyNumberFormat="1" applyFont="1" applyFill="1" applyBorder="1" applyAlignment="1">
      <alignment horizontal="right" vertical="center" wrapText="1" readingOrder="1"/>
    </xf>
    <xf numFmtId="3" fontId="64" fillId="4" borderId="9" xfId="14" applyNumberFormat="1" applyFont="1" applyFill="1" applyBorder="1" applyAlignment="1">
      <alignment horizontal="right" vertical="center" wrapText="1" readingOrder="1"/>
    </xf>
    <xf numFmtId="3" fontId="64" fillId="4" borderId="13" xfId="14" applyNumberFormat="1" applyFont="1" applyFill="1" applyBorder="1" applyAlignment="1">
      <alignment horizontal="left" vertical="center" wrapText="1" readingOrder="1"/>
    </xf>
    <xf numFmtId="3" fontId="64" fillId="4" borderId="5" xfId="14" applyNumberFormat="1" applyFont="1" applyFill="1" applyBorder="1" applyAlignment="1">
      <alignment horizontal="left" vertical="center" wrapText="1" readingOrder="1"/>
    </xf>
    <xf numFmtId="3" fontId="64" fillId="4" borderId="7" xfId="14" applyNumberFormat="1" applyFont="1" applyFill="1" applyBorder="1" applyAlignment="1">
      <alignment horizontal="right" vertical="center" wrapText="1" readingOrder="2"/>
    </xf>
    <xf numFmtId="3" fontId="64" fillId="4" borderId="16" xfId="14" applyNumberFormat="1" applyFont="1" applyFill="1" applyBorder="1" applyAlignment="1">
      <alignment horizontal="right" vertical="center" wrapText="1" readingOrder="2"/>
    </xf>
    <xf numFmtId="3" fontId="64" fillId="4" borderId="8" xfId="14" applyNumberFormat="1" applyFont="1" applyFill="1" applyBorder="1" applyAlignment="1">
      <alignment horizontal="right" vertical="center" wrapText="1" readingOrder="2"/>
    </xf>
    <xf numFmtId="3" fontId="64" fillId="4" borderId="7" xfId="14" applyNumberFormat="1" applyFont="1" applyFill="1" applyBorder="1" applyAlignment="1">
      <alignment horizontal="left" vertical="center" wrapText="1" readingOrder="1"/>
    </xf>
    <xf numFmtId="3" fontId="64" fillId="4" borderId="16" xfId="14" applyNumberFormat="1" applyFont="1" applyFill="1" applyBorder="1" applyAlignment="1">
      <alignment horizontal="left" vertical="center" wrapText="1" readingOrder="1"/>
    </xf>
    <xf numFmtId="3" fontId="40" fillId="4" borderId="2" xfId="14" applyNumberFormat="1" applyFont="1" applyFill="1" applyBorder="1" applyAlignment="1">
      <alignment horizontal="right" vertical="center" wrapText="1"/>
    </xf>
    <xf numFmtId="3" fontId="40" fillId="4" borderId="2" xfId="14" applyNumberFormat="1" applyFont="1" applyFill="1" applyBorder="1" applyAlignment="1">
      <alignment horizontal="left" vertical="center" wrapText="1"/>
    </xf>
    <xf numFmtId="3" fontId="32" fillId="3" borderId="2" xfId="14" applyNumberFormat="1" applyFont="1" applyFill="1" applyBorder="1" applyAlignment="1">
      <alignment horizontal="center" vertical="center" wrapText="1"/>
    </xf>
    <xf numFmtId="3" fontId="32" fillId="7" borderId="2" xfId="14" applyNumberFormat="1" applyFont="1" applyFill="1" applyBorder="1" applyAlignment="1">
      <alignment horizontal="center" vertical="center" wrapText="1"/>
    </xf>
    <xf numFmtId="3" fontId="64" fillId="4" borderId="1" xfId="14" applyNumberFormat="1" applyFont="1" applyFill="1" applyBorder="1" applyAlignment="1">
      <alignment horizontal="right" vertical="center" wrapText="1" readingOrder="1"/>
    </xf>
    <xf numFmtId="3" fontId="64" fillId="4" borderId="0" xfId="14" applyNumberFormat="1" applyFont="1" applyFill="1" applyBorder="1" applyAlignment="1">
      <alignment horizontal="right" vertical="center" wrapText="1" readingOrder="1"/>
    </xf>
    <xf numFmtId="3" fontId="64" fillId="4" borderId="14" xfId="14" applyNumberFormat="1" applyFont="1" applyFill="1" applyBorder="1" applyAlignment="1">
      <alignment horizontal="left" vertical="center" wrapText="1" readingOrder="1"/>
    </xf>
    <xf numFmtId="3" fontId="64" fillId="4" borderId="0" xfId="14" applyNumberFormat="1" applyFont="1" applyFill="1" applyBorder="1" applyAlignment="1">
      <alignment horizontal="left" vertical="center" wrapText="1" readingOrder="1"/>
    </xf>
    <xf numFmtId="3" fontId="64" fillId="4" borderId="1" xfId="14" applyNumberFormat="1" applyFont="1" applyFill="1" applyBorder="1" applyAlignment="1">
      <alignment horizontal="left" vertical="center" wrapText="1" readingOrder="1"/>
    </xf>
    <xf numFmtId="3" fontId="64" fillId="4" borderId="11" xfId="14" applyNumberFormat="1" applyFont="1" applyFill="1" applyBorder="1" applyAlignment="1">
      <alignment horizontal="left" vertical="center" wrapText="1" readingOrder="1"/>
    </xf>
    <xf numFmtId="3" fontId="64" fillId="4" borderId="14" xfId="14" applyNumberFormat="1" applyFont="1" applyFill="1" applyBorder="1" applyAlignment="1">
      <alignment horizontal="right" vertical="center" wrapText="1" readingOrder="2"/>
    </xf>
    <xf numFmtId="3" fontId="40" fillId="4" borderId="1" xfId="14" applyNumberFormat="1" applyFont="1" applyFill="1" applyBorder="1" applyAlignment="1">
      <alignment horizontal="right" vertical="center" wrapText="1"/>
    </xf>
    <xf numFmtId="3" fontId="32" fillId="3" borderId="12" xfId="14" applyNumberFormat="1" applyFont="1" applyFill="1" applyBorder="1" applyAlignment="1">
      <alignment horizontal="center" vertical="center" wrapText="1"/>
    </xf>
    <xf numFmtId="3" fontId="32" fillId="3" borderId="9" xfId="14" applyNumberFormat="1" applyFont="1" applyFill="1" applyBorder="1" applyAlignment="1">
      <alignment horizontal="center" vertical="center" wrapText="1"/>
    </xf>
    <xf numFmtId="3" fontId="32" fillId="3" borderId="8" xfId="14" applyNumberFormat="1" applyFont="1" applyFill="1" applyBorder="1" applyAlignment="1">
      <alignment horizontal="center" vertical="center" wrapText="1"/>
    </xf>
    <xf numFmtId="3" fontId="32" fillId="3" borderId="6" xfId="14" applyNumberFormat="1" applyFont="1" applyFill="1" applyBorder="1" applyAlignment="1">
      <alignment horizontal="center" vertical="center" wrapText="1"/>
    </xf>
    <xf numFmtId="3" fontId="32" fillId="3" borderId="2" xfId="14" applyNumberFormat="1" applyFont="1" applyFill="1" applyBorder="1" applyAlignment="1">
      <alignment horizontal="center" wrapText="1"/>
    </xf>
    <xf numFmtId="0" fontId="12" fillId="0" borderId="0" xfId="7" applyFont="1" applyAlignment="1">
      <alignment horizontal="left" wrapText="1" readingOrder="1"/>
    </xf>
    <xf numFmtId="3" fontId="35" fillId="7" borderId="4" xfId="14" applyNumberFormat="1" applyFont="1" applyFill="1" applyBorder="1" applyAlignment="1">
      <alignment horizontal="center" vertical="center" wrapText="1"/>
    </xf>
    <xf numFmtId="3" fontId="35" fillId="7" borderId="3" xfId="14" applyNumberFormat="1" applyFont="1" applyFill="1" applyBorder="1" applyAlignment="1">
      <alignment horizontal="center" vertical="center" wrapText="1"/>
    </xf>
    <xf numFmtId="3" fontId="32" fillId="7" borderId="14" xfId="14" applyNumberFormat="1" applyFont="1" applyFill="1" applyBorder="1" applyAlignment="1">
      <alignment horizontal="center" vertical="center" wrapText="1"/>
    </xf>
    <xf numFmtId="0" fontId="117" fillId="4" borderId="4" xfId="13" applyFont="1" applyFill="1" applyBorder="1" applyAlignment="1">
      <alignment horizontal="center" vertical="center" wrapText="1"/>
    </xf>
    <xf numFmtId="0" fontId="117" fillId="4" borderId="10" xfId="13" applyFont="1" applyFill="1" applyBorder="1" applyAlignment="1">
      <alignment horizontal="center" vertical="center" wrapText="1"/>
    </xf>
    <xf numFmtId="3" fontId="40" fillId="4" borderId="12" xfId="14" applyNumberFormat="1" applyFont="1" applyFill="1" applyBorder="1" applyAlignment="1">
      <alignment horizontal="right" vertical="center" wrapText="1"/>
    </xf>
    <xf numFmtId="3" fontId="40" fillId="4" borderId="20" xfId="14" applyNumberFormat="1" applyFont="1" applyFill="1" applyBorder="1" applyAlignment="1">
      <alignment horizontal="left" vertical="center" wrapText="1"/>
    </xf>
    <xf numFmtId="3" fontId="110" fillId="12" borderId="22" xfId="22" applyNumberFormat="1" applyFont="1" applyFill="1" applyBorder="1" applyAlignment="1">
      <alignment horizontal="center" vertical="center" wrapText="1" readingOrder="2"/>
    </xf>
    <xf numFmtId="0" fontId="20" fillId="0" borderId="23" xfId="22" applyFont="1" applyBorder="1"/>
    <xf numFmtId="0" fontId="20" fillId="0" borderId="24" xfId="22" applyFont="1" applyBorder="1"/>
    <xf numFmtId="3" fontId="110" fillId="12" borderId="22" xfId="22" applyNumberFormat="1" applyFont="1" applyFill="1" applyBorder="1" applyAlignment="1">
      <alignment horizontal="center" vertical="center" wrapText="1"/>
    </xf>
    <xf numFmtId="3" fontId="32" fillId="7" borderId="8" xfId="14" applyNumberFormat="1" applyFont="1" applyFill="1" applyBorder="1" applyAlignment="1">
      <alignment horizontal="center" vertical="center" wrapText="1"/>
    </xf>
    <xf numFmtId="3" fontId="32" fillId="7" borderId="8" xfId="14" applyNumberFormat="1" applyFont="1" applyFill="1" applyBorder="1" applyAlignment="1">
      <alignment horizontal="right" vertical="center" wrapText="1"/>
    </xf>
    <xf numFmtId="3" fontId="32" fillId="7" borderId="14" xfId="14" applyNumberFormat="1" applyFont="1" applyFill="1" applyBorder="1" applyAlignment="1">
      <alignment horizontal="right" vertical="center" wrapText="1"/>
    </xf>
    <xf numFmtId="3" fontId="40" fillId="4" borderId="3" xfId="14" applyNumberFormat="1" applyFont="1" applyFill="1" applyBorder="1" applyAlignment="1">
      <alignment horizontal="right" vertical="center" wrapText="1"/>
    </xf>
    <xf numFmtId="3" fontId="40" fillId="4" borderId="4" xfId="14" applyNumberFormat="1" applyFont="1" applyFill="1" applyBorder="1" applyAlignment="1">
      <alignment horizontal="left" vertical="center" wrapText="1"/>
    </xf>
    <xf numFmtId="3" fontId="32" fillId="7" borderId="10" xfId="14" applyNumberFormat="1" applyFont="1" applyFill="1" applyBorder="1" applyAlignment="1">
      <alignment horizontal="left" vertical="center" wrapText="1"/>
    </xf>
    <xf numFmtId="3" fontId="32" fillId="7" borderId="3" xfId="14" applyNumberFormat="1" applyFont="1" applyFill="1" applyBorder="1" applyAlignment="1">
      <alignment horizontal="left" vertical="center" wrapText="1"/>
    </xf>
    <xf numFmtId="3" fontId="32" fillId="7" borderId="1" xfId="14" applyNumberFormat="1" applyFont="1" applyFill="1" applyBorder="1" applyAlignment="1">
      <alignment horizontal="right" vertical="center" wrapText="1"/>
    </xf>
    <xf numFmtId="3" fontId="32" fillId="7" borderId="1" xfId="14" applyNumberFormat="1" applyFont="1" applyFill="1" applyBorder="1" applyAlignment="1">
      <alignment horizontal="left" vertical="center" wrapText="1"/>
    </xf>
    <xf numFmtId="3" fontId="32" fillId="7" borderId="11" xfId="14" applyNumberFormat="1" applyFont="1" applyFill="1" applyBorder="1" applyAlignment="1">
      <alignment horizontal="left" vertical="center" wrapText="1"/>
    </xf>
    <xf numFmtId="3" fontId="32" fillId="3" borderId="11" xfId="14" applyNumberFormat="1" applyFont="1" applyFill="1" applyBorder="1" applyAlignment="1">
      <alignment horizontal="center" vertical="center" wrapText="1"/>
    </xf>
    <xf numFmtId="3" fontId="32" fillId="3" borderId="4" xfId="14" applyNumberFormat="1" applyFont="1" applyFill="1" applyBorder="1" applyAlignment="1">
      <alignment horizontal="right" vertical="center" wrapText="1"/>
    </xf>
    <xf numFmtId="3" fontId="32" fillId="3" borderId="10" xfId="14" applyNumberFormat="1" applyFont="1" applyFill="1" applyBorder="1" applyAlignment="1">
      <alignment horizontal="right" vertical="center" wrapText="1"/>
    </xf>
    <xf numFmtId="0" fontId="31" fillId="3" borderId="9" xfId="13" applyFont="1" applyFill="1" applyBorder="1" applyAlignment="1">
      <alignment horizontal="center" vertical="center" wrapText="1"/>
    </xf>
    <xf numFmtId="0" fontId="31" fillId="3" borderId="0" xfId="13" applyFont="1" applyFill="1" applyBorder="1" applyAlignment="1">
      <alignment horizontal="center" vertical="center" wrapText="1"/>
    </xf>
    <xf numFmtId="164" fontId="33" fillId="5" borderId="2" xfId="15" applyFont="1" applyFill="1" applyBorder="1" applyAlignment="1">
      <alignment horizontal="center" vertical="center" wrapText="1"/>
    </xf>
    <xf numFmtId="3" fontId="45" fillId="5" borderId="6" xfId="14" applyNumberFormat="1" applyFont="1" applyFill="1" applyBorder="1" applyAlignment="1">
      <alignment horizontal="center" vertical="center" wrapText="1"/>
    </xf>
    <xf numFmtId="3" fontId="45" fillId="5" borderId="5" xfId="14" applyNumberFormat="1" applyFont="1" applyFill="1" applyBorder="1" applyAlignment="1">
      <alignment horizontal="center" vertical="center" wrapText="1"/>
    </xf>
    <xf numFmtId="3" fontId="45" fillId="5" borderId="16" xfId="14" applyNumberFormat="1" applyFont="1" applyFill="1" applyBorder="1" applyAlignment="1">
      <alignment horizontal="center" vertical="center" wrapText="1"/>
    </xf>
    <xf numFmtId="3" fontId="45" fillId="5" borderId="11" xfId="14" applyNumberFormat="1" applyFont="1" applyFill="1" applyBorder="1" applyAlignment="1">
      <alignment horizontal="center" vertical="center" wrapText="1"/>
    </xf>
    <xf numFmtId="3" fontId="45" fillId="5" borderId="7" xfId="14" applyNumberFormat="1" applyFont="1" applyFill="1" applyBorder="1" applyAlignment="1">
      <alignment horizontal="center" vertical="center" wrapText="1"/>
    </xf>
    <xf numFmtId="164" fontId="45" fillId="5" borderId="11" xfId="15" applyFont="1" applyFill="1" applyBorder="1" applyAlignment="1">
      <alignment horizontal="center" vertical="center" wrapText="1"/>
    </xf>
    <xf numFmtId="164" fontId="45" fillId="5" borderId="7" xfId="15" applyFont="1" applyFill="1" applyBorder="1" applyAlignment="1">
      <alignment horizontal="center" vertical="center" wrapText="1"/>
    </xf>
    <xf numFmtId="3" fontId="45" fillId="5" borderId="2" xfId="14" applyNumberFormat="1" applyFont="1" applyFill="1" applyBorder="1" applyAlignment="1">
      <alignment horizontal="center" vertical="center" wrapText="1"/>
    </xf>
    <xf numFmtId="164" fontId="45" fillId="5" borderId="2" xfId="15" applyFont="1" applyFill="1" applyBorder="1" applyAlignment="1">
      <alignment horizontal="center" vertical="center" wrapText="1"/>
    </xf>
    <xf numFmtId="0" fontId="43" fillId="4" borderId="9" xfId="13" applyFont="1" applyFill="1" applyBorder="1" applyAlignment="1">
      <alignment horizontal="center" vertical="center" wrapText="1"/>
    </xf>
    <xf numFmtId="0" fontId="43" fillId="4" borderId="0" xfId="13" applyFont="1" applyFill="1" applyBorder="1" applyAlignment="1">
      <alignment horizontal="center" vertical="center" wrapText="1"/>
    </xf>
    <xf numFmtId="3" fontId="40" fillId="4" borderId="1" xfId="14" applyNumberFormat="1" applyFont="1" applyFill="1" applyBorder="1" applyAlignment="1">
      <alignment horizontal="left" vertical="center" wrapText="1"/>
    </xf>
    <xf numFmtId="3" fontId="32" fillId="3" borderId="0" xfId="14" applyNumberFormat="1" applyFont="1" applyFill="1" applyBorder="1" applyAlignment="1">
      <alignment horizontal="center" vertical="center" wrapText="1"/>
    </xf>
    <xf numFmtId="3" fontId="32" fillId="3" borderId="14" xfId="14" applyNumberFormat="1" applyFont="1" applyFill="1" applyBorder="1" applyAlignment="1">
      <alignment horizontal="center" vertical="center" wrapText="1"/>
    </xf>
    <xf numFmtId="3" fontId="32" fillId="3" borderId="3" xfId="14" applyNumberFormat="1" applyFont="1" applyFill="1" applyBorder="1" applyAlignment="1">
      <alignment horizontal="left" vertical="center" wrapText="1"/>
    </xf>
    <xf numFmtId="3" fontId="32" fillId="3" borderId="2" xfId="14" applyNumberFormat="1" applyFont="1" applyFill="1" applyBorder="1" applyAlignment="1">
      <alignment horizontal="left" vertical="center" wrapText="1"/>
    </xf>
    <xf numFmtId="3" fontId="32" fillId="7" borderId="13" xfId="14" applyNumberFormat="1" applyFont="1" applyFill="1" applyBorder="1" applyAlignment="1">
      <alignment horizontal="center" vertical="center" wrapText="1"/>
    </xf>
    <xf numFmtId="3" fontId="60" fillId="7" borderId="10" xfId="14" applyNumberFormat="1" applyFont="1" applyFill="1" applyBorder="1" applyAlignment="1">
      <alignment horizontal="center" vertical="center" wrapText="1"/>
    </xf>
    <xf numFmtId="3" fontId="60" fillId="7" borderId="3" xfId="14" applyNumberFormat="1" applyFont="1" applyFill="1" applyBorder="1" applyAlignment="1">
      <alignment horizontal="center" vertical="center" wrapText="1"/>
    </xf>
    <xf numFmtId="3" fontId="60" fillId="7" borderId="4" xfId="14" applyNumberFormat="1" applyFont="1" applyFill="1" applyBorder="1" applyAlignment="1">
      <alignment horizontal="center" vertical="center" wrapText="1"/>
    </xf>
    <xf numFmtId="0" fontId="121" fillId="3" borderId="2" xfId="13" applyFont="1" applyFill="1" applyBorder="1" applyAlignment="1">
      <alignment horizontal="center" vertical="center" wrapText="1"/>
    </xf>
    <xf numFmtId="0" fontId="122" fillId="4" borderId="2" xfId="13" applyFont="1" applyFill="1" applyBorder="1" applyAlignment="1">
      <alignment horizontal="center" vertical="center" wrapText="1"/>
    </xf>
    <xf numFmtId="3" fontId="64" fillId="4" borderId="4" xfId="14" applyNumberFormat="1" applyFont="1" applyFill="1" applyBorder="1" applyAlignment="1">
      <alignment horizontal="right" vertical="center" wrapText="1" readingOrder="2"/>
    </xf>
    <xf numFmtId="3" fontId="64" fillId="4" borderId="10" xfId="14" applyNumberFormat="1" applyFont="1" applyFill="1" applyBorder="1" applyAlignment="1">
      <alignment horizontal="right" vertical="center" wrapText="1" readingOrder="2"/>
    </xf>
    <xf numFmtId="3" fontId="36" fillId="3" borderId="6" xfId="14" applyNumberFormat="1" applyFont="1" applyFill="1" applyBorder="1" applyAlignment="1">
      <alignment horizontal="center" vertical="center" wrapText="1"/>
    </xf>
    <xf numFmtId="3" fontId="36" fillId="3" borderId="5" xfId="14" applyNumberFormat="1" applyFont="1" applyFill="1" applyBorder="1" applyAlignment="1">
      <alignment horizontal="center" vertical="center" wrapText="1"/>
    </xf>
    <xf numFmtId="3" fontId="36" fillId="3" borderId="16" xfId="14" applyNumberFormat="1" applyFont="1" applyFill="1" applyBorder="1" applyAlignment="1">
      <alignment horizontal="center" vertical="center" wrapText="1"/>
    </xf>
    <xf numFmtId="3" fontId="36" fillId="7" borderId="6" xfId="14" applyNumberFormat="1" applyFont="1" applyFill="1" applyBorder="1" applyAlignment="1">
      <alignment horizontal="center" vertical="center" wrapText="1"/>
    </xf>
    <xf numFmtId="3" fontId="36" fillId="7" borderId="16" xfId="14" applyNumberFormat="1" applyFont="1" applyFill="1" applyBorder="1" applyAlignment="1">
      <alignment horizontal="center" vertical="center" wrapText="1"/>
    </xf>
    <xf numFmtId="3" fontId="36" fillId="7" borderId="4" xfId="14" applyNumberFormat="1" applyFont="1" applyFill="1" applyBorder="1" applyAlignment="1">
      <alignment horizontal="center" vertical="center" wrapText="1"/>
    </xf>
    <xf numFmtId="3" fontId="36" fillId="7" borderId="10" xfId="14" applyNumberFormat="1" applyFont="1" applyFill="1" applyBorder="1" applyAlignment="1">
      <alignment horizontal="center" vertical="center" wrapText="1"/>
    </xf>
    <xf numFmtId="3" fontId="36" fillId="7" borderId="3" xfId="14" applyNumberFormat="1" applyFont="1" applyFill="1" applyBorder="1" applyAlignment="1">
      <alignment horizontal="center" vertical="center" wrapText="1"/>
    </xf>
    <xf numFmtId="3" fontId="36" fillId="7" borderId="11" xfId="14" applyNumberFormat="1" applyFont="1" applyFill="1" applyBorder="1" applyAlignment="1">
      <alignment horizontal="center" vertical="center" wrapText="1"/>
    </xf>
    <xf numFmtId="3" fontId="36" fillId="7" borderId="13" xfId="14" applyNumberFormat="1" applyFont="1" applyFill="1" applyBorder="1" applyAlignment="1">
      <alignment horizontal="center" vertical="center" wrapText="1"/>
    </xf>
    <xf numFmtId="3" fontId="32" fillId="7" borderId="12" xfId="1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3" fillId="16" borderId="2" xfId="30" applyFont="1" applyFill="1" applyBorder="1" applyAlignment="1">
      <alignment horizontal="center" vertical="center" wrapText="1"/>
    </xf>
    <xf numFmtId="0" fontId="134" fillId="16" borderId="2" xfId="30" applyFont="1" applyFill="1" applyBorder="1" applyAlignment="1">
      <alignment horizontal="center" vertical="center" wrapText="1"/>
    </xf>
    <xf numFmtId="0" fontId="135" fillId="17" borderId="4" xfId="30" applyFont="1" applyFill="1" applyBorder="1" applyAlignment="1">
      <alignment horizontal="right" vertical="center" wrapText="1"/>
    </xf>
    <xf numFmtId="0" fontId="135" fillId="17" borderId="10" xfId="30" applyFont="1" applyFill="1" applyBorder="1" applyAlignment="1">
      <alignment horizontal="right" vertical="center" wrapText="1"/>
    </xf>
    <xf numFmtId="0" fontId="135" fillId="16" borderId="6" xfId="30" applyFont="1" applyFill="1" applyBorder="1" applyAlignment="1">
      <alignment horizontal="center" vertical="center" wrapText="1"/>
    </xf>
    <xf numFmtId="0" fontId="135" fillId="16" borderId="16" xfId="30" applyFont="1" applyFill="1" applyBorder="1" applyAlignment="1">
      <alignment horizontal="center" vertical="center" wrapText="1"/>
    </xf>
    <xf numFmtId="0" fontId="134" fillId="16" borderId="29" xfId="30" applyFont="1" applyFill="1" applyBorder="1" applyAlignment="1">
      <alignment horizontal="center" vertical="center" wrapText="1"/>
    </xf>
    <xf numFmtId="0" fontId="134" fillId="16" borderId="0" xfId="30" applyFont="1" applyFill="1" applyBorder="1" applyAlignment="1">
      <alignment horizontal="center" vertical="center" wrapText="1"/>
    </xf>
    <xf numFmtId="0" fontId="134" fillId="16" borderId="27" xfId="30" applyFont="1" applyFill="1" applyBorder="1" applyAlignment="1">
      <alignment horizontal="center" vertical="center" wrapText="1"/>
    </xf>
    <xf numFmtId="0" fontId="134" fillId="16" borderId="31" xfId="30" applyFont="1" applyFill="1" applyBorder="1" applyAlignment="1">
      <alignment horizontal="center" vertical="center" wrapText="1"/>
    </xf>
    <xf numFmtId="0" fontId="142" fillId="20" borderId="0" xfId="0" applyFont="1" applyFill="1" applyAlignment="1">
      <alignment horizontal="center" vertical="center" wrapText="1"/>
    </xf>
  </cellXfs>
  <cellStyles count="34">
    <cellStyle name="Comma" xfId="15" builtinId="3"/>
    <cellStyle name="Comma 2" xfId="27"/>
    <cellStyle name="MS_Latin" xfId="16"/>
    <cellStyle name="Normal" xfId="0" builtinId="0"/>
    <cellStyle name="Normal 10 2" xfId="8"/>
    <cellStyle name="Normal 11" xfId="13"/>
    <cellStyle name="Normal 13" xfId="1"/>
    <cellStyle name="Normal 13 2" xfId="24"/>
    <cellStyle name="Normal 13 3" xfId="25"/>
    <cellStyle name="Normal 13 4" xfId="29"/>
    <cellStyle name="Normal 2" xfId="12"/>
    <cellStyle name="Normal 2 2" xfId="11"/>
    <cellStyle name="Normal 2 2 4" xfId="3"/>
    <cellStyle name="Normal 2 2 5" xfId="2"/>
    <cellStyle name="Normal 2 3" xfId="21"/>
    <cellStyle name="Normal 2 6" xfId="31"/>
    <cellStyle name="Normal 3" xfId="22"/>
    <cellStyle name="Normal 3 2" xfId="33"/>
    <cellStyle name="Normal 3 2 3" xfId="17"/>
    <cellStyle name="Normal 3 4" xfId="14"/>
    <cellStyle name="Normal 3 5" xfId="4"/>
    <cellStyle name="Normal 4 4" xfId="5"/>
    <cellStyle name="Normal 5" xfId="32"/>
    <cellStyle name="Normal 7 2" xfId="19"/>
    <cellStyle name="Normal 7 2 2" xfId="28"/>
    <cellStyle name="Normal 7 3" xfId="7"/>
    <cellStyle name="Normal 9 2" xfId="10"/>
    <cellStyle name="Normal_ورقة1 2" xfId="18"/>
    <cellStyle name="Normal_ورقة1 3" xfId="6"/>
    <cellStyle name="Percent 4" xfId="9"/>
    <cellStyle name="Percent 4 2" xfId="23"/>
    <cellStyle name="Percent 4 3" xfId="26"/>
    <cellStyle name="ارتباط تشعبي" xfId="20" builtinId="8"/>
    <cellStyle name="عادي_ورقة3" xfId="30"/>
  </cellStyles>
  <dxfs count="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A843D"/>
      <color rgb="FF1C8C27"/>
      <color rgb="FF038656"/>
      <color rgb="FF156931"/>
      <color rgb="FFD4D3BA"/>
      <color rgb="FFE3EFDA"/>
      <color rgb="FF1D9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QA" sz="1600" b="0" i="0" baseline="0">
                <a:effectLst/>
                <a:latin typeface="GE SS Two Light" panose="020A0503020102020204" pitchFamily="18" charset="-78"/>
                <a:ea typeface="GE SS Two Light" panose="020A0503020102020204" pitchFamily="18" charset="-78"/>
                <a:cs typeface="GE SS Two Light" panose="020A0503020102020204" pitchFamily="18" charset="-78"/>
              </a:rPr>
              <a:t>عدد الفحصوات التراكمية</a:t>
            </a:r>
            <a:endParaRPr lang="en-US" sz="1600">
              <a:effectLst/>
              <a:latin typeface="GE SS Two Light" panose="020A0503020102020204" pitchFamily="18" charset="-78"/>
              <a:ea typeface="GE SS Two Light" panose="020A0503020102020204" pitchFamily="18" charset="-78"/>
              <a:cs typeface="GE SS Two Light" panose="020A0503020102020204" pitchFamily="18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8755"/>
            </a:solidFill>
          </c:spPr>
          <c:dPt>
            <c:idx val="0"/>
            <c:bubble3D val="0"/>
            <c:spPr>
              <a:solidFill>
                <a:srgbClr val="00875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D-449C-A651-641102B852AE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8D-449C-A651-641102B852AE}"/>
              </c:ext>
            </c:extLst>
          </c:dPt>
          <c:dPt>
            <c:idx val="2"/>
            <c:bubble3D val="0"/>
            <c:spPr>
              <a:solidFill>
                <a:srgbClr val="B5A5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8D-449C-A651-641102B852AE}"/>
              </c:ext>
            </c:extLst>
          </c:dPt>
          <c:dLbls>
            <c:dLbl>
              <c:idx val="0"/>
              <c:layout>
                <c:manualLayout>
                  <c:x val="7.2981189851268596E-3"/>
                  <c:y val="4.8720472440944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D-449C-A651-641102B852AE}"/>
                </c:ext>
              </c:extLst>
            </c:dLbl>
            <c:dLbl>
              <c:idx val="2"/>
              <c:layout>
                <c:manualLayout>
                  <c:x val="-1.7891732283464568E-2"/>
                  <c:y val="2.67282735491396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D-449C-A651-641102B85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'[1]3'!$A$6:$A$8</c:f>
              <c:strCache>
                <c:ptCount val="3"/>
                <c:pt idx="0">
                  <c:v>وزارة الصحة </c:v>
                </c:pt>
                <c:pt idx="1">
                  <c:v>الجهات الحكومية الأخرى</c:v>
                </c:pt>
                <c:pt idx="2">
                  <c:v>القطاع الخاص</c:v>
                </c:pt>
              </c:strCache>
            </c:strRef>
          </c:cat>
          <c:val>
            <c:numRef>
              <c:f>'[1]3'!$B$6:$B$8</c:f>
              <c:numCache>
                <c:formatCode>General</c:formatCode>
                <c:ptCount val="3"/>
                <c:pt idx="0">
                  <c:v>6707475</c:v>
                </c:pt>
                <c:pt idx="1">
                  <c:v>526418</c:v>
                </c:pt>
                <c:pt idx="2">
                  <c:v>4820860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8D-449C-A651-641102B852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 SS Two Light" panose="020A0503020102020204" pitchFamily="18" charset="-78"/>
              <a:ea typeface="GE SS Two Light" panose="020A0503020102020204" pitchFamily="18" charset="-78"/>
              <a:cs typeface="GE SS Two Light" panose="020A0503020102020204" pitchFamily="18" charset="-78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2" name="نص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7" name="نص 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8" name="نص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9" name="نص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0" name="نص 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5" name="نص 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6" name="نص 8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7" name="نص 8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8" name="نص 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3" name="نص 8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4" name="نص 8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5" name="نص 8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6" name="نص 8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8" name="Text Box 34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29" name="Text Box 35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0" name="نص 8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1" name="نص 8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2" name="نص 8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3" name="نص 8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6" name="Text Box 4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8" name="نص 8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39" name="نص 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0" name="نص 8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1" name="نص 8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3" name="Text Box 49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5" name="نص 8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6" name="نص 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7" name="نص 8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8" name="نص 8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2" name="نص 8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3" name="نص 8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4" name="نص 8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5" name="نص 8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266700</xdr:rowOff>
    </xdr:from>
    <xdr:to>
      <xdr:col>12</xdr:col>
      <xdr:colOff>0</xdr:colOff>
      <xdr:row>17</xdr:row>
      <xdr:rowOff>276225</xdr:rowOff>
    </xdr:to>
    <xdr:sp macro="" textlink="">
      <xdr:nvSpPr>
        <xdr:cNvPr id="58" name="نص 8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 flipH="1">
          <a:off x="9824427900" y="32385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138" name="نص 8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161" name="نص 8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192" name="نص 8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233" name="نص 8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287" name="نص 8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16</xdr:row>
      <xdr:rowOff>266700</xdr:rowOff>
    </xdr:from>
    <xdr:to>
      <xdr:col>2</xdr:col>
      <xdr:colOff>952500</xdr:colOff>
      <xdr:row>17</xdr:row>
      <xdr:rowOff>276225</xdr:rowOff>
    </xdr:to>
    <xdr:sp macro="" textlink="">
      <xdr:nvSpPr>
        <xdr:cNvPr id="393" name="نص 8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 flipH="1">
          <a:off x="9826828200" y="3238500"/>
          <a:ext cx="5334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4" name="Text Box 65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5" name="Text Box 66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6" name="Text Box 67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7" name="نص 8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8" name="نص 8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1" name="نص 8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2" name="نص 8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3" name="Text Box 74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4" name="نص 8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5" name="نص 8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6" name="Text Box 77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7" name="Text Box 78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8" name="نص 8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999" name="Text Box 80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0" name="Text Box 81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1" name="نص 8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2" name="نص 8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3" name="Text Box 84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4" name="نص 8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5" name="نص 8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6" name="Text Box 87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7" name="Text Box 88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8" name="نص 8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09" name="Text Box 90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0" name="نص 8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1" name="نص 8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2" name="Text Box 93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3" name="Text Box 94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4" name="نص 8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5" name="Text Box 96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6" name="Text Box 97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7" name="نص 8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8" name="نص 8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19" name="Text Box 123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0" name="نص 8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1" name="نص 8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2" name="Text Box 126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3" name="Text Box 127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4" name="نص 8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5" name="Text Box 129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6" name="Text Box 130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7" name="نص 8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8" name="نص 8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29" name="Text Box 133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0" name="Text Box 134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1" name="نص 8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2" name="نص 8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3" name="نص 8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4" name="Text Box 146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5" name="نص 8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6" name="نص 8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7" name="Text Box 149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8" name="Text Box 150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39" name="نص 8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0" name="Text Box 152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1" name="Text Box 153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2" name="نص 8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3" name="نص 8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4" name="Text Box 156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5" name="Text Box 157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6" name="نص 8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7" name="نص 8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8" name="نص 8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49" name="Text Box 169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0" name="Text Box 170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1" name="نص 8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2" name="نص 8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3" name="نص 8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4" name="نص 8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5" name="Text Box 100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6" name="نص 8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7" name="نص 8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8" name="Text Box 103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59" name="Text Box 104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0" name="نص 8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1" name="Text Box 106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2" name="Text Box 107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3" name="نص 8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4" name="نص 8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5" name="Text Box 110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6" name="Text Box 111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7" name="نص 8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8" name="نص 8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69" name="نص 8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0" name="Text Box 138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1" name="Text Box 139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2" name="نص 8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3" name="نص 8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4" name="نص 8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5" name="نص 8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6" name="Text Box 161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7" name="Text Box 162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8" name="نص 8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79" name="نص 8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0" name="نص 8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1" name="نص 8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2" name="نص 8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3" name="Text Box 100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4" name="نص 8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5" name="نص 8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6" name="Text Box 103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7" name="Text Box 104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8" name="نص 8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89" name="Text Box 106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0" name="Text Box 107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1" name="نص 8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2" name="نص 8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3" name="Text Box 110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4" name="Text Box 111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5" name="نص 8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6" name="نص 8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7" name="نص 8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8" name="Text Box 138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099" name="Text Box 139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0" name="نص 8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1" name="نص 8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2" name="نص 8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3" name="نص 8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4" name="Text Box 161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5" name="Text Box 162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6" name="نص 8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7" name="نص 8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8" name="نص 8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09" name="نص 8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0" name="نص 8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1" name="Text Box 115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2" name="Text Box 116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3" name="نص 8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4" name="نص 8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5" name="نص 8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6" name="نص 8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7" name="نص 8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8" name="نص 8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19" name="نص 8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0" name="Text Box 100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1" name="نص 8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2" name="نص 8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3" name="Text Box 103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4" name="Text Box 104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5" name="نص 8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6" name="Text Box 106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7" name="Text Box 107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8" name="نص 8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29" name="نص 8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0" name="Text Box 110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1" name="Text Box 111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2" name="نص 8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3" name="نص 8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4" name="نص 8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5" name="Text Box 138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6" name="Text Box 139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7" name="نص 8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8" name="نص 8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39" name="نص 8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0" name="نص 8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1" name="Text Box 161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2" name="Text Box 162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3" name="نص 8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4" name="نص 8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5" name="نص 8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6" name="نص 8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7" name="نص 8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8" name="Text Box 115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49" name="Text Box 116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0" name="نص 8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1" name="نص 8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2" name="نص 8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3" name="نص 8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4" name="نص 8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5" name="نص 8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6" name="نص 8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7" name="Text Box 115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8" name="Text Box 116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59" name="نص 8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0" name="نص 8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1" name="نص 8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2" name="نص 8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3" name="نص 8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4" name="نص 8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5" name="نص 8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6" name="نص 8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7" name="نص 8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8" name="نص 8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69" name="Text Box 65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0" name="Text Box 66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1" name="Text Box 67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2" name="نص 8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3" name="نص 8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4" name="Text Box 70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5" name="Text Box 71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6" name="نص 8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7" name="نص 8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8" name="Text Box 74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79" name="نص 8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0" name="نص 8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1" name="Text Box 77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2" name="Text Box 78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3" name="نص 8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4" name="Text Box 80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5" name="Text Box 81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6" name="نص 8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7" name="نص 8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8" name="Text Box 84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89" name="نص 8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0" name="نص 8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1" name="Text Box 87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2" name="Text Box 88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3" name="نص 8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4" name="Text Box 90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5" name="نص 8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6" name="نص 8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7" name="Text Box 93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8" name="Text Box 94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199" name="نص 8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0" name="Text Box 96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1" name="Text Box 97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2" name="نص 8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3" name="نص 8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4" name="Text Box 100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5" name="نص 8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6" name="نص 8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7" name="Text Box 103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8" name="Text Box 104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09" name="نص 8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0" name="Text Box 106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1" name="Text Box 107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2" name="نص 8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3" name="نص 8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4" name="Text Box 110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5" name="Text Box 111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6" name="نص 8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7" name="نص 8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8" name="نص 8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19" name="Text Box 123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0" name="نص 8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1" name="نص 8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2" name="Text Box 126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3" name="Text Box 127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4" name="نص 8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5" name="Text Box 129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6" name="Text Box 130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7" name="نص 8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8" name="نص 8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29" name="Text Box 133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0" name="Text Box 134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1" name="نص 8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2" name="نص 8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3" name="نص 8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4" name="Text Box 138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5" name="Text Box 139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6" name="نص 8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7" name="نص 8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8" name="نص 8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39" name="نص 8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0" name="Text Box 146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1" name="نص 8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2" name="نص 8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3" name="Text Box 149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4" name="Text Box 150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5" name="نص 8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6" name="Text Box 152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7" name="Text Box 153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8" name="نص 8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49" name="نص 8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0" name="Text Box 156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1" name="Text Box 157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2" name="نص 8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3" name="نص 8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4" name="نص 8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5" name="Text Box 161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6" name="Text Box 162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7" name="نص 8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8" name="نص 8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59" name="نص 8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0" name="نص 8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1" name="نص 8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2" name="Text Box 169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3" name="Text Box 170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4" name="نص 8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5" name="نص 8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6" name="نص 8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7" name="نص 8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8" name="Text Box 100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69" name="نص 8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0" name="نص 8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1" name="Text Box 103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2" name="Text Box 104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3" name="نص 8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4" name="Text Box 106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5" name="Text Box 107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6" name="نص 8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7" name="نص 8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8" name="Text Box 110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79" name="Text Box 111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0" name="نص 8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1" name="نص 8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2" name="نص 8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3" name="Text Box 115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4" name="Text Box 116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5" name="نص 8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6" name="نص 8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7" name="نص 8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8" name="نص 8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89" name="نص 8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0" name="Text Box 138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1" name="Text Box 139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2" name="نص 8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3" name="نص 8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4" name="نص 8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5" name="نص 8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6" name="نص 8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7" name="Text Box 161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8" name="Text Box 162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299" name="نص 8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0" name="نص 8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1" name="نص 8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2" name="نص 8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3" name="نص 8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4" name="نص 8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5" name="Text Box 100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6" name="نص 8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7" name="نص 8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8" name="Text Box 103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09" name="Text Box 104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0" name="نص 8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1" name="Text Box 106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2" name="Text Box 107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3" name="نص 8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4" name="نص 8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5" name="Text Box 110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6" name="Text Box 111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7" name="نص 8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8" name="نص 8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19" name="نص 8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0" name="Text Box 115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1" name="Text Box 116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2" name="نص 8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3" name="نص 8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4" name="نص 8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5" name="نص 8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6" name="نص 8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7" name="Text Box 138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8" name="Text Box 139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29" name="نص 8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0" name="نص 8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1" name="نص 8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2" name="نص 8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3" name="نص 8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4" name="Text Box 161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5" name="Text Box 162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6" name="نص 8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7" name="نص 8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8" name="نص 8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39" name="نص 8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0" name="نص 8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1" name="نص 8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2" name="نص 8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3" name="Text Box 115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4" name="Text Box 116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5" name="نص 8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6" name="نص 8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7" name="نص 8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8" name="نص 8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49" name="نص 8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0" name="نص 8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1" name="نص 8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2" name="نص 8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3" name="نص 8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4" name="Text Box 100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5" name="نص 8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6" name="نص 8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7" name="Text Box 103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8" name="Text Box 104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59" name="نص 8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0" name="Text Box 106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1" name="Text Box 107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2" name="نص 8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3" name="نص 8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4" name="Text Box 110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5" name="Text Box 11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6" name="نص 8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7" name="نص 8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8" name="نص 8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69" name="Text Box 115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0" name="Text Box 116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1" name="نص 8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2" name="نص 8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3" name="نص 8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4" name="نص 8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5" name="نص 8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6" name="Text Box 138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7" name="Text Box 139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8" name="نص 8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79" name="نص 8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0" name="نص 8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1" name="نص 8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2" name="نص 8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3" name="Text Box 161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4" name="Text Box 16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5" name="نص 8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6" name="نص 8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7" name="نص 8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8" name="نص 8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89" name="نص 8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0" name="نص 8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1" name="نص 8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2" name="Text Box 115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3" name="Text Box 116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4" name="نص 8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5" name="نص 8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6" name="نص 8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7" name="نص 8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8" name="نص 8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399" name="نص 8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0" name="نص 8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1" name="نص 8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2" name="نص 8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3" name="نص 8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4" name="Text Box 115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5" name="Text Box 116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6" name="نص 8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7" name="نص 8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8" name="نص 8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09" name="نص 8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0" name="نص 8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1" name="نص 8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2" name="نص 8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3" name="نص 8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4" name="نص 8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5" name="نص 8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6" name="نص 8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7" name="نص 8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8" name="نص 8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19" name="Text Box 100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0" name="نص 8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1" name="نص 8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2" name="Text Box 103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3" name="Text Box 104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4" name="نص 8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5" name="Text Box 106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6" name="Text Box 107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7" name="نص 8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8" name="نص 8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29" name="Text Box 110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0" name="Text Box 111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1" name="نص 8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2" name="نص 8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3" name="نص 8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4" name="Text Box 115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5" name="Text Box 116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6" name="نص 8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7" name="نص 8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8" name="نص 8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39" name="نص 8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0" name="نص 8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1" name="Text Box 138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2" name="Text Box 139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3" name="نص 8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4" name="نص 8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5" name="نص 8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6" name="نص 8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7" name="نص 8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8" name="Text Box 161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49" name="Text Box 162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0" name="نص 8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1" name="نص 8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2" name="نص 8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3" name="نص 8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4" name="نص 8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5" name="نص 8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6" name="نص 8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7" name="Text Box 115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8" name="Text Box 116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59" name="نص 8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0" name="نص 8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1" name="نص 8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2" name="نص 8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3" name="نص 8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4" name="نص 8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5" name="نص 8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6" name="نص 8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7" name="نص 8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8" name="نص 8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69" name="Text Box 115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0" name="Text Box 116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1" name="نص 8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2" name="نص 8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3" name="نص 8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4" name="نص 8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5" name="نص 8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6" name="نص 8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7" name="نص 8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8" name="نص 8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79" name="نص 8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0" name="نص 8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1" name="نص 8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2" name="نص 8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3" name="نص 8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4" name="نص 8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5" name="Text Box 115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6" name="Text Box 116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7" name="نص 8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8" name="نص 8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89" name="نص 8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0" name="نص 8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1" name="نص 8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2" name="نص 8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3" name="نص 8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4" name="نص 8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5" name="نص 8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6" name="نص 8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7" name="نص 8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8" name="نص 8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499" name="نص 8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500" name="نص 8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501" name="نص 8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502" name="نص 8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503" name="نص 8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16</xdr:row>
      <xdr:rowOff>266700</xdr:rowOff>
    </xdr:from>
    <xdr:to>
      <xdr:col>11</xdr:col>
      <xdr:colOff>952500</xdr:colOff>
      <xdr:row>17</xdr:row>
      <xdr:rowOff>276225</xdr:rowOff>
    </xdr:to>
    <xdr:sp macro="" textlink="">
      <xdr:nvSpPr>
        <xdr:cNvPr id="1504" name="نص 8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>
          <a:spLocks noChangeArrowheads="1"/>
        </xdr:cNvSpPr>
      </xdr:nvSpPr>
      <xdr:spPr bwMode="auto">
        <a:xfrm flipH="1">
          <a:off x="9837743850" y="3952875"/>
          <a:ext cx="885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581050</xdr:colOff>
      <xdr:row>5</xdr:row>
      <xdr:rowOff>18453</xdr:rowOff>
    </xdr:from>
    <xdr:to>
      <xdr:col>10</xdr:col>
      <xdr:colOff>570952</xdr:colOff>
      <xdr:row>10</xdr:row>
      <xdr:rowOff>120053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6BC539-B6BE-4E98-92E1-05613FF22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603;&#1578;&#1575;&#1576;%202022/&#1575;&#1604;&#1576;&#1575;&#1576;%20&#1575;&#1604;&#1587;&#1575;&#1583;&#1587;%20&#1603;&#1608;&#1601;&#1610;&#1583;19%20&#1604;&#1593;&#1575;&#160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هرس الباب السادس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4">
          <cell r="B4" t="str">
            <v>أنثى</v>
          </cell>
        </row>
      </sheetData>
      <sheetData sheetId="3">
        <row r="6">
          <cell r="A6" t="str">
            <v xml:space="preserve">وزارة الصحة </v>
          </cell>
          <cell r="B6">
            <v>6707475</v>
          </cell>
        </row>
        <row r="7">
          <cell r="A7" t="str">
            <v>الجهات الحكومية الأخرى</v>
          </cell>
          <cell r="B7">
            <v>526418</v>
          </cell>
        </row>
        <row r="8">
          <cell r="A8" t="str">
            <v>القطاع الخاص</v>
          </cell>
          <cell r="B8">
            <v>4820860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8" displayName="Table8" ref="A4:C9" totalsRowShown="0" headerRowDxfId="2" headerRowCellStyle="Normal 5">
  <tableColumns count="3">
    <tableColumn id="1" name="البيانات" dataDxfId="1"/>
    <tableColumn id="2" name="الأعداد_x000a_Numbers_x000a_" dataDxfId="0"/>
    <tableColumn id="3" name="Details" dataCellStyle="Normal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60"/>
  <sheetViews>
    <sheetView rightToLeft="1" topLeftCell="A49" zoomScaleNormal="100" zoomScaleSheetLayoutView="140" workbookViewId="0">
      <selection activeCell="B59" sqref="B59"/>
    </sheetView>
  </sheetViews>
  <sheetFormatPr defaultColWidth="9" defaultRowHeight="33" customHeight="1"/>
  <cols>
    <col min="1" max="1" width="15.7109375" style="217" customWidth="1"/>
    <col min="2" max="2" width="99.7109375" style="218" customWidth="1"/>
    <col min="3" max="3" width="15.7109375" style="218" customWidth="1"/>
    <col min="4" max="6" width="9" style="153"/>
    <col min="7" max="7" width="11.42578125" style="153" bestFit="1" customWidth="1"/>
    <col min="8" max="16" width="9" style="153"/>
    <col min="17" max="17" width="11.42578125" style="153" bestFit="1" customWidth="1"/>
    <col min="18" max="16384" width="9" style="153"/>
  </cols>
  <sheetData>
    <row r="1" spans="1:38" ht="48" customHeight="1">
      <c r="A1" s="152" t="s">
        <v>460</v>
      </c>
      <c r="B1" s="152" t="s">
        <v>461</v>
      </c>
      <c r="C1" s="152" t="s">
        <v>462</v>
      </c>
      <c r="G1" s="154"/>
      <c r="H1" s="155"/>
      <c r="I1" s="155"/>
      <c r="J1" s="155"/>
      <c r="K1" s="155"/>
      <c r="L1" s="155"/>
      <c r="M1" s="155"/>
      <c r="N1" s="155"/>
      <c r="O1" s="156"/>
      <c r="P1" s="156"/>
      <c r="Q1" s="156"/>
      <c r="R1" s="156"/>
    </row>
    <row r="2" spans="1:38" ht="33" customHeight="1">
      <c r="A2" s="157" t="s">
        <v>463</v>
      </c>
      <c r="B2" s="157" t="s">
        <v>464</v>
      </c>
      <c r="C2" s="157" t="s">
        <v>465</v>
      </c>
      <c r="G2" s="158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</row>
    <row r="3" spans="1:38" ht="33" customHeight="1">
      <c r="A3" s="437" t="s">
        <v>466</v>
      </c>
      <c r="B3" s="219" t="s">
        <v>690</v>
      </c>
      <c r="C3" s="436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</row>
    <row r="4" spans="1:38" ht="33" customHeight="1">
      <c r="A4" s="437"/>
      <c r="B4" s="220" t="s">
        <v>578</v>
      </c>
      <c r="C4" s="436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</row>
    <row r="5" spans="1:38" ht="33" customHeight="1">
      <c r="A5" s="437" t="s">
        <v>467</v>
      </c>
      <c r="B5" s="219" t="s">
        <v>691</v>
      </c>
      <c r="C5" s="436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38" ht="33" customHeight="1">
      <c r="A6" s="437"/>
      <c r="B6" s="220" t="s">
        <v>692</v>
      </c>
      <c r="C6" s="436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38" ht="33" customHeight="1">
      <c r="A7" s="437" t="s">
        <v>468</v>
      </c>
      <c r="B7" s="219" t="s">
        <v>693</v>
      </c>
      <c r="C7" s="436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38" ht="33" customHeight="1">
      <c r="A8" s="437"/>
      <c r="B8" s="220" t="s">
        <v>692</v>
      </c>
      <c r="C8" s="436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38" ht="33" customHeight="1">
      <c r="A9" s="437" t="s">
        <v>469</v>
      </c>
      <c r="B9" s="219" t="s">
        <v>694</v>
      </c>
      <c r="C9" s="436"/>
      <c r="G9" s="165"/>
      <c r="H9" s="165"/>
      <c r="I9" s="165"/>
      <c r="J9" s="165"/>
      <c r="K9" s="165"/>
      <c r="L9" s="165"/>
      <c r="M9" s="165"/>
      <c r="N9" s="165"/>
      <c r="O9" s="166"/>
      <c r="P9" s="166"/>
      <c r="Q9" s="166"/>
      <c r="R9" s="166"/>
      <c r="S9" s="166"/>
      <c r="T9" s="166"/>
      <c r="U9" s="166"/>
      <c r="V9" s="166"/>
    </row>
    <row r="10" spans="1:38" ht="33" customHeight="1">
      <c r="A10" s="437"/>
      <c r="B10" s="220" t="s">
        <v>695</v>
      </c>
      <c r="C10" s="436"/>
      <c r="G10" s="164"/>
      <c r="H10" s="164"/>
      <c r="I10" s="164"/>
      <c r="J10" s="164"/>
      <c r="K10" s="164"/>
      <c r="L10" s="164"/>
      <c r="M10" s="164"/>
      <c r="N10" s="164"/>
      <c r="O10" s="167"/>
      <c r="P10" s="167"/>
      <c r="Q10" s="167"/>
      <c r="R10" s="167"/>
      <c r="S10" s="167"/>
      <c r="T10" s="167"/>
      <c r="U10" s="167"/>
      <c r="V10" s="167"/>
    </row>
    <row r="11" spans="1:38" ht="33" customHeight="1">
      <c r="A11" s="437" t="s">
        <v>470</v>
      </c>
      <c r="B11" s="219" t="s">
        <v>696</v>
      </c>
      <c r="C11" s="436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8"/>
      <c r="S11" s="168"/>
      <c r="T11" s="168"/>
      <c r="U11" s="168"/>
      <c r="V11" s="168"/>
      <c r="W11" s="168"/>
      <c r="X11" s="168"/>
      <c r="Y11" s="168"/>
      <c r="Z11" s="168"/>
      <c r="AA11" s="168"/>
    </row>
    <row r="12" spans="1:38" ht="33" customHeight="1">
      <c r="A12" s="437"/>
      <c r="B12" s="220" t="s">
        <v>697</v>
      </c>
      <c r="C12" s="436"/>
      <c r="F12" s="169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38" ht="33" customHeight="1">
      <c r="A13" s="437" t="s">
        <v>471</v>
      </c>
      <c r="B13" s="219" t="s">
        <v>698</v>
      </c>
      <c r="C13" s="436"/>
      <c r="F13" s="169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2"/>
      <c r="T13" s="172"/>
      <c r="U13" s="172"/>
      <c r="V13" s="172"/>
      <c r="W13" s="172"/>
    </row>
    <row r="14" spans="1:38" ht="33" customHeight="1">
      <c r="A14" s="437"/>
      <c r="B14" s="220" t="s">
        <v>699</v>
      </c>
      <c r="C14" s="436"/>
      <c r="F14" s="169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72"/>
      <c r="V14" s="172"/>
      <c r="W14" s="172"/>
    </row>
    <row r="15" spans="1:38" ht="33" customHeight="1">
      <c r="A15" s="437" t="s">
        <v>472</v>
      </c>
      <c r="B15" s="219" t="s">
        <v>202</v>
      </c>
      <c r="C15" s="436"/>
      <c r="F15" s="169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38" ht="33" customHeight="1">
      <c r="A16" s="437"/>
      <c r="B16" s="220" t="s">
        <v>201</v>
      </c>
      <c r="C16" s="436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</row>
    <row r="17" spans="1:31" ht="33" customHeight="1">
      <c r="A17" s="437" t="s">
        <v>473</v>
      </c>
      <c r="B17" s="219" t="s">
        <v>592</v>
      </c>
      <c r="C17" s="436"/>
      <c r="F17" s="177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spans="1:31" ht="33" customHeight="1">
      <c r="A18" s="437"/>
      <c r="B18" s="220" t="s">
        <v>593</v>
      </c>
      <c r="C18" s="436"/>
      <c r="F18" s="169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31" ht="33" customHeight="1">
      <c r="A19" s="437" t="s">
        <v>474</v>
      </c>
      <c r="B19" s="219" t="s">
        <v>594</v>
      </c>
      <c r="C19" s="436"/>
      <c r="F19" s="169"/>
      <c r="G19" s="163"/>
      <c r="H19" s="163"/>
      <c r="I19" s="163"/>
      <c r="J19" s="163"/>
      <c r="K19" s="163"/>
      <c r="L19" s="163"/>
      <c r="M19" s="163"/>
      <c r="N19" s="178"/>
      <c r="O19" s="178"/>
      <c r="P19" s="178"/>
    </row>
    <row r="20" spans="1:31" ht="33" customHeight="1">
      <c r="A20" s="437"/>
      <c r="B20" s="220" t="s">
        <v>595</v>
      </c>
      <c r="C20" s="436"/>
      <c r="F20" s="169"/>
      <c r="G20" s="164"/>
      <c r="H20" s="164"/>
      <c r="I20" s="164"/>
      <c r="J20" s="164"/>
      <c r="K20" s="164"/>
      <c r="L20" s="164"/>
      <c r="M20" s="164"/>
      <c r="N20" s="179"/>
      <c r="O20" s="179"/>
      <c r="P20" s="179"/>
    </row>
    <row r="21" spans="1:31" ht="33" customHeight="1">
      <c r="A21" s="437" t="s">
        <v>475</v>
      </c>
      <c r="B21" s="219" t="s">
        <v>453</v>
      </c>
      <c r="C21" s="436"/>
      <c r="F21" s="169"/>
      <c r="G21" s="180"/>
      <c r="H21" s="169"/>
      <c r="I21" s="169"/>
      <c r="J21" s="181"/>
      <c r="K21" s="181"/>
      <c r="L21" s="181"/>
      <c r="M21" s="181"/>
      <c r="N21" s="181"/>
      <c r="O21" s="181"/>
      <c r="P21" s="181"/>
    </row>
    <row r="22" spans="1:31" ht="33" customHeight="1">
      <c r="A22" s="437"/>
      <c r="B22" s="220" t="s">
        <v>448</v>
      </c>
      <c r="C22" s="436"/>
      <c r="F22" s="182"/>
      <c r="G22" s="183"/>
      <c r="H22" s="169"/>
      <c r="I22" s="169"/>
      <c r="J22" s="184"/>
      <c r="K22" s="184"/>
      <c r="L22" s="184"/>
      <c r="M22" s="184"/>
      <c r="N22" s="184"/>
      <c r="O22" s="184"/>
      <c r="P22" s="184"/>
    </row>
    <row r="23" spans="1:31" ht="33" customHeight="1">
      <c r="A23" s="437" t="s">
        <v>476</v>
      </c>
      <c r="B23" s="219" t="s">
        <v>598</v>
      </c>
      <c r="C23" s="436"/>
      <c r="F23" s="182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6"/>
      <c r="U23" s="186"/>
      <c r="V23" s="186"/>
      <c r="W23" s="186"/>
    </row>
    <row r="24" spans="1:31" ht="33" customHeight="1">
      <c r="A24" s="437"/>
      <c r="B24" s="220" t="s">
        <v>599</v>
      </c>
      <c r="C24" s="436"/>
      <c r="F24" s="187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8"/>
      <c r="U24" s="188"/>
      <c r="V24" s="188"/>
      <c r="W24" s="188"/>
    </row>
    <row r="25" spans="1:31" ht="33" customHeight="1">
      <c r="A25" s="437" t="s">
        <v>477</v>
      </c>
      <c r="B25" s="219" t="s">
        <v>600</v>
      </c>
      <c r="C25" s="436"/>
      <c r="F25" s="187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31" ht="33" customHeight="1">
      <c r="A26" s="437"/>
      <c r="B26" s="220" t="s">
        <v>601</v>
      </c>
      <c r="C26" s="436"/>
      <c r="F26" s="187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31" ht="33" customHeight="1">
      <c r="A27" s="437" t="s">
        <v>478</v>
      </c>
      <c r="B27" s="219" t="s">
        <v>602</v>
      </c>
      <c r="C27" s="436"/>
      <c r="F27" s="187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89"/>
      <c r="AA27" s="189"/>
      <c r="AB27" s="189"/>
      <c r="AC27" s="189"/>
      <c r="AD27" s="189"/>
      <c r="AE27" s="189"/>
    </row>
    <row r="28" spans="1:31" ht="33" customHeight="1">
      <c r="A28" s="437"/>
      <c r="B28" s="220" t="s">
        <v>700</v>
      </c>
      <c r="C28" s="436"/>
      <c r="F28" s="190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91"/>
      <c r="AA28" s="191"/>
      <c r="AB28" s="191"/>
      <c r="AC28" s="191"/>
      <c r="AD28" s="191"/>
      <c r="AE28" s="191"/>
    </row>
    <row r="29" spans="1:31" ht="33" customHeight="1">
      <c r="A29" s="437" t="s">
        <v>479</v>
      </c>
      <c r="B29" s="219" t="s">
        <v>605</v>
      </c>
      <c r="C29" s="436"/>
      <c r="F29" s="192"/>
      <c r="G29" s="193"/>
      <c r="H29" s="193"/>
      <c r="I29" s="193"/>
      <c r="J29" s="193"/>
      <c r="K29" s="193"/>
      <c r="L29" s="193"/>
      <c r="M29" s="193"/>
    </row>
    <row r="30" spans="1:31" ht="33" customHeight="1">
      <c r="A30" s="437"/>
      <c r="B30" s="220" t="s">
        <v>606</v>
      </c>
      <c r="C30" s="436"/>
      <c r="F30" s="190"/>
      <c r="G30" s="193"/>
      <c r="H30" s="193"/>
      <c r="I30" s="193"/>
      <c r="J30" s="193"/>
      <c r="K30" s="193"/>
      <c r="L30" s="193"/>
      <c r="M30" s="193"/>
    </row>
    <row r="31" spans="1:31" ht="33" customHeight="1">
      <c r="A31" s="437" t="s">
        <v>480</v>
      </c>
      <c r="B31" s="219" t="s">
        <v>300</v>
      </c>
      <c r="C31" s="436"/>
      <c r="F31" s="192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</row>
    <row r="32" spans="1:31" ht="33" customHeight="1">
      <c r="A32" s="437"/>
      <c r="B32" s="220" t="s">
        <v>299</v>
      </c>
      <c r="C32" s="436"/>
      <c r="F32" s="169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1:39" ht="33" customHeight="1">
      <c r="A33" s="437" t="s">
        <v>481</v>
      </c>
      <c r="B33" s="219" t="s">
        <v>701</v>
      </c>
      <c r="C33" s="436"/>
      <c r="F33" s="169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  <c r="W33" s="197"/>
    </row>
    <row r="34" spans="1:39" ht="33" customHeight="1">
      <c r="A34" s="437"/>
      <c r="B34" s="220" t="s">
        <v>702</v>
      </c>
      <c r="C34" s="436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7"/>
      <c r="W34" s="197"/>
    </row>
    <row r="35" spans="1:39" ht="33" customHeight="1">
      <c r="A35" s="437" t="s">
        <v>482</v>
      </c>
      <c r="B35" s="219" t="s">
        <v>703</v>
      </c>
      <c r="C35" s="436"/>
      <c r="G35" s="194"/>
      <c r="H35" s="194"/>
      <c r="I35" s="194"/>
      <c r="J35" s="194"/>
      <c r="K35" s="194"/>
      <c r="L35" s="194"/>
      <c r="M35" s="194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</row>
    <row r="36" spans="1:39" ht="33" customHeight="1">
      <c r="A36" s="437"/>
      <c r="B36" s="220" t="s">
        <v>704</v>
      </c>
      <c r="C36" s="436"/>
      <c r="G36" s="176"/>
      <c r="H36" s="176"/>
      <c r="I36" s="176"/>
      <c r="J36" s="176"/>
      <c r="K36" s="176"/>
      <c r="L36" s="176"/>
      <c r="M36" s="176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1:39" ht="33" customHeight="1">
      <c r="A37" s="437" t="s">
        <v>483</v>
      </c>
      <c r="B37" s="219" t="s">
        <v>492</v>
      </c>
      <c r="C37" s="436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</row>
    <row r="38" spans="1:39" ht="33" customHeight="1">
      <c r="A38" s="437"/>
      <c r="B38" s="220" t="s">
        <v>491</v>
      </c>
      <c r="C38" s="436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</row>
    <row r="39" spans="1:39" ht="33" customHeight="1">
      <c r="A39" s="437" t="s">
        <v>484</v>
      </c>
      <c r="B39" s="219" t="s">
        <v>717</v>
      </c>
      <c r="C39" s="436"/>
      <c r="G39" s="201"/>
      <c r="J39" s="202"/>
      <c r="K39" s="202"/>
      <c r="L39" s="202"/>
      <c r="M39" s="202"/>
      <c r="N39" s="202"/>
      <c r="O39" s="202"/>
      <c r="P39" s="202"/>
    </row>
    <row r="40" spans="1:39" ht="33" customHeight="1">
      <c r="A40" s="437"/>
      <c r="B40" s="220" t="s">
        <v>716</v>
      </c>
      <c r="C40" s="436"/>
      <c r="G40" s="203"/>
      <c r="J40" s="202"/>
      <c r="K40" s="202"/>
      <c r="L40" s="202"/>
      <c r="M40" s="202"/>
      <c r="N40" s="202"/>
      <c r="O40" s="202"/>
      <c r="P40" s="202"/>
    </row>
    <row r="41" spans="1:39" ht="33" customHeight="1">
      <c r="A41" s="437" t="s">
        <v>485</v>
      </c>
      <c r="B41" s="219" t="s">
        <v>705</v>
      </c>
      <c r="C41" s="436"/>
      <c r="G41" s="204"/>
      <c r="H41" s="204"/>
      <c r="I41" s="204"/>
      <c r="J41" s="204"/>
      <c r="K41" s="204"/>
      <c r="L41" s="204"/>
      <c r="M41" s="204"/>
      <c r="N41" s="205"/>
      <c r="O41" s="205"/>
      <c r="P41" s="205"/>
    </row>
    <row r="42" spans="1:39" ht="33" customHeight="1">
      <c r="A42" s="437"/>
      <c r="B42" s="220" t="s">
        <v>706</v>
      </c>
      <c r="C42" s="436"/>
      <c r="G42" s="206"/>
      <c r="H42" s="206"/>
      <c r="I42" s="206"/>
      <c r="J42" s="206"/>
      <c r="K42" s="206"/>
      <c r="L42" s="206"/>
      <c r="M42" s="206"/>
      <c r="N42" s="202"/>
      <c r="O42" s="202"/>
      <c r="P42" s="202"/>
    </row>
    <row r="43" spans="1:39" ht="33" customHeight="1">
      <c r="A43" s="437" t="s">
        <v>486</v>
      </c>
      <c r="B43" s="219" t="s">
        <v>367</v>
      </c>
      <c r="C43" s="436"/>
      <c r="G43" s="207"/>
      <c r="H43" s="208"/>
      <c r="I43" s="208"/>
      <c r="J43" s="208"/>
      <c r="K43" s="208"/>
      <c r="L43" s="208"/>
      <c r="M43" s="208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1:39" ht="33" customHeight="1">
      <c r="A44" s="437"/>
      <c r="B44" s="220" t="s">
        <v>366</v>
      </c>
      <c r="C44" s="436"/>
      <c r="G44" s="210"/>
      <c r="H44" s="211"/>
      <c r="I44" s="211"/>
      <c r="J44" s="211"/>
      <c r="K44" s="211"/>
      <c r="L44" s="211"/>
      <c r="M44" s="211"/>
      <c r="N44" s="209"/>
      <c r="O44" s="209"/>
      <c r="P44" s="209"/>
      <c r="Q44" s="209"/>
      <c r="R44" s="209"/>
      <c r="S44" s="209"/>
      <c r="T44" s="209"/>
      <c r="U44" s="209"/>
      <c r="V44" s="209"/>
      <c r="W44" s="209"/>
    </row>
    <row r="45" spans="1:39" ht="33" customHeight="1">
      <c r="A45" s="437" t="s">
        <v>487</v>
      </c>
      <c r="B45" s="219" t="s">
        <v>372</v>
      </c>
      <c r="C45" s="436"/>
      <c r="G45" s="212"/>
      <c r="H45" s="212"/>
      <c r="I45" s="212"/>
      <c r="J45" s="213"/>
    </row>
    <row r="46" spans="1:39" ht="33" customHeight="1">
      <c r="A46" s="437"/>
      <c r="B46" s="220" t="s">
        <v>371</v>
      </c>
      <c r="C46" s="436"/>
      <c r="G46" s="212"/>
      <c r="H46" s="212"/>
      <c r="I46" s="212"/>
      <c r="J46" s="214"/>
    </row>
    <row r="47" spans="1:39" ht="33" customHeight="1">
      <c r="A47" s="437" t="s">
        <v>488</v>
      </c>
      <c r="B47" s="219" t="s">
        <v>707</v>
      </c>
      <c r="C47" s="436"/>
    </row>
    <row r="48" spans="1:39" ht="33" customHeight="1">
      <c r="A48" s="437"/>
      <c r="B48" s="220" t="s">
        <v>708</v>
      </c>
      <c r="C48" s="436"/>
    </row>
    <row r="49" spans="1:38" ht="33" customHeight="1">
      <c r="A49" s="435" t="s">
        <v>489</v>
      </c>
      <c r="B49" s="219" t="s">
        <v>709</v>
      </c>
      <c r="C49" s="436"/>
    </row>
    <row r="50" spans="1:38" ht="33" customHeight="1">
      <c r="A50" s="435"/>
      <c r="B50" s="220" t="s">
        <v>710</v>
      </c>
      <c r="C50" s="436"/>
    </row>
    <row r="51" spans="1:38" ht="33" customHeight="1">
      <c r="A51" s="435" t="s">
        <v>490</v>
      </c>
      <c r="B51" s="219" t="s">
        <v>711</v>
      </c>
      <c r="C51" s="436"/>
      <c r="J51" s="215"/>
    </row>
    <row r="52" spans="1:38" ht="33" customHeight="1">
      <c r="A52" s="435"/>
      <c r="B52" s="220" t="s">
        <v>712</v>
      </c>
      <c r="C52" s="436"/>
      <c r="J52" s="216"/>
    </row>
    <row r="53" spans="1:38" ht="33" customHeight="1">
      <c r="A53" s="435" t="s">
        <v>686</v>
      </c>
      <c r="B53" s="219" t="s">
        <v>719</v>
      </c>
      <c r="C53" s="436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</row>
    <row r="54" spans="1:38" ht="33" customHeight="1">
      <c r="A54" s="435"/>
      <c r="B54" s="220" t="s">
        <v>721</v>
      </c>
      <c r="C54" s="436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1:38" ht="33" customHeight="1">
      <c r="A55" s="435" t="s">
        <v>687</v>
      </c>
      <c r="B55" s="219" t="s">
        <v>663</v>
      </c>
      <c r="C55" s="436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</row>
    <row r="56" spans="1:38" ht="33" customHeight="1">
      <c r="A56" s="435"/>
      <c r="B56" s="220" t="s">
        <v>614</v>
      </c>
      <c r="C56" s="436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1:38" ht="33" customHeight="1">
      <c r="A57" s="435" t="s">
        <v>688</v>
      </c>
      <c r="B57" s="219" t="s">
        <v>680</v>
      </c>
      <c r="C57" s="436"/>
      <c r="G57" s="165"/>
      <c r="H57" s="165"/>
      <c r="I57" s="165"/>
      <c r="J57" s="165"/>
      <c r="K57" s="165"/>
      <c r="L57" s="165"/>
      <c r="M57" s="165"/>
      <c r="N57" s="165"/>
      <c r="O57" s="166"/>
      <c r="P57" s="166"/>
      <c r="Q57" s="166"/>
      <c r="R57" s="166"/>
      <c r="S57" s="166"/>
      <c r="T57" s="166"/>
      <c r="U57" s="166"/>
      <c r="V57" s="166"/>
    </row>
    <row r="58" spans="1:38" ht="33" customHeight="1">
      <c r="A58" s="435"/>
      <c r="B58" s="220" t="s">
        <v>713</v>
      </c>
      <c r="C58" s="436"/>
      <c r="G58" s="164"/>
      <c r="H58" s="164"/>
      <c r="I58" s="164"/>
      <c r="J58" s="164"/>
      <c r="K58" s="164"/>
      <c r="L58" s="164"/>
      <c r="M58" s="164"/>
      <c r="N58" s="164"/>
      <c r="O58" s="167"/>
      <c r="P58" s="167"/>
      <c r="Q58" s="167"/>
      <c r="R58" s="167"/>
      <c r="S58" s="167"/>
      <c r="T58" s="167"/>
      <c r="U58" s="167"/>
      <c r="V58" s="167"/>
    </row>
    <row r="59" spans="1:38" ht="33" customHeight="1">
      <c r="A59" s="435" t="s">
        <v>689</v>
      </c>
      <c r="B59" s="219" t="s">
        <v>714</v>
      </c>
      <c r="C59" s="436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8"/>
      <c r="S59" s="168"/>
      <c r="T59" s="168"/>
      <c r="U59" s="168"/>
      <c r="V59" s="168"/>
      <c r="W59" s="168"/>
      <c r="X59" s="168"/>
      <c r="Y59" s="168"/>
      <c r="Z59" s="168"/>
      <c r="AA59" s="168"/>
    </row>
    <row r="60" spans="1:38" ht="33" customHeight="1">
      <c r="A60" s="435"/>
      <c r="B60" s="220" t="s">
        <v>715</v>
      </c>
      <c r="C60" s="436"/>
      <c r="F60" s="169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</sheetData>
  <mergeCells count="58">
    <mergeCell ref="A9:A10"/>
    <mergeCell ref="C9:C10"/>
    <mergeCell ref="A3:A4"/>
    <mergeCell ref="C3:C4"/>
    <mergeCell ref="A5:A6"/>
    <mergeCell ref="C5:C6"/>
    <mergeCell ref="A7:A8"/>
    <mergeCell ref="C7:C8"/>
    <mergeCell ref="A11:A12"/>
    <mergeCell ref="C11:C12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45:A46"/>
    <mergeCell ref="C45:C46"/>
    <mergeCell ref="A23:A24"/>
    <mergeCell ref="C23:C24"/>
    <mergeCell ref="A25:A26"/>
    <mergeCell ref="C25:C26"/>
    <mergeCell ref="A27:A28"/>
    <mergeCell ref="C27:C28"/>
    <mergeCell ref="A29:A30"/>
    <mergeCell ref="C29:C30"/>
    <mergeCell ref="A31:A32"/>
    <mergeCell ref="C31:C32"/>
    <mergeCell ref="A33:A34"/>
    <mergeCell ref="C33:C34"/>
    <mergeCell ref="A51:A52"/>
    <mergeCell ref="C51:C52"/>
    <mergeCell ref="A47:A48"/>
    <mergeCell ref="C47:C48"/>
    <mergeCell ref="A35:A36"/>
    <mergeCell ref="C35:C36"/>
    <mergeCell ref="A37:A38"/>
    <mergeCell ref="C37:C38"/>
    <mergeCell ref="A39:A40"/>
    <mergeCell ref="C39:C40"/>
    <mergeCell ref="A49:A50"/>
    <mergeCell ref="C49:C50"/>
    <mergeCell ref="A41:A42"/>
    <mergeCell ref="C41:C42"/>
    <mergeCell ref="A43:A44"/>
    <mergeCell ref="C43:C44"/>
    <mergeCell ref="A57:A58"/>
    <mergeCell ref="C57:C58"/>
    <mergeCell ref="A59:A60"/>
    <mergeCell ref="C59:C60"/>
    <mergeCell ref="A53:A54"/>
    <mergeCell ref="C53:C54"/>
    <mergeCell ref="A55:A56"/>
    <mergeCell ref="C55:C56"/>
  </mergeCells>
  <hyperlinks>
    <hyperlink ref="B3:B4" location="'3-1'!A1" display="'3-1'!A1"/>
    <hyperlink ref="B5:B6" location="'3-2'!A1" display="حالات الأمراض السارية ( المعدية )  المبلغة خلال 2020م حسب المنطقة الصحية"/>
    <hyperlink ref="B7:B8" location="'3-2تكملة'!A1" display="حالات الأمراض السارية ( المعدية )  المبلغة خلال 2020 م حسب المنطقة الصحية"/>
    <hyperlink ref="B9:B10" location="'3-3'!A1" display="حالات الأمرض السارية ( المعدية )  المبلغة خلال عام 2020م حسب الشهر"/>
    <hyperlink ref="B11:B12" location="'3-4'!A1" display="حالات الأمراض السارية (المعدية) المبلغة خلال عام 2020م حسب فئة العمر"/>
    <hyperlink ref="B13:B14" location="'3-5'!A1" display="حالات الأمراض السارية (المعدية)  المبلغة خلال عام 2020م حسب الجنسية والجنس  ومعدل الإصابة"/>
    <hyperlink ref="B15:B16" location="'3-6'!A1" display="    الحالات المبلغة ومعدل الإصابة من بعض الأمراض السارية في الأعوام الخمسة الأخيرة"/>
    <hyperlink ref="B17:B18" location="'3-7'!A1" display="حالات الدرن الرئوي حسب المنطقة الصحية وفئة العمر عام 2020م "/>
    <hyperlink ref="B19:B20" location="'3-8'!A1" display="حالات الدرن غير الرئوي حسب المنطقة الصحية وفئة العمر عام 2020م "/>
    <hyperlink ref="B21:B22" location="'3-9'!A1" display="حالات الجذام حسب المنطقة الصحية  للأعوام الخمسة الأخيرة"/>
    <hyperlink ref="B23:B24" location="'3-10'!A1" display="حالات الملاريا المبلغة حسب المنطقة الصحية ونوع الطفيل عام 2020م."/>
    <hyperlink ref="B25:B26" location="'3-11'!A1" display="حالات الملاريا المبلغة بأماكن التوطن بالمملكة حسب فئة العمر عام 2020م"/>
    <hyperlink ref="B27:B28" location="'3-12'!A1" display="حالات الملاريا المبلغة بأماكن التوطن بالمملكة حسب المنطقة الصحية و الشهور عام 2020 م."/>
    <hyperlink ref="B29:B30" location="'3-13'!A1" display=" حالات البلهارسيا المبلغة حسب المنطقة الصحية ونوع الإصابة والجنسية والجنس وفئة العمر لعام 2020م."/>
    <hyperlink ref="B31:B32" location="'3-14'!A1" display="حالات البلهارسيا المبلغة حسب نوع المرض والجنسية والجنس ومعدل الانتشار في الأعوام الخمسة الأخيرة"/>
    <hyperlink ref="B33:B34" location="'3-15'!A1" display=" حالات الليشمانيا الجلدية المبلغة حسب المنطقة الصحية والجنسية والجنس والإقامة وفئة العمر 2020م"/>
    <hyperlink ref="B35:B36" location="'3-16'!A1" display=" حالات الليشمانيا الجلدية المبلغة حسب الشهر والجنسية والجنس والإقامة وفئة العمرعام 2020م"/>
    <hyperlink ref="B37:B38" location="'3-17'!A1" display="حالات الليشمانيا الحشوية  المبلغة حسب المنطقة الصحية في الأعوام الخمسة الأخيرة"/>
    <hyperlink ref="B39:B40" location="'3-18'!A1" display=" حالات الليشمانيا الجلدية والحشوية المبلغة حسب المنطقة الصحية والجنسية  2019-2020م "/>
    <hyperlink ref="B41:B42" location="'3-19'!A1" display="أنشطة صحة البيئة بوزارة الصحة خلال عام 2020م"/>
    <hyperlink ref="B43:B44" location="'3-20'!A1" display="أنشطة صحة البيئة بوزارة الصحة في الأعوام الخمسة الأخيرة"/>
    <hyperlink ref="B45:B46" location="'3-21'!A1" display="معدل حدوث الأمراض المتعلقة بصحة البيئة للأعوام الخمسة الأخيرة."/>
    <hyperlink ref="B51:B52" location="'3-22 '!A1" display="أنشطة التوعية الصحية بوزارة الصحة 2020م."/>
    <hyperlink ref="B47:B48" location="'3-23'!A1" display="فاشيات الأمراض المنقولة بالغذاء وعدد الحالات المصابة موزعة حسب مصدر الفاشية والجنس والجنسية والفئات العمرية والمنطقة الصحية لعام 2020م"/>
    <hyperlink ref="B49:B50" location="'3-24'!A1" display="حالات التسمم الكيميائي والدوائي موزعة حسب الجنس والجنسية  والمنطقة الصحية لعام 2020م"/>
    <hyperlink ref="B47" location="'3.22'!Print_Area" display="فاشيات الأمراض المنقولة بالغذاء وعدد الحالات المصابة موزعة حسب مصدر الفاشية والجنس والجنسية والفئات العمرية والمنطقة الصحية لعام 2021م"/>
    <hyperlink ref="B49" location="'3-23'!Print_Area" display="حالات التسمم الكيميائي والدوائي موزعة حسب الجنس والجنسية  والمنطقة الصحية لعام 2021م"/>
    <hyperlink ref="B51" location="'3-24'!A1" display="أنشطة التوعية الصحية بوزارة الصحة 2021م."/>
    <hyperlink ref="B53:B54" location="'3-25'!A1" display="الإصابات والوفيات بسبب فيروس كورونا المستجد (كوفيد19) حسب المناطق الإدارية لعام 2022م"/>
    <hyperlink ref="B55:B56" location="'3-26'!A1" display="العدد التراكمي لفحوصات فيروس كورونا المستجد (كوفيد 19) حسب القطاعات الصحية لعام 2022م"/>
    <hyperlink ref="B57:B58" location="'3-27'!A1" display="العدد التراكمي للقاحات  فيروس كورونا المستجد (كوفيد 19 )  لعام 2022م حسب المناطق الإدارية "/>
    <hyperlink ref="B59:B60" location="'3-28'!A1" display="التطوع في مراكز  لقاحات كوفيد19 لعام 2022م"/>
  </hyperlinks>
  <pageMargins left="0.7" right="0.7" top="0.75" bottom="0.75" header="0.3" footer="0.3"/>
  <pageSetup paperSize="9" scale="66" orientation="portrait" r:id="rId1"/>
  <rowBreaks count="1" manualBreakCount="1">
    <brk id="2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8656"/>
    <pageSetUpPr fitToPage="1"/>
  </sheetPr>
  <dimension ref="A1:W31"/>
  <sheetViews>
    <sheetView showGridLines="0" rightToLeft="1" zoomScale="70" zoomScaleNormal="70" workbookViewId="0">
      <selection activeCell="R1" sqref="R1:T1048576"/>
    </sheetView>
  </sheetViews>
  <sheetFormatPr defaultColWidth="9" defaultRowHeight="25.5"/>
  <cols>
    <col min="1" max="1" width="28.42578125" style="37" customWidth="1"/>
    <col min="2" max="16" width="13.5703125" style="37" customWidth="1"/>
    <col min="17" max="17" width="31.85546875" style="37" customWidth="1"/>
    <col min="18" max="18" width="25.5703125" style="38" customWidth="1"/>
    <col min="19" max="19" width="21.42578125" style="38" customWidth="1"/>
    <col min="20" max="20" width="24.42578125" style="151" customWidth="1"/>
    <col min="21" max="24" width="13.42578125" style="37" customWidth="1"/>
    <col min="25" max="16384" width="9" style="37"/>
  </cols>
  <sheetData>
    <row r="1" spans="1:23" ht="43.5" customHeight="1">
      <c r="A1" s="499" t="s">
        <v>594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T1" s="356"/>
      <c r="U1" s="40"/>
      <c r="V1" s="40"/>
    </row>
    <row r="2" spans="1:23" ht="45.75" customHeight="1">
      <c r="A2" s="439" t="s">
        <v>595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T2" s="357"/>
      <c r="U2" s="41"/>
      <c r="V2" s="41"/>
    </row>
    <row r="3" spans="1:23" ht="39.75" customHeight="1">
      <c r="A3" s="444" t="s">
        <v>234</v>
      </c>
      <c r="B3" s="445"/>
      <c r="C3" s="445"/>
      <c r="D3" s="445"/>
      <c r="E3" s="445"/>
      <c r="F3" s="445"/>
      <c r="G3" s="445"/>
      <c r="H3" s="445"/>
      <c r="I3" s="446" t="s">
        <v>233</v>
      </c>
      <c r="J3" s="446"/>
      <c r="K3" s="446"/>
      <c r="L3" s="446"/>
      <c r="M3" s="446"/>
      <c r="N3" s="446"/>
      <c r="O3" s="446"/>
      <c r="P3" s="446"/>
      <c r="Q3" s="447"/>
    </row>
    <row r="4" spans="1:23" ht="42.75" customHeight="1">
      <c r="A4" s="520" t="s">
        <v>452</v>
      </c>
      <c r="B4" s="343" t="s">
        <v>230</v>
      </c>
      <c r="C4" s="521" t="s">
        <v>229</v>
      </c>
      <c r="D4" s="521"/>
      <c r="E4" s="521"/>
      <c r="F4" s="521"/>
      <c r="G4" s="521"/>
      <c r="H4" s="521"/>
      <c r="I4" s="521"/>
      <c r="J4" s="521"/>
      <c r="K4" s="521" t="s">
        <v>228</v>
      </c>
      <c r="L4" s="521"/>
      <c r="M4" s="521"/>
      <c r="N4" s="521" t="s">
        <v>227</v>
      </c>
      <c r="O4" s="521"/>
      <c r="P4" s="521"/>
      <c r="Q4" s="534" t="s">
        <v>447</v>
      </c>
      <c r="R4" s="352"/>
    </row>
    <row r="5" spans="1:23" ht="42" customHeight="1">
      <c r="A5" s="520"/>
      <c r="B5" s="343" t="s">
        <v>198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34"/>
      <c r="R5" s="352"/>
    </row>
    <row r="6" spans="1:23" ht="47.25" customHeight="1">
      <c r="A6" s="520"/>
      <c r="B6" s="343" t="s">
        <v>31</v>
      </c>
      <c r="C6" s="521" t="s">
        <v>226</v>
      </c>
      <c r="D6" s="521" t="s">
        <v>169</v>
      </c>
      <c r="E6" s="521" t="s">
        <v>225</v>
      </c>
      <c r="F6" s="521" t="s">
        <v>224</v>
      </c>
      <c r="G6" s="521" t="s">
        <v>223</v>
      </c>
      <c r="H6" s="521" t="s">
        <v>222</v>
      </c>
      <c r="I6" s="521" t="s">
        <v>221</v>
      </c>
      <c r="J6" s="521" t="s">
        <v>443</v>
      </c>
      <c r="K6" s="343" t="s">
        <v>180</v>
      </c>
      <c r="L6" s="343" t="s">
        <v>220</v>
      </c>
      <c r="M6" s="343" t="s">
        <v>151</v>
      </c>
      <c r="N6" s="343" t="s">
        <v>180</v>
      </c>
      <c r="O6" s="343" t="s">
        <v>220</v>
      </c>
      <c r="P6" s="343" t="s">
        <v>151</v>
      </c>
      <c r="Q6" s="534"/>
      <c r="R6" s="352"/>
    </row>
    <row r="7" spans="1:23" ht="87" customHeight="1">
      <c r="A7" s="520"/>
      <c r="B7" s="343" t="s">
        <v>219</v>
      </c>
      <c r="C7" s="521"/>
      <c r="D7" s="521"/>
      <c r="E7" s="521"/>
      <c r="F7" s="521"/>
      <c r="G7" s="521"/>
      <c r="H7" s="521"/>
      <c r="I7" s="521"/>
      <c r="J7" s="521"/>
      <c r="K7" s="343" t="s">
        <v>178</v>
      </c>
      <c r="L7" s="343" t="s">
        <v>177</v>
      </c>
      <c r="M7" s="343" t="s">
        <v>176</v>
      </c>
      <c r="N7" s="343" t="s">
        <v>178</v>
      </c>
      <c r="O7" s="343" t="s">
        <v>177</v>
      </c>
      <c r="P7" s="343" t="s">
        <v>176</v>
      </c>
      <c r="Q7" s="345"/>
      <c r="R7" s="352"/>
    </row>
    <row r="8" spans="1:23" ht="51" customHeight="1">
      <c r="A8" s="346" t="s">
        <v>218</v>
      </c>
      <c r="B8" s="102">
        <v>159</v>
      </c>
      <c r="C8" s="102">
        <v>2</v>
      </c>
      <c r="D8" s="102">
        <v>5</v>
      </c>
      <c r="E8" s="102">
        <v>13</v>
      </c>
      <c r="F8" s="102">
        <v>60</v>
      </c>
      <c r="G8" s="102">
        <v>36</v>
      </c>
      <c r="H8" s="102">
        <v>15</v>
      </c>
      <c r="I8" s="102">
        <v>13</v>
      </c>
      <c r="J8" s="102">
        <v>15</v>
      </c>
      <c r="K8" s="102">
        <v>53</v>
      </c>
      <c r="L8" s="102">
        <v>23</v>
      </c>
      <c r="M8" s="333">
        <v>76</v>
      </c>
      <c r="N8" s="102">
        <v>56</v>
      </c>
      <c r="O8" s="102">
        <v>27</v>
      </c>
      <c r="P8" s="333">
        <v>83</v>
      </c>
      <c r="Q8" s="346" t="s">
        <v>69</v>
      </c>
      <c r="S8" s="353"/>
      <c r="T8" s="358"/>
      <c r="U8" s="250"/>
      <c r="V8" s="234"/>
    </row>
    <row r="9" spans="1:23" ht="51" customHeight="1">
      <c r="A9" s="346" t="s">
        <v>438</v>
      </c>
      <c r="B9" s="100">
        <v>32</v>
      </c>
      <c r="C9" s="100">
        <v>0</v>
      </c>
      <c r="D9" s="100">
        <v>2</v>
      </c>
      <c r="E9" s="100">
        <v>8</v>
      </c>
      <c r="F9" s="100">
        <v>9</v>
      </c>
      <c r="G9" s="100">
        <v>4</v>
      </c>
      <c r="H9" s="100">
        <v>6</v>
      </c>
      <c r="I9" s="100">
        <v>1</v>
      </c>
      <c r="J9" s="100">
        <v>2</v>
      </c>
      <c r="K9" s="100">
        <v>13</v>
      </c>
      <c r="L9" s="100">
        <v>7</v>
      </c>
      <c r="M9" s="333">
        <v>20</v>
      </c>
      <c r="N9" s="100">
        <v>7</v>
      </c>
      <c r="O9" s="100">
        <v>5</v>
      </c>
      <c r="P9" s="333">
        <v>12</v>
      </c>
      <c r="Q9" s="346" t="s">
        <v>545</v>
      </c>
      <c r="S9" s="353"/>
      <c r="T9" s="358"/>
      <c r="U9" s="250"/>
      <c r="V9" s="234"/>
    </row>
    <row r="10" spans="1:23" ht="51" customHeight="1">
      <c r="A10" s="346" t="s">
        <v>217</v>
      </c>
      <c r="B10" s="102">
        <v>129</v>
      </c>
      <c r="C10" s="102">
        <v>3</v>
      </c>
      <c r="D10" s="102">
        <v>3</v>
      </c>
      <c r="E10" s="102">
        <v>17</v>
      </c>
      <c r="F10" s="102">
        <v>39</v>
      </c>
      <c r="G10" s="102">
        <v>29</v>
      </c>
      <c r="H10" s="102">
        <v>15</v>
      </c>
      <c r="I10" s="102">
        <v>7</v>
      </c>
      <c r="J10" s="102">
        <v>16</v>
      </c>
      <c r="K10" s="102">
        <v>33</v>
      </c>
      <c r="L10" s="102">
        <v>16</v>
      </c>
      <c r="M10" s="333">
        <v>49</v>
      </c>
      <c r="N10" s="102">
        <v>52</v>
      </c>
      <c r="O10" s="102">
        <v>28</v>
      </c>
      <c r="P10" s="333">
        <v>80</v>
      </c>
      <c r="Q10" s="346" t="s">
        <v>67</v>
      </c>
      <c r="S10" s="353"/>
      <c r="T10" s="358"/>
      <c r="U10" s="250"/>
      <c r="V10" s="234"/>
    </row>
    <row r="11" spans="1:23" ht="51" customHeight="1">
      <c r="A11" s="346" t="s">
        <v>216</v>
      </c>
      <c r="B11" s="100">
        <v>3</v>
      </c>
      <c r="C11" s="100">
        <v>0</v>
      </c>
      <c r="D11" s="100">
        <v>0</v>
      </c>
      <c r="E11" s="100">
        <v>1</v>
      </c>
      <c r="F11" s="100">
        <v>0</v>
      </c>
      <c r="G11" s="100">
        <v>0</v>
      </c>
      <c r="H11" s="100">
        <v>1</v>
      </c>
      <c r="I11" s="100">
        <v>0</v>
      </c>
      <c r="J11" s="100">
        <v>1</v>
      </c>
      <c r="K11" s="100">
        <v>2</v>
      </c>
      <c r="L11" s="100">
        <v>1</v>
      </c>
      <c r="M11" s="333">
        <v>3</v>
      </c>
      <c r="N11" s="100">
        <v>0</v>
      </c>
      <c r="O11" s="100">
        <v>0</v>
      </c>
      <c r="P11" s="333">
        <v>0</v>
      </c>
      <c r="Q11" s="346" t="s">
        <v>65</v>
      </c>
      <c r="S11" s="353"/>
      <c r="T11" s="358"/>
      <c r="U11" s="250"/>
      <c r="V11" s="234"/>
    </row>
    <row r="12" spans="1:23" ht="51" customHeight="1">
      <c r="A12" s="346" t="s">
        <v>215</v>
      </c>
      <c r="B12" s="102">
        <v>23</v>
      </c>
      <c r="C12" s="102">
        <v>0</v>
      </c>
      <c r="D12" s="102">
        <v>1</v>
      </c>
      <c r="E12" s="102">
        <v>3</v>
      </c>
      <c r="F12" s="102">
        <v>9</v>
      </c>
      <c r="G12" s="102">
        <v>6</v>
      </c>
      <c r="H12" s="102">
        <v>1</v>
      </c>
      <c r="I12" s="102">
        <v>3</v>
      </c>
      <c r="J12" s="102">
        <v>0</v>
      </c>
      <c r="K12" s="102">
        <v>9</v>
      </c>
      <c r="L12" s="102">
        <v>2</v>
      </c>
      <c r="M12" s="333">
        <v>11</v>
      </c>
      <c r="N12" s="102">
        <v>10</v>
      </c>
      <c r="O12" s="102">
        <v>2</v>
      </c>
      <c r="P12" s="333">
        <v>12</v>
      </c>
      <c r="Q12" s="346" t="s">
        <v>63</v>
      </c>
      <c r="S12" s="353"/>
      <c r="T12" s="358"/>
      <c r="U12" s="250"/>
      <c r="V12" s="234"/>
      <c r="W12" s="413"/>
    </row>
    <row r="13" spans="1:23" ht="51" customHeight="1">
      <c r="A13" s="346" t="s">
        <v>214</v>
      </c>
      <c r="B13" s="100">
        <v>9</v>
      </c>
      <c r="C13" s="100">
        <v>0</v>
      </c>
      <c r="D13" s="100">
        <v>0</v>
      </c>
      <c r="E13" s="100">
        <v>5</v>
      </c>
      <c r="F13" s="100">
        <v>0</v>
      </c>
      <c r="G13" s="100">
        <v>1</v>
      </c>
      <c r="H13" s="100">
        <v>0</v>
      </c>
      <c r="I13" s="100">
        <v>2</v>
      </c>
      <c r="J13" s="100">
        <v>1</v>
      </c>
      <c r="K13" s="100">
        <v>3</v>
      </c>
      <c r="L13" s="100">
        <v>2</v>
      </c>
      <c r="M13" s="333">
        <v>5</v>
      </c>
      <c r="N13" s="100">
        <v>2</v>
      </c>
      <c r="O13" s="100">
        <v>2</v>
      </c>
      <c r="P13" s="333">
        <v>4</v>
      </c>
      <c r="Q13" s="346" t="s">
        <v>61</v>
      </c>
      <c r="S13" s="353"/>
      <c r="T13" s="358"/>
      <c r="U13" s="250"/>
      <c r="V13" s="234"/>
    </row>
    <row r="14" spans="1:23" ht="51" customHeight="1">
      <c r="A14" s="346" t="s">
        <v>213</v>
      </c>
      <c r="B14" s="102">
        <v>106</v>
      </c>
      <c r="C14" s="102">
        <v>4</v>
      </c>
      <c r="D14" s="102">
        <v>0</v>
      </c>
      <c r="E14" s="102">
        <v>6</v>
      </c>
      <c r="F14" s="102">
        <v>43</v>
      </c>
      <c r="G14" s="102">
        <v>29</v>
      </c>
      <c r="H14" s="102">
        <v>14</v>
      </c>
      <c r="I14" s="102">
        <v>7</v>
      </c>
      <c r="J14" s="102">
        <v>3</v>
      </c>
      <c r="K14" s="102">
        <v>17</v>
      </c>
      <c r="L14" s="102">
        <v>9</v>
      </c>
      <c r="M14" s="333">
        <v>26</v>
      </c>
      <c r="N14" s="102">
        <v>56</v>
      </c>
      <c r="O14" s="102">
        <v>24</v>
      </c>
      <c r="P14" s="333">
        <v>80</v>
      </c>
      <c r="Q14" s="346" t="s">
        <v>59</v>
      </c>
      <c r="S14" s="353"/>
      <c r="T14" s="358"/>
      <c r="U14" s="250"/>
      <c r="V14" s="234"/>
    </row>
    <row r="15" spans="1:23" ht="51" customHeight="1">
      <c r="A15" s="346" t="s">
        <v>212</v>
      </c>
      <c r="B15" s="100">
        <v>13</v>
      </c>
      <c r="C15" s="100">
        <v>0</v>
      </c>
      <c r="D15" s="100">
        <v>0</v>
      </c>
      <c r="E15" s="100">
        <v>2</v>
      </c>
      <c r="F15" s="100">
        <v>6</v>
      </c>
      <c r="G15" s="100">
        <v>2</v>
      </c>
      <c r="H15" s="100">
        <v>3</v>
      </c>
      <c r="I15" s="100">
        <v>0</v>
      </c>
      <c r="J15" s="100">
        <v>0</v>
      </c>
      <c r="K15" s="100">
        <v>0</v>
      </c>
      <c r="L15" s="100">
        <v>0</v>
      </c>
      <c r="M15" s="333">
        <v>0</v>
      </c>
      <c r="N15" s="100">
        <v>7</v>
      </c>
      <c r="O15" s="100">
        <v>6</v>
      </c>
      <c r="P15" s="333">
        <v>13</v>
      </c>
      <c r="Q15" s="346" t="s">
        <v>57</v>
      </c>
      <c r="S15" s="353"/>
      <c r="T15" s="358"/>
      <c r="U15" s="250"/>
      <c r="V15" s="234"/>
    </row>
    <row r="16" spans="1:23" ht="51" customHeight="1">
      <c r="A16" s="346" t="s">
        <v>211</v>
      </c>
      <c r="B16" s="102">
        <v>1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1</v>
      </c>
      <c r="I16" s="102">
        <v>0</v>
      </c>
      <c r="J16" s="102">
        <v>0</v>
      </c>
      <c r="K16" s="102">
        <v>0</v>
      </c>
      <c r="L16" s="102">
        <v>0</v>
      </c>
      <c r="M16" s="333">
        <v>0</v>
      </c>
      <c r="N16" s="102">
        <v>0</v>
      </c>
      <c r="O16" s="102">
        <v>1</v>
      </c>
      <c r="P16" s="333">
        <v>1</v>
      </c>
      <c r="Q16" s="346" t="s">
        <v>55</v>
      </c>
      <c r="S16" s="353"/>
      <c r="T16" s="358"/>
      <c r="U16" s="250"/>
      <c r="V16" s="234"/>
    </row>
    <row r="17" spans="1:23" ht="51" customHeight="1">
      <c r="A17" s="346" t="s">
        <v>210</v>
      </c>
      <c r="B17" s="100">
        <v>28</v>
      </c>
      <c r="C17" s="100">
        <v>1</v>
      </c>
      <c r="D17" s="100">
        <v>1</v>
      </c>
      <c r="E17" s="100">
        <v>6</v>
      </c>
      <c r="F17" s="100">
        <v>12</v>
      </c>
      <c r="G17" s="100">
        <v>5</v>
      </c>
      <c r="H17" s="100">
        <v>2</v>
      </c>
      <c r="I17" s="100">
        <v>1</v>
      </c>
      <c r="J17" s="100">
        <v>0</v>
      </c>
      <c r="K17" s="100">
        <v>14</v>
      </c>
      <c r="L17" s="100">
        <v>7</v>
      </c>
      <c r="M17" s="333">
        <v>21</v>
      </c>
      <c r="N17" s="100">
        <v>4</v>
      </c>
      <c r="O17" s="100">
        <v>3</v>
      </c>
      <c r="P17" s="333">
        <v>7</v>
      </c>
      <c r="Q17" s="346" t="s">
        <v>53</v>
      </c>
      <c r="S17" s="353"/>
      <c r="T17" s="358"/>
      <c r="U17" s="250"/>
      <c r="V17" s="234"/>
    </row>
    <row r="18" spans="1:23" ht="51" customHeight="1">
      <c r="A18" s="346" t="s">
        <v>52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333">
        <v>0</v>
      </c>
      <c r="N18" s="102">
        <v>0</v>
      </c>
      <c r="O18" s="102">
        <v>0</v>
      </c>
      <c r="P18" s="333">
        <v>0</v>
      </c>
      <c r="Q18" s="346" t="s">
        <v>51</v>
      </c>
      <c r="S18" s="353"/>
      <c r="T18" s="358"/>
      <c r="U18" s="250"/>
      <c r="V18" s="234"/>
    </row>
    <row r="19" spans="1:23" ht="51" customHeight="1">
      <c r="A19" s="346" t="s">
        <v>209</v>
      </c>
      <c r="B19" s="100">
        <v>1</v>
      </c>
      <c r="C19" s="100">
        <v>0</v>
      </c>
      <c r="D19" s="100">
        <v>0</v>
      </c>
      <c r="E19" s="100">
        <v>0</v>
      </c>
      <c r="F19" s="100">
        <v>0</v>
      </c>
      <c r="G19" s="100">
        <v>1</v>
      </c>
      <c r="H19" s="100">
        <v>0</v>
      </c>
      <c r="I19" s="100">
        <v>0</v>
      </c>
      <c r="J19" s="100">
        <v>0</v>
      </c>
      <c r="K19" s="100">
        <v>1</v>
      </c>
      <c r="L19" s="100">
        <v>0</v>
      </c>
      <c r="M19" s="333">
        <v>1</v>
      </c>
      <c r="N19" s="100">
        <v>0</v>
      </c>
      <c r="O19" s="100">
        <v>0</v>
      </c>
      <c r="P19" s="333">
        <v>0</v>
      </c>
      <c r="Q19" s="346" t="s">
        <v>49</v>
      </c>
      <c r="S19" s="353"/>
      <c r="T19" s="358"/>
      <c r="U19" s="250"/>
      <c r="V19" s="234"/>
    </row>
    <row r="20" spans="1:23" ht="51" customHeight="1">
      <c r="A20" s="346" t="s">
        <v>48</v>
      </c>
      <c r="B20" s="102">
        <v>4</v>
      </c>
      <c r="C20" s="102">
        <v>0</v>
      </c>
      <c r="D20" s="102">
        <v>0</v>
      </c>
      <c r="E20" s="102">
        <v>1</v>
      </c>
      <c r="F20" s="102">
        <v>3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333">
        <v>0</v>
      </c>
      <c r="N20" s="102">
        <v>2</v>
      </c>
      <c r="O20" s="102">
        <v>2</v>
      </c>
      <c r="P20" s="333">
        <v>4</v>
      </c>
      <c r="Q20" s="346" t="s">
        <v>47</v>
      </c>
      <c r="S20" s="353"/>
      <c r="T20" s="358"/>
      <c r="U20" s="250"/>
      <c r="V20" s="234"/>
    </row>
    <row r="21" spans="1:23" ht="51" customHeight="1">
      <c r="A21" s="346" t="s">
        <v>208</v>
      </c>
      <c r="B21" s="100">
        <v>2</v>
      </c>
      <c r="C21" s="100">
        <v>0</v>
      </c>
      <c r="D21" s="100">
        <v>0</v>
      </c>
      <c r="E21" s="100">
        <v>0</v>
      </c>
      <c r="F21" s="100">
        <v>1</v>
      </c>
      <c r="G21" s="100">
        <v>0</v>
      </c>
      <c r="H21" s="100">
        <v>0</v>
      </c>
      <c r="I21" s="100">
        <v>0</v>
      </c>
      <c r="J21" s="100">
        <v>1</v>
      </c>
      <c r="K21" s="100">
        <v>0</v>
      </c>
      <c r="L21" s="100">
        <v>0</v>
      </c>
      <c r="M21" s="333">
        <v>0</v>
      </c>
      <c r="N21" s="100">
        <v>0</v>
      </c>
      <c r="O21" s="100">
        <v>2</v>
      </c>
      <c r="P21" s="333">
        <v>2</v>
      </c>
      <c r="Q21" s="346" t="s">
        <v>45</v>
      </c>
      <c r="S21" s="353"/>
      <c r="T21" s="358"/>
      <c r="U21" s="250"/>
      <c r="V21" s="234"/>
    </row>
    <row r="22" spans="1:23" ht="51" customHeight="1">
      <c r="A22" s="346" t="s">
        <v>207</v>
      </c>
      <c r="B22" s="102">
        <v>36</v>
      </c>
      <c r="C22" s="102">
        <v>1</v>
      </c>
      <c r="D22" s="102">
        <v>3</v>
      </c>
      <c r="E22" s="102">
        <v>9</v>
      </c>
      <c r="F22" s="102">
        <v>11</v>
      </c>
      <c r="G22" s="102">
        <v>7</v>
      </c>
      <c r="H22" s="102">
        <v>2</v>
      </c>
      <c r="I22" s="102">
        <v>0</v>
      </c>
      <c r="J22" s="102">
        <v>3</v>
      </c>
      <c r="K22" s="102">
        <v>26</v>
      </c>
      <c r="L22" s="102">
        <v>6</v>
      </c>
      <c r="M22" s="333">
        <v>32</v>
      </c>
      <c r="N22" s="102">
        <v>2</v>
      </c>
      <c r="O22" s="102">
        <v>2</v>
      </c>
      <c r="P22" s="333">
        <v>4</v>
      </c>
      <c r="Q22" s="346" t="s">
        <v>43</v>
      </c>
      <c r="S22" s="353"/>
      <c r="T22" s="358"/>
      <c r="U22" s="250"/>
      <c r="V22" s="234"/>
    </row>
    <row r="23" spans="1:23" ht="51" customHeight="1">
      <c r="A23" s="346" t="s">
        <v>206</v>
      </c>
      <c r="B23" s="100">
        <v>1</v>
      </c>
      <c r="C23" s="100">
        <v>0</v>
      </c>
      <c r="D23" s="100">
        <v>0</v>
      </c>
      <c r="E23" s="100">
        <v>0</v>
      </c>
      <c r="F23" s="100">
        <v>1</v>
      </c>
      <c r="G23" s="100">
        <v>0</v>
      </c>
      <c r="H23" s="100">
        <v>0</v>
      </c>
      <c r="I23" s="100">
        <v>0</v>
      </c>
      <c r="J23" s="100">
        <v>0</v>
      </c>
      <c r="K23" s="100">
        <v>1</v>
      </c>
      <c r="L23" s="100">
        <v>0</v>
      </c>
      <c r="M23" s="333">
        <v>1</v>
      </c>
      <c r="N23" s="100">
        <v>0</v>
      </c>
      <c r="O23" s="100">
        <v>0</v>
      </c>
      <c r="P23" s="333">
        <v>0</v>
      </c>
      <c r="Q23" s="346" t="s">
        <v>41</v>
      </c>
      <c r="S23" s="353"/>
      <c r="T23" s="358"/>
      <c r="U23" s="250"/>
      <c r="V23" s="234"/>
    </row>
    <row r="24" spans="1:23" ht="51" customHeight="1">
      <c r="A24" s="346" t="s">
        <v>205</v>
      </c>
      <c r="B24" s="102">
        <v>4</v>
      </c>
      <c r="C24" s="102">
        <v>0</v>
      </c>
      <c r="D24" s="102">
        <v>0</v>
      </c>
      <c r="E24" s="102">
        <v>1</v>
      </c>
      <c r="F24" s="102">
        <v>3</v>
      </c>
      <c r="G24" s="102">
        <v>0</v>
      </c>
      <c r="H24" s="102">
        <v>0</v>
      </c>
      <c r="I24" s="102">
        <v>0</v>
      </c>
      <c r="J24" s="102">
        <v>0</v>
      </c>
      <c r="K24" s="102">
        <v>1</v>
      </c>
      <c r="L24" s="102">
        <v>1</v>
      </c>
      <c r="M24" s="333">
        <v>2</v>
      </c>
      <c r="N24" s="102">
        <v>1</v>
      </c>
      <c r="O24" s="102">
        <v>1</v>
      </c>
      <c r="P24" s="333">
        <v>2</v>
      </c>
      <c r="Q24" s="346" t="s">
        <v>39</v>
      </c>
      <c r="S24" s="353"/>
      <c r="T24" s="358"/>
      <c r="U24" s="250"/>
      <c r="V24" s="234"/>
    </row>
    <row r="25" spans="1:23" ht="51" customHeight="1">
      <c r="A25" s="346" t="s">
        <v>204</v>
      </c>
      <c r="B25" s="100">
        <v>2</v>
      </c>
      <c r="C25" s="100">
        <v>0</v>
      </c>
      <c r="D25" s="100">
        <v>0</v>
      </c>
      <c r="E25" s="100">
        <v>1</v>
      </c>
      <c r="F25" s="100">
        <v>1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333">
        <v>0</v>
      </c>
      <c r="N25" s="100">
        <v>0</v>
      </c>
      <c r="O25" s="100">
        <v>2</v>
      </c>
      <c r="P25" s="333">
        <v>2</v>
      </c>
      <c r="Q25" s="346" t="s">
        <v>37</v>
      </c>
      <c r="S25" s="353"/>
      <c r="T25" s="358"/>
      <c r="U25" s="250"/>
      <c r="V25" s="234"/>
    </row>
    <row r="26" spans="1:23" ht="51" customHeight="1">
      <c r="A26" s="346" t="s">
        <v>203</v>
      </c>
      <c r="B26" s="102">
        <v>2</v>
      </c>
      <c r="C26" s="102">
        <v>0</v>
      </c>
      <c r="D26" s="102">
        <v>0</v>
      </c>
      <c r="E26" s="102">
        <v>1</v>
      </c>
      <c r="F26" s="102">
        <v>0</v>
      </c>
      <c r="G26" s="102">
        <v>1</v>
      </c>
      <c r="H26" s="102">
        <v>0</v>
      </c>
      <c r="I26" s="102">
        <v>0</v>
      </c>
      <c r="J26" s="102">
        <v>0</v>
      </c>
      <c r="K26" s="102">
        <v>2</v>
      </c>
      <c r="L26" s="102">
        <v>0</v>
      </c>
      <c r="M26" s="333">
        <v>2</v>
      </c>
      <c r="N26" s="102">
        <v>0</v>
      </c>
      <c r="O26" s="102">
        <v>0</v>
      </c>
      <c r="P26" s="333">
        <v>0</v>
      </c>
      <c r="Q26" s="346" t="s">
        <v>35</v>
      </c>
      <c r="S26" s="353"/>
      <c r="T26" s="358"/>
      <c r="U26" s="250"/>
      <c r="V26" s="234"/>
    </row>
    <row r="27" spans="1:23" ht="51" customHeight="1">
      <c r="A27" s="346" t="s">
        <v>34</v>
      </c>
      <c r="B27" s="100">
        <v>6</v>
      </c>
      <c r="C27" s="100">
        <v>0</v>
      </c>
      <c r="D27" s="100">
        <v>0</v>
      </c>
      <c r="E27" s="100">
        <v>0</v>
      </c>
      <c r="F27" s="100">
        <v>1</v>
      </c>
      <c r="G27" s="100">
        <v>4</v>
      </c>
      <c r="H27" s="100">
        <v>0</v>
      </c>
      <c r="I27" s="100">
        <v>0</v>
      </c>
      <c r="J27" s="100">
        <v>1</v>
      </c>
      <c r="K27" s="100">
        <v>3</v>
      </c>
      <c r="L27" s="100">
        <v>3</v>
      </c>
      <c r="M27" s="333">
        <v>6</v>
      </c>
      <c r="N27" s="100">
        <v>0</v>
      </c>
      <c r="O27" s="100">
        <v>0</v>
      </c>
      <c r="P27" s="333">
        <v>0</v>
      </c>
      <c r="Q27" s="346" t="s">
        <v>33</v>
      </c>
      <c r="S27" s="353"/>
      <c r="T27" s="358"/>
      <c r="U27" s="250"/>
      <c r="V27" s="234"/>
    </row>
    <row r="28" spans="1:23" ht="51" customHeight="1">
      <c r="A28" s="343" t="s">
        <v>151</v>
      </c>
      <c r="B28" s="359">
        <f t="shared" ref="B28:P28" si="0">SUM(B8:B27)</f>
        <v>561</v>
      </c>
      <c r="C28" s="359">
        <f t="shared" si="0"/>
        <v>11</v>
      </c>
      <c r="D28" s="359">
        <f t="shared" si="0"/>
        <v>15</v>
      </c>
      <c r="E28" s="359">
        <f t="shared" si="0"/>
        <v>74</v>
      </c>
      <c r="F28" s="359">
        <f t="shared" si="0"/>
        <v>199</v>
      </c>
      <c r="G28" s="359">
        <f t="shared" si="0"/>
        <v>125</v>
      </c>
      <c r="H28" s="359">
        <f t="shared" si="0"/>
        <v>60</v>
      </c>
      <c r="I28" s="359">
        <f t="shared" si="0"/>
        <v>34</v>
      </c>
      <c r="J28" s="359">
        <f t="shared" si="0"/>
        <v>43</v>
      </c>
      <c r="K28" s="359">
        <f t="shared" si="0"/>
        <v>178</v>
      </c>
      <c r="L28" s="359">
        <f t="shared" si="0"/>
        <v>77</v>
      </c>
      <c r="M28" s="94">
        <f t="shared" si="0"/>
        <v>255</v>
      </c>
      <c r="N28" s="359">
        <f t="shared" si="0"/>
        <v>199</v>
      </c>
      <c r="O28" s="359">
        <f t="shared" si="0"/>
        <v>107</v>
      </c>
      <c r="P28" s="94">
        <f t="shared" si="0"/>
        <v>306</v>
      </c>
      <c r="Q28" s="343" t="s">
        <v>31</v>
      </c>
      <c r="T28" s="234"/>
      <c r="U28" s="250"/>
      <c r="V28" s="234"/>
      <c r="W28" s="151"/>
    </row>
    <row r="29" spans="1:23">
      <c r="A29" s="3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T29" s="234"/>
    </row>
    <row r="31" spans="1:23">
      <c r="E31" s="39"/>
    </row>
  </sheetData>
  <mergeCells count="17">
    <mergeCell ref="H6:H7"/>
    <mergeCell ref="I6:I7"/>
    <mergeCell ref="A1:Q1"/>
    <mergeCell ref="A2:Q2"/>
    <mergeCell ref="A3:H3"/>
    <mergeCell ref="I3:Q3"/>
    <mergeCell ref="A4:A7"/>
    <mergeCell ref="C4:J5"/>
    <mergeCell ref="K4:M5"/>
    <mergeCell ref="N4:P5"/>
    <mergeCell ref="Q4:Q6"/>
    <mergeCell ref="C6:C7"/>
    <mergeCell ref="J6:J7"/>
    <mergeCell ref="D6:D7"/>
    <mergeCell ref="E6:E7"/>
    <mergeCell ref="F6:F7"/>
    <mergeCell ref="G6:G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5"/>
  <sheetViews>
    <sheetView showGridLines="0" rightToLeft="1" zoomScale="50" zoomScaleNormal="100" workbookViewId="0">
      <selection sqref="A1:G1"/>
    </sheetView>
  </sheetViews>
  <sheetFormatPr defaultColWidth="40.5703125" defaultRowHeight="54.75" customHeight="1"/>
  <cols>
    <col min="1" max="1" width="40.5703125" style="313"/>
    <col min="2" max="3" width="27.5703125" style="45" customWidth="1"/>
    <col min="4" max="6" width="27.5703125" style="43" customWidth="1"/>
    <col min="7" max="7" width="40.5703125" style="45"/>
    <col min="8" max="16384" width="40.5703125" style="313"/>
  </cols>
  <sheetData>
    <row r="1" spans="1:7" ht="54.75" customHeight="1">
      <c r="A1" s="499" t="s">
        <v>453</v>
      </c>
      <c r="B1" s="499"/>
      <c r="C1" s="499"/>
      <c r="D1" s="499"/>
      <c r="E1" s="499"/>
      <c r="F1" s="499"/>
      <c r="G1" s="499"/>
    </row>
    <row r="2" spans="1:7" ht="54.75" customHeight="1">
      <c r="A2" s="439" t="s">
        <v>448</v>
      </c>
      <c r="B2" s="439"/>
      <c r="C2" s="439"/>
      <c r="D2" s="439"/>
      <c r="E2" s="439"/>
      <c r="F2" s="439"/>
      <c r="G2" s="439"/>
    </row>
    <row r="3" spans="1:7" ht="36.75" customHeight="1">
      <c r="A3" s="344" t="s">
        <v>444</v>
      </c>
      <c r="B3" s="446" t="s">
        <v>236</v>
      </c>
      <c r="C3" s="446"/>
      <c r="D3" s="446"/>
      <c r="E3" s="446"/>
      <c r="F3" s="446"/>
      <c r="G3" s="447"/>
    </row>
    <row r="4" spans="1:7" ht="98.25" customHeight="1">
      <c r="A4" s="328" t="s">
        <v>452</v>
      </c>
      <c r="B4" s="328" t="s">
        <v>18</v>
      </c>
      <c r="C4" s="328" t="s">
        <v>415</v>
      </c>
      <c r="D4" s="328" t="s">
        <v>426</v>
      </c>
      <c r="E4" s="329" t="s">
        <v>493</v>
      </c>
      <c r="F4" s="360" t="s">
        <v>564</v>
      </c>
      <c r="G4" s="328" t="s">
        <v>447</v>
      </c>
    </row>
    <row r="5" spans="1:7" ht="54.75" customHeight="1">
      <c r="A5" s="320" t="s">
        <v>218</v>
      </c>
      <c r="B5" s="95">
        <v>2</v>
      </c>
      <c r="C5" s="95">
        <v>0</v>
      </c>
      <c r="D5" s="95">
        <v>1</v>
      </c>
      <c r="E5" s="251">
        <v>1</v>
      </c>
      <c r="F5" s="361">
        <f ca="1">F5:F25</f>
        <v>0</v>
      </c>
      <c r="G5" s="320" t="s">
        <v>69</v>
      </c>
    </row>
    <row r="6" spans="1:7" ht="54.75" customHeight="1">
      <c r="A6" s="320" t="s">
        <v>438</v>
      </c>
      <c r="B6" s="96">
        <v>1</v>
      </c>
      <c r="C6" s="96">
        <v>2</v>
      </c>
      <c r="D6" s="96">
        <v>0</v>
      </c>
      <c r="E6" s="252">
        <v>4</v>
      </c>
      <c r="F6" s="362">
        <v>1</v>
      </c>
      <c r="G6" s="320" t="s">
        <v>545</v>
      </c>
    </row>
    <row r="7" spans="1:7" ht="54.75" customHeight="1">
      <c r="A7" s="320" t="s">
        <v>217</v>
      </c>
      <c r="B7" s="95">
        <v>3</v>
      </c>
      <c r="C7" s="95">
        <v>5</v>
      </c>
      <c r="D7" s="95">
        <v>4</v>
      </c>
      <c r="E7" s="251">
        <v>4</v>
      </c>
      <c r="F7" s="361">
        <v>1</v>
      </c>
      <c r="G7" s="320" t="s">
        <v>67</v>
      </c>
    </row>
    <row r="8" spans="1:7" ht="54.75" customHeight="1">
      <c r="A8" s="320" t="s">
        <v>216</v>
      </c>
      <c r="B8" s="96">
        <v>0</v>
      </c>
      <c r="C8" s="96">
        <v>0</v>
      </c>
      <c r="D8" s="96">
        <v>0</v>
      </c>
      <c r="E8" s="252">
        <v>0</v>
      </c>
      <c r="F8" s="362">
        <v>0</v>
      </c>
      <c r="G8" s="320" t="s">
        <v>65</v>
      </c>
    </row>
    <row r="9" spans="1:7" ht="54.75" customHeight="1">
      <c r="A9" s="320" t="s">
        <v>215</v>
      </c>
      <c r="B9" s="95">
        <v>0</v>
      </c>
      <c r="C9" s="95">
        <v>0</v>
      </c>
      <c r="D9" s="95">
        <v>2</v>
      </c>
      <c r="E9" s="251">
        <v>10</v>
      </c>
      <c r="F9" s="361">
        <v>2</v>
      </c>
      <c r="G9" s="320" t="s">
        <v>63</v>
      </c>
    </row>
    <row r="10" spans="1:7" ht="54.75" customHeight="1">
      <c r="A10" s="320" t="s">
        <v>214</v>
      </c>
      <c r="B10" s="96">
        <v>1</v>
      </c>
      <c r="C10" s="96">
        <v>1</v>
      </c>
      <c r="D10" s="96">
        <v>1</v>
      </c>
      <c r="E10" s="252">
        <v>1</v>
      </c>
      <c r="F10" s="362">
        <v>1</v>
      </c>
      <c r="G10" s="320" t="s">
        <v>61</v>
      </c>
    </row>
    <row r="11" spans="1:7" ht="54.75" customHeight="1">
      <c r="A11" s="320" t="s">
        <v>213</v>
      </c>
      <c r="B11" s="95">
        <v>7</v>
      </c>
      <c r="C11" s="95">
        <v>14</v>
      </c>
      <c r="D11" s="95">
        <v>7</v>
      </c>
      <c r="E11" s="251">
        <v>4</v>
      </c>
      <c r="F11" s="361">
        <v>11</v>
      </c>
      <c r="G11" s="320" t="s">
        <v>59</v>
      </c>
    </row>
    <row r="12" spans="1:7" ht="54.75" customHeight="1">
      <c r="A12" s="320" t="s">
        <v>212</v>
      </c>
      <c r="B12" s="96">
        <v>1</v>
      </c>
      <c r="C12" s="96">
        <v>1</v>
      </c>
      <c r="D12" s="96">
        <v>0</v>
      </c>
      <c r="E12" s="252">
        <v>0</v>
      </c>
      <c r="F12" s="362">
        <v>0</v>
      </c>
      <c r="G12" s="320" t="s">
        <v>57</v>
      </c>
    </row>
    <row r="13" spans="1:7" ht="54.75" customHeight="1">
      <c r="A13" s="320" t="s">
        <v>211</v>
      </c>
      <c r="B13" s="95">
        <v>0</v>
      </c>
      <c r="C13" s="95">
        <v>0</v>
      </c>
      <c r="D13" s="95">
        <v>0</v>
      </c>
      <c r="E13" s="251">
        <v>0</v>
      </c>
      <c r="F13" s="361">
        <v>1</v>
      </c>
      <c r="G13" s="320" t="s">
        <v>55</v>
      </c>
    </row>
    <row r="14" spans="1:7" ht="54.75" customHeight="1">
      <c r="A14" s="320" t="s">
        <v>210</v>
      </c>
      <c r="B14" s="96">
        <v>0</v>
      </c>
      <c r="C14" s="96">
        <v>4</v>
      </c>
      <c r="D14" s="96">
        <v>0</v>
      </c>
      <c r="E14" s="252">
        <v>1</v>
      </c>
      <c r="F14" s="362">
        <v>4</v>
      </c>
      <c r="G14" s="320" t="s">
        <v>53</v>
      </c>
    </row>
    <row r="15" spans="1:7" ht="54.75" customHeight="1">
      <c r="A15" s="320" t="s">
        <v>52</v>
      </c>
      <c r="B15" s="95">
        <v>0</v>
      </c>
      <c r="C15" s="95">
        <v>0</v>
      </c>
      <c r="D15" s="95">
        <v>0</v>
      </c>
      <c r="E15" s="251">
        <v>0</v>
      </c>
      <c r="F15" s="361">
        <v>0</v>
      </c>
      <c r="G15" s="320" t="s">
        <v>51</v>
      </c>
    </row>
    <row r="16" spans="1:7" ht="54.75" customHeight="1">
      <c r="A16" s="320" t="s">
        <v>209</v>
      </c>
      <c r="B16" s="96">
        <v>1</v>
      </c>
      <c r="C16" s="96">
        <v>0</v>
      </c>
      <c r="D16" s="96">
        <v>0</v>
      </c>
      <c r="E16" s="252">
        <v>0</v>
      </c>
      <c r="F16" s="362">
        <v>0</v>
      </c>
      <c r="G16" s="320" t="s">
        <v>49</v>
      </c>
    </row>
    <row r="17" spans="1:7" ht="54.75" customHeight="1">
      <c r="A17" s="320" t="s">
        <v>48</v>
      </c>
      <c r="B17" s="95">
        <v>0</v>
      </c>
      <c r="C17" s="95">
        <v>0</v>
      </c>
      <c r="D17" s="95">
        <v>0</v>
      </c>
      <c r="E17" s="251">
        <v>2</v>
      </c>
      <c r="F17" s="361">
        <v>0</v>
      </c>
      <c r="G17" s="320" t="s">
        <v>47</v>
      </c>
    </row>
    <row r="18" spans="1:7" ht="54.75" customHeight="1">
      <c r="A18" s="320" t="s">
        <v>208</v>
      </c>
      <c r="B18" s="96">
        <v>0</v>
      </c>
      <c r="C18" s="96">
        <v>0</v>
      </c>
      <c r="D18" s="96">
        <v>0</v>
      </c>
      <c r="E18" s="252">
        <v>0</v>
      </c>
      <c r="F18" s="362">
        <v>0</v>
      </c>
      <c r="G18" s="320" t="s">
        <v>45</v>
      </c>
    </row>
    <row r="19" spans="1:7" ht="54.75" customHeight="1">
      <c r="A19" s="320" t="s">
        <v>207</v>
      </c>
      <c r="B19" s="95">
        <v>1</v>
      </c>
      <c r="C19" s="95">
        <v>5</v>
      </c>
      <c r="D19" s="95">
        <v>0</v>
      </c>
      <c r="E19" s="251">
        <v>0</v>
      </c>
      <c r="F19" s="361">
        <v>0</v>
      </c>
      <c r="G19" s="320" t="s">
        <v>43</v>
      </c>
    </row>
    <row r="20" spans="1:7" ht="54.75" customHeight="1">
      <c r="A20" s="320" t="s">
        <v>206</v>
      </c>
      <c r="B20" s="96">
        <v>1</v>
      </c>
      <c r="C20" s="96">
        <v>0</v>
      </c>
      <c r="D20" s="96">
        <v>1</v>
      </c>
      <c r="E20" s="252">
        <v>1</v>
      </c>
      <c r="F20" s="362">
        <v>0</v>
      </c>
      <c r="G20" s="320" t="s">
        <v>41</v>
      </c>
    </row>
    <row r="21" spans="1:7" ht="54.75" customHeight="1">
      <c r="A21" s="320" t="s">
        <v>205</v>
      </c>
      <c r="B21" s="95">
        <v>0</v>
      </c>
      <c r="C21" s="95">
        <v>0</v>
      </c>
      <c r="D21" s="95">
        <v>0</v>
      </c>
      <c r="E21" s="251">
        <v>0</v>
      </c>
      <c r="F21" s="361">
        <v>0</v>
      </c>
      <c r="G21" s="320" t="s">
        <v>39</v>
      </c>
    </row>
    <row r="22" spans="1:7" ht="54.75" customHeight="1">
      <c r="A22" s="320" t="s">
        <v>204</v>
      </c>
      <c r="B22" s="96">
        <v>0</v>
      </c>
      <c r="C22" s="96">
        <v>0</v>
      </c>
      <c r="D22" s="96">
        <v>0</v>
      </c>
      <c r="E22" s="252">
        <v>0</v>
      </c>
      <c r="F22" s="362">
        <v>0</v>
      </c>
      <c r="G22" s="320" t="s">
        <v>37</v>
      </c>
    </row>
    <row r="23" spans="1:7" ht="54.75" customHeight="1">
      <c r="A23" s="320" t="s">
        <v>203</v>
      </c>
      <c r="B23" s="95">
        <v>0</v>
      </c>
      <c r="C23" s="95">
        <v>0</v>
      </c>
      <c r="D23" s="95">
        <v>0</v>
      </c>
      <c r="E23" s="251">
        <v>0</v>
      </c>
      <c r="F23" s="361">
        <v>1</v>
      </c>
      <c r="G23" s="320" t="s">
        <v>35</v>
      </c>
    </row>
    <row r="24" spans="1:7" ht="54.75" customHeight="1">
      <c r="A24" s="320" t="s">
        <v>34</v>
      </c>
      <c r="B24" s="96">
        <v>0</v>
      </c>
      <c r="C24" s="96">
        <v>0</v>
      </c>
      <c r="D24" s="96">
        <v>0</v>
      </c>
      <c r="E24" s="252">
        <v>0</v>
      </c>
      <c r="F24" s="362">
        <v>0</v>
      </c>
      <c r="G24" s="320" t="s">
        <v>33</v>
      </c>
    </row>
    <row r="25" spans="1:7" ht="54.75" customHeight="1">
      <c r="A25" s="342" t="s">
        <v>151</v>
      </c>
      <c r="B25" s="363">
        <f t="shared" ref="B25:E25" si="0">SUM(B5:B24)</f>
        <v>18</v>
      </c>
      <c r="C25" s="363">
        <f t="shared" si="0"/>
        <v>32</v>
      </c>
      <c r="D25" s="363">
        <f t="shared" si="0"/>
        <v>16</v>
      </c>
      <c r="E25" s="363">
        <f t="shared" si="0"/>
        <v>28</v>
      </c>
      <c r="F25" s="364">
        <v>22</v>
      </c>
      <c r="G25" s="342" t="s">
        <v>235</v>
      </c>
    </row>
    <row r="26" spans="1:7" ht="54.75" customHeight="1">
      <c r="A26" s="320" t="s">
        <v>430</v>
      </c>
      <c r="B26" s="86">
        <v>0.05</v>
      </c>
      <c r="C26" s="86">
        <v>0.09</v>
      </c>
      <c r="D26" s="86">
        <v>0.05</v>
      </c>
      <c r="E26" s="253">
        <v>0.08</v>
      </c>
      <c r="F26" s="365">
        <v>7.0000000000000007E-2</v>
      </c>
      <c r="G26" s="320" t="s">
        <v>431</v>
      </c>
    </row>
    <row r="27" spans="1:7" ht="54.75" customHeight="1">
      <c r="B27" s="44"/>
      <c r="C27" s="44"/>
      <c r="D27" s="44"/>
      <c r="E27" s="44"/>
      <c r="F27" s="44"/>
      <c r="G27" s="8"/>
    </row>
    <row r="28" spans="1:7" ht="54.75" customHeight="1">
      <c r="B28" s="8"/>
      <c r="C28" s="8"/>
      <c r="G28" s="8"/>
    </row>
    <row r="29" spans="1:7" ht="54.75" customHeight="1">
      <c r="A29" s="7"/>
      <c r="B29" s="8"/>
      <c r="C29" s="8"/>
      <c r="E29" s="332"/>
      <c r="F29" s="332"/>
      <c r="G29" s="8"/>
    </row>
    <row r="30" spans="1:7" ht="54.75" customHeight="1">
      <c r="B30" s="8"/>
      <c r="C30" s="8"/>
      <c r="G30" s="8"/>
    </row>
    <row r="31" spans="1:7" ht="54.75" customHeight="1">
      <c r="B31" s="8"/>
      <c r="C31" s="8"/>
      <c r="G31" s="8"/>
    </row>
    <row r="32" spans="1:7" ht="54.75" customHeight="1">
      <c r="B32" s="8"/>
      <c r="C32" s="8"/>
      <c r="G32" s="8"/>
    </row>
    <row r="33" spans="2:7" ht="54.75" customHeight="1">
      <c r="B33" s="8"/>
      <c r="C33" s="8"/>
      <c r="G33" s="8"/>
    </row>
    <row r="34" spans="2:7" ht="54.75" customHeight="1">
      <c r="B34" s="8"/>
      <c r="C34" s="8"/>
      <c r="G34" s="8"/>
    </row>
    <row r="35" spans="2:7" ht="54.75" customHeight="1">
      <c r="B35" s="8"/>
      <c r="C35" s="8"/>
      <c r="G35" s="8"/>
    </row>
  </sheetData>
  <sheetProtection algorithmName="SHA-512" hashValue="kd5heatn5P9NbLXcc3K1DxDo4QhLF557+7bKyXGGmDp98CS5pPfHygx06BYmKewHQHiRgdCSZVYWfCRuUo+LYg==" saltValue="St2BzNPA88mdSyOyKpo13w==" spinCount="100000" sheet="1" objects="1" scenarios="1"/>
  <mergeCells count="3">
    <mergeCell ref="A1:G1"/>
    <mergeCell ref="A2:G2"/>
    <mergeCell ref="B3:G3"/>
  </mergeCells>
  <printOptions horizontalCentered="1" verticalCentered="1" gridLinesSet="0"/>
  <pageMargins left="0.19685039370078741" right="0.19685039370078741" top="0.59055118110236227" bottom="0.39370078740157483" header="0.51181102362204722" footer="0.51181102362204722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0"/>
  <sheetViews>
    <sheetView showGridLines="0" rightToLeft="1" tabSelected="1" showRuler="0" view="pageBreakPreview" topLeftCell="A7" zoomScale="40" zoomScaleNormal="60" zoomScaleSheetLayoutView="40" workbookViewId="0">
      <selection activeCell="F29" sqref="F29:L29"/>
    </sheetView>
  </sheetViews>
  <sheetFormatPr defaultColWidth="15.28515625" defaultRowHeight="15.75"/>
  <cols>
    <col min="1" max="1" width="33.7109375" style="73" customWidth="1"/>
    <col min="2" max="11" width="21.7109375" style="73" customWidth="1"/>
    <col min="12" max="12" width="33.7109375" style="73" customWidth="1"/>
    <col min="13" max="13" width="15.28515625" style="73" customWidth="1"/>
    <col min="14" max="222" width="15.28515625" style="73"/>
    <col min="223" max="223" width="11.85546875" style="73" customWidth="1"/>
    <col min="224" max="224" width="12.140625" style="73" customWidth="1"/>
    <col min="225" max="225" width="13.140625" style="73" customWidth="1"/>
    <col min="226" max="226" width="13.28515625" style="73" customWidth="1"/>
    <col min="227" max="227" width="15.28515625" style="73" customWidth="1"/>
    <col min="228" max="228" width="14.28515625" style="73" customWidth="1"/>
    <col min="229" max="230" width="15.28515625" style="73" customWidth="1"/>
    <col min="231" max="231" width="10.42578125" style="73" customWidth="1"/>
    <col min="232" max="240" width="15.28515625" style="73" customWidth="1"/>
    <col min="241" max="478" width="15.28515625" style="73"/>
    <col min="479" max="479" width="11.85546875" style="73" customWidth="1"/>
    <col min="480" max="480" width="12.140625" style="73" customWidth="1"/>
    <col min="481" max="481" width="13.140625" style="73" customWidth="1"/>
    <col min="482" max="482" width="13.28515625" style="73" customWidth="1"/>
    <col min="483" max="483" width="15.28515625" style="73" customWidth="1"/>
    <col min="484" max="484" width="14.28515625" style="73" customWidth="1"/>
    <col min="485" max="486" width="15.28515625" style="73" customWidth="1"/>
    <col min="487" max="487" width="10.42578125" style="73" customWidth="1"/>
    <col min="488" max="496" width="15.28515625" style="73" customWidth="1"/>
    <col min="497" max="734" width="15.28515625" style="73"/>
    <col min="735" max="735" width="11.85546875" style="73" customWidth="1"/>
    <col min="736" max="736" width="12.140625" style="73" customWidth="1"/>
    <col min="737" max="737" width="13.140625" style="73" customWidth="1"/>
    <col min="738" max="738" width="13.28515625" style="73" customWidth="1"/>
    <col min="739" max="739" width="15.28515625" style="73" customWidth="1"/>
    <col min="740" max="740" width="14.28515625" style="73" customWidth="1"/>
    <col min="741" max="742" width="15.28515625" style="73" customWidth="1"/>
    <col min="743" max="743" width="10.42578125" style="73" customWidth="1"/>
    <col min="744" max="752" width="15.28515625" style="73" customWidth="1"/>
    <col min="753" max="990" width="15.28515625" style="73"/>
    <col min="991" max="991" width="11.85546875" style="73" customWidth="1"/>
    <col min="992" max="992" width="12.140625" style="73" customWidth="1"/>
    <col min="993" max="993" width="13.140625" style="73" customWidth="1"/>
    <col min="994" max="994" width="13.28515625" style="73" customWidth="1"/>
    <col min="995" max="995" width="15.28515625" style="73" customWidth="1"/>
    <col min="996" max="996" width="14.28515625" style="73" customWidth="1"/>
    <col min="997" max="998" width="15.28515625" style="73" customWidth="1"/>
    <col min="999" max="999" width="10.42578125" style="73" customWidth="1"/>
    <col min="1000" max="1008" width="15.28515625" style="73" customWidth="1"/>
    <col min="1009" max="1246" width="15.28515625" style="73"/>
    <col min="1247" max="1247" width="11.85546875" style="73" customWidth="1"/>
    <col min="1248" max="1248" width="12.140625" style="73" customWidth="1"/>
    <col min="1249" max="1249" width="13.140625" style="73" customWidth="1"/>
    <col min="1250" max="1250" width="13.28515625" style="73" customWidth="1"/>
    <col min="1251" max="1251" width="15.28515625" style="73" customWidth="1"/>
    <col min="1252" max="1252" width="14.28515625" style="73" customWidth="1"/>
    <col min="1253" max="1254" width="15.28515625" style="73" customWidth="1"/>
    <col min="1255" max="1255" width="10.42578125" style="73" customWidth="1"/>
    <col min="1256" max="1264" width="15.28515625" style="73" customWidth="1"/>
    <col min="1265" max="1502" width="15.28515625" style="73"/>
    <col min="1503" max="1503" width="11.85546875" style="73" customWidth="1"/>
    <col min="1504" max="1504" width="12.140625" style="73" customWidth="1"/>
    <col min="1505" max="1505" width="13.140625" style="73" customWidth="1"/>
    <col min="1506" max="1506" width="13.28515625" style="73" customWidth="1"/>
    <col min="1507" max="1507" width="15.28515625" style="73" customWidth="1"/>
    <col min="1508" max="1508" width="14.28515625" style="73" customWidth="1"/>
    <col min="1509" max="1510" width="15.28515625" style="73" customWidth="1"/>
    <col min="1511" max="1511" width="10.42578125" style="73" customWidth="1"/>
    <col min="1512" max="1520" width="15.28515625" style="73" customWidth="1"/>
    <col min="1521" max="1758" width="15.28515625" style="73"/>
    <col min="1759" max="1759" width="11.85546875" style="73" customWidth="1"/>
    <col min="1760" max="1760" width="12.140625" style="73" customWidth="1"/>
    <col min="1761" max="1761" width="13.140625" style="73" customWidth="1"/>
    <col min="1762" max="1762" width="13.28515625" style="73" customWidth="1"/>
    <col min="1763" max="1763" width="15.28515625" style="73" customWidth="1"/>
    <col min="1764" max="1764" width="14.28515625" style="73" customWidth="1"/>
    <col min="1765" max="1766" width="15.28515625" style="73" customWidth="1"/>
    <col min="1767" max="1767" width="10.42578125" style="73" customWidth="1"/>
    <col min="1768" max="1776" width="15.28515625" style="73" customWidth="1"/>
    <col min="1777" max="2014" width="15.28515625" style="73"/>
    <col min="2015" max="2015" width="11.85546875" style="73" customWidth="1"/>
    <col min="2016" max="2016" width="12.140625" style="73" customWidth="1"/>
    <col min="2017" max="2017" width="13.140625" style="73" customWidth="1"/>
    <col min="2018" max="2018" width="13.28515625" style="73" customWidth="1"/>
    <col min="2019" max="2019" width="15.28515625" style="73" customWidth="1"/>
    <col min="2020" max="2020" width="14.28515625" style="73" customWidth="1"/>
    <col min="2021" max="2022" width="15.28515625" style="73" customWidth="1"/>
    <col min="2023" max="2023" width="10.42578125" style="73" customWidth="1"/>
    <col min="2024" max="2032" width="15.28515625" style="73" customWidth="1"/>
    <col min="2033" max="2270" width="15.28515625" style="73"/>
    <col min="2271" max="2271" width="11.85546875" style="73" customWidth="1"/>
    <col min="2272" max="2272" width="12.140625" style="73" customWidth="1"/>
    <col min="2273" max="2273" width="13.140625" style="73" customWidth="1"/>
    <col min="2274" max="2274" width="13.28515625" style="73" customWidth="1"/>
    <col min="2275" max="2275" width="15.28515625" style="73" customWidth="1"/>
    <col min="2276" max="2276" width="14.28515625" style="73" customWidth="1"/>
    <col min="2277" max="2278" width="15.28515625" style="73" customWidth="1"/>
    <col min="2279" max="2279" width="10.42578125" style="73" customWidth="1"/>
    <col min="2280" max="2288" width="15.28515625" style="73" customWidth="1"/>
    <col min="2289" max="2526" width="15.28515625" style="73"/>
    <col min="2527" max="2527" width="11.85546875" style="73" customWidth="1"/>
    <col min="2528" max="2528" width="12.140625" style="73" customWidth="1"/>
    <col min="2529" max="2529" width="13.140625" style="73" customWidth="1"/>
    <col min="2530" max="2530" width="13.28515625" style="73" customWidth="1"/>
    <col min="2531" max="2531" width="15.28515625" style="73" customWidth="1"/>
    <col min="2532" max="2532" width="14.28515625" style="73" customWidth="1"/>
    <col min="2533" max="2534" width="15.28515625" style="73" customWidth="1"/>
    <col min="2535" max="2535" width="10.42578125" style="73" customWidth="1"/>
    <col min="2536" max="2544" width="15.28515625" style="73" customWidth="1"/>
    <col min="2545" max="2782" width="15.28515625" style="73"/>
    <col min="2783" max="2783" width="11.85546875" style="73" customWidth="1"/>
    <col min="2784" max="2784" width="12.140625" style="73" customWidth="1"/>
    <col min="2785" max="2785" width="13.140625" style="73" customWidth="1"/>
    <col min="2786" max="2786" width="13.28515625" style="73" customWidth="1"/>
    <col min="2787" max="2787" width="15.28515625" style="73" customWidth="1"/>
    <col min="2788" max="2788" width="14.28515625" style="73" customWidth="1"/>
    <col min="2789" max="2790" width="15.28515625" style="73" customWidth="1"/>
    <col min="2791" max="2791" width="10.42578125" style="73" customWidth="1"/>
    <col min="2792" max="2800" width="15.28515625" style="73" customWidth="1"/>
    <col min="2801" max="3038" width="15.28515625" style="73"/>
    <col min="3039" max="3039" width="11.85546875" style="73" customWidth="1"/>
    <col min="3040" max="3040" width="12.140625" style="73" customWidth="1"/>
    <col min="3041" max="3041" width="13.140625" style="73" customWidth="1"/>
    <col min="3042" max="3042" width="13.28515625" style="73" customWidth="1"/>
    <col min="3043" max="3043" width="15.28515625" style="73" customWidth="1"/>
    <col min="3044" max="3044" width="14.28515625" style="73" customWidth="1"/>
    <col min="3045" max="3046" width="15.28515625" style="73" customWidth="1"/>
    <col min="3047" max="3047" width="10.42578125" style="73" customWidth="1"/>
    <col min="3048" max="3056" width="15.28515625" style="73" customWidth="1"/>
    <col min="3057" max="3294" width="15.28515625" style="73"/>
    <col min="3295" max="3295" width="11.85546875" style="73" customWidth="1"/>
    <col min="3296" max="3296" width="12.140625" style="73" customWidth="1"/>
    <col min="3297" max="3297" width="13.140625" style="73" customWidth="1"/>
    <col min="3298" max="3298" width="13.28515625" style="73" customWidth="1"/>
    <col min="3299" max="3299" width="15.28515625" style="73" customWidth="1"/>
    <col min="3300" max="3300" width="14.28515625" style="73" customWidth="1"/>
    <col min="3301" max="3302" width="15.28515625" style="73" customWidth="1"/>
    <col min="3303" max="3303" width="10.42578125" style="73" customWidth="1"/>
    <col min="3304" max="3312" width="15.28515625" style="73" customWidth="1"/>
    <col min="3313" max="3550" width="15.28515625" style="73"/>
    <col min="3551" max="3551" width="11.85546875" style="73" customWidth="1"/>
    <col min="3552" max="3552" width="12.140625" style="73" customWidth="1"/>
    <col min="3553" max="3553" width="13.140625" style="73" customWidth="1"/>
    <col min="3554" max="3554" width="13.28515625" style="73" customWidth="1"/>
    <col min="3555" max="3555" width="15.28515625" style="73" customWidth="1"/>
    <col min="3556" max="3556" width="14.28515625" style="73" customWidth="1"/>
    <col min="3557" max="3558" width="15.28515625" style="73" customWidth="1"/>
    <col min="3559" max="3559" width="10.42578125" style="73" customWidth="1"/>
    <col min="3560" max="3568" width="15.28515625" style="73" customWidth="1"/>
    <col min="3569" max="3806" width="15.28515625" style="73"/>
    <col min="3807" max="3807" width="11.85546875" style="73" customWidth="1"/>
    <col min="3808" max="3808" width="12.140625" style="73" customWidth="1"/>
    <col min="3809" max="3809" width="13.140625" style="73" customWidth="1"/>
    <col min="3810" max="3810" width="13.28515625" style="73" customWidth="1"/>
    <col min="3811" max="3811" width="15.28515625" style="73" customWidth="1"/>
    <col min="3812" max="3812" width="14.28515625" style="73" customWidth="1"/>
    <col min="3813" max="3814" width="15.28515625" style="73" customWidth="1"/>
    <col min="3815" max="3815" width="10.42578125" style="73" customWidth="1"/>
    <col min="3816" max="3824" width="15.28515625" style="73" customWidth="1"/>
    <col min="3825" max="4062" width="15.28515625" style="73"/>
    <col min="4063" max="4063" width="11.85546875" style="73" customWidth="1"/>
    <col min="4064" max="4064" width="12.140625" style="73" customWidth="1"/>
    <col min="4065" max="4065" width="13.140625" style="73" customWidth="1"/>
    <col min="4066" max="4066" width="13.28515625" style="73" customWidth="1"/>
    <col min="4067" max="4067" width="15.28515625" style="73" customWidth="1"/>
    <col min="4068" max="4068" width="14.28515625" style="73" customWidth="1"/>
    <col min="4069" max="4070" width="15.28515625" style="73" customWidth="1"/>
    <col min="4071" max="4071" width="10.42578125" style="73" customWidth="1"/>
    <col min="4072" max="4080" width="15.28515625" style="73" customWidth="1"/>
    <col min="4081" max="4318" width="15.28515625" style="73"/>
    <col min="4319" max="4319" width="11.85546875" style="73" customWidth="1"/>
    <col min="4320" max="4320" width="12.140625" style="73" customWidth="1"/>
    <col min="4321" max="4321" width="13.140625" style="73" customWidth="1"/>
    <col min="4322" max="4322" width="13.28515625" style="73" customWidth="1"/>
    <col min="4323" max="4323" width="15.28515625" style="73" customWidth="1"/>
    <col min="4324" max="4324" width="14.28515625" style="73" customWidth="1"/>
    <col min="4325" max="4326" width="15.28515625" style="73" customWidth="1"/>
    <col min="4327" max="4327" width="10.42578125" style="73" customWidth="1"/>
    <col min="4328" max="4336" width="15.28515625" style="73" customWidth="1"/>
    <col min="4337" max="4574" width="15.28515625" style="73"/>
    <col min="4575" max="4575" width="11.85546875" style="73" customWidth="1"/>
    <col min="4576" max="4576" width="12.140625" style="73" customWidth="1"/>
    <col min="4577" max="4577" width="13.140625" style="73" customWidth="1"/>
    <col min="4578" max="4578" width="13.28515625" style="73" customWidth="1"/>
    <col min="4579" max="4579" width="15.28515625" style="73" customWidth="1"/>
    <col min="4580" max="4580" width="14.28515625" style="73" customWidth="1"/>
    <col min="4581" max="4582" width="15.28515625" style="73" customWidth="1"/>
    <col min="4583" max="4583" width="10.42578125" style="73" customWidth="1"/>
    <col min="4584" max="4592" width="15.28515625" style="73" customWidth="1"/>
    <col min="4593" max="4830" width="15.28515625" style="73"/>
    <col min="4831" max="4831" width="11.85546875" style="73" customWidth="1"/>
    <col min="4832" max="4832" width="12.140625" style="73" customWidth="1"/>
    <col min="4833" max="4833" width="13.140625" style="73" customWidth="1"/>
    <col min="4834" max="4834" width="13.28515625" style="73" customWidth="1"/>
    <col min="4835" max="4835" width="15.28515625" style="73" customWidth="1"/>
    <col min="4836" max="4836" width="14.28515625" style="73" customWidth="1"/>
    <col min="4837" max="4838" width="15.28515625" style="73" customWidth="1"/>
    <col min="4839" max="4839" width="10.42578125" style="73" customWidth="1"/>
    <col min="4840" max="4848" width="15.28515625" style="73" customWidth="1"/>
    <col min="4849" max="5086" width="15.28515625" style="73"/>
    <col min="5087" max="5087" width="11.85546875" style="73" customWidth="1"/>
    <col min="5088" max="5088" width="12.140625" style="73" customWidth="1"/>
    <col min="5089" max="5089" width="13.140625" style="73" customWidth="1"/>
    <col min="5090" max="5090" width="13.28515625" style="73" customWidth="1"/>
    <col min="5091" max="5091" width="15.28515625" style="73" customWidth="1"/>
    <col min="5092" max="5092" width="14.28515625" style="73" customWidth="1"/>
    <col min="5093" max="5094" width="15.28515625" style="73" customWidth="1"/>
    <col min="5095" max="5095" width="10.42578125" style="73" customWidth="1"/>
    <col min="5096" max="5104" width="15.28515625" style="73" customWidth="1"/>
    <col min="5105" max="5342" width="15.28515625" style="73"/>
    <col min="5343" max="5343" width="11.85546875" style="73" customWidth="1"/>
    <col min="5344" max="5344" width="12.140625" style="73" customWidth="1"/>
    <col min="5345" max="5345" width="13.140625" style="73" customWidth="1"/>
    <col min="5346" max="5346" width="13.28515625" style="73" customWidth="1"/>
    <col min="5347" max="5347" width="15.28515625" style="73" customWidth="1"/>
    <col min="5348" max="5348" width="14.28515625" style="73" customWidth="1"/>
    <col min="5349" max="5350" width="15.28515625" style="73" customWidth="1"/>
    <col min="5351" max="5351" width="10.42578125" style="73" customWidth="1"/>
    <col min="5352" max="5360" width="15.28515625" style="73" customWidth="1"/>
    <col min="5361" max="5598" width="15.28515625" style="73"/>
    <col min="5599" max="5599" width="11.85546875" style="73" customWidth="1"/>
    <col min="5600" max="5600" width="12.140625" style="73" customWidth="1"/>
    <col min="5601" max="5601" width="13.140625" style="73" customWidth="1"/>
    <col min="5602" max="5602" width="13.28515625" style="73" customWidth="1"/>
    <col min="5603" max="5603" width="15.28515625" style="73" customWidth="1"/>
    <col min="5604" max="5604" width="14.28515625" style="73" customWidth="1"/>
    <col min="5605" max="5606" width="15.28515625" style="73" customWidth="1"/>
    <col min="5607" max="5607" width="10.42578125" style="73" customWidth="1"/>
    <col min="5608" max="5616" width="15.28515625" style="73" customWidth="1"/>
    <col min="5617" max="5854" width="15.28515625" style="73"/>
    <col min="5855" max="5855" width="11.85546875" style="73" customWidth="1"/>
    <col min="5856" max="5856" width="12.140625" style="73" customWidth="1"/>
    <col min="5857" max="5857" width="13.140625" style="73" customWidth="1"/>
    <col min="5858" max="5858" width="13.28515625" style="73" customWidth="1"/>
    <col min="5859" max="5859" width="15.28515625" style="73" customWidth="1"/>
    <col min="5860" max="5860" width="14.28515625" style="73" customWidth="1"/>
    <col min="5861" max="5862" width="15.28515625" style="73" customWidth="1"/>
    <col min="5863" max="5863" width="10.42578125" style="73" customWidth="1"/>
    <col min="5864" max="5872" width="15.28515625" style="73" customWidth="1"/>
    <col min="5873" max="6110" width="15.28515625" style="73"/>
    <col min="6111" max="6111" width="11.85546875" style="73" customWidth="1"/>
    <col min="6112" max="6112" width="12.140625" style="73" customWidth="1"/>
    <col min="6113" max="6113" width="13.140625" style="73" customWidth="1"/>
    <col min="6114" max="6114" width="13.28515625" style="73" customWidth="1"/>
    <col min="6115" max="6115" width="15.28515625" style="73" customWidth="1"/>
    <col min="6116" max="6116" width="14.28515625" style="73" customWidth="1"/>
    <col min="6117" max="6118" width="15.28515625" style="73" customWidth="1"/>
    <col min="6119" max="6119" width="10.42578125" style="73" customWidth="1"/>
    <col min="6120" max="6128" width="15.28515625" style="73" customWidth="1"/>
    <col min="6129" max="6366" width="15.28515625" style="73"/>
    <col min="6367" max="6367" width="11.85546875" style="73" customWidth="1"/>
    <col min="6368" max="6368" width="12.140625" style="73" customWidth="1"/>
    <col min="6369" max="6369" width="13.140625" style="73" customWidth="1"/>
    <col min="6370" max="6370" width="13.28515625" style="73" customWidth="1"/>
    <col min="6371" max="6371" width="15.28515625" style="73" customWidth="1"/>
    <col min="6372" max="6372" width="14.28515625" style="73" customWidth="1"/>
    <col min="6373" max="6374" width="15.28515625" style="73" customWidth="1"/>
    <col min="6375" max="6375" width="10.42578125" style="73" customWidth="1"/>
    <col min="6376" max="6384" width="15.28515625" style="73" customWidth="1"/>
    <col min="6385" max="6622" width="15.28515625" style="73"/>
    <col min="6623" max="6623" width="11.85546875" style="73" customWidth="1"/>
    <col min="6624" max="6624" width="12.140625" style="73" customWidth="1"/>
    <col min="6625" max="6625" width="13.140625" style="73" customWidth="1"/>
    <col min="6626" max="6626" width="13.28515625" style="73" customWidth="1"/>
    <col min="6627" max="6627" width="15.28515625" style="73" customWidth="1"/>
    <col min="6628" max="6628" width="14.28515625" style="73" customWidth="1"/>
    <col min="6629" max="6630" width="15.28515625" style="73" customWidth="1"/>
    <col min="6631" max="6631" width="10.42578125" style="73" customWidth="1"/>
    <col min="6632" max="6640" width="15.28515625" style="73" customWidth="1"/>
    <col min="6641" max="6878" width="15.28515625" style="73"/>
    <col min="6879" max="6879" width="11.85546875" style="73" customWidth="1"/>
    <col min="6880" max="6880" width="12.140625" style="73" customWidth="1"/>
    <col min="6881" max="6881" width="13.140625" style="73" customWidth="1"/>
    <col min="6882" max="6882" width="13.28515625" style="73" customWidth="1"/>
    <col min="6883" max="6883" width="15.28515625" style="73" customWidth="1"/>
    <col min="6884" max="6884" width="14.28515625" style="73" customWidth="1"/>
    <col min="6885" max="6886" width="15.28515625" style="73" customWidth="1"/>
    <col min="6887" max="6887" width="10.42578125" style="73" customWidth="1"/>
    <col min="6888" max="6896" width="15.28515625" style="73" customWidth="1"/>
    <col min="6897" max="7134" width="15.28515625" style="73"/>
    <col min="7135" max="7135" width="11.85546875" style="73" customWidth="1"/>
    <col min="7136" max="7136" width="12.140625" style="73" customWidth="1"/>
    <col min="7137" max="7137" width="13.140625" style="73" customWidth="1"/>
    <col min="7138" max="7138" width="13.28515625" style="73" customWidth="1"/>
    <col min="7139" max="7139" width="15.28515625" style="73" customWidth="1"/>
    <col min="7140" max="7140" width="14.28515625" style="73" customWidth="1"/>
    <col min="7141" max="7142" width="15.28515625" style="73" customWidth="1"/>
    <col min="7143" max="7143" width="10.42578125" style="73" customWidth="1"/>
    <col min="7144" max="7152" width="15.28515625" style="73" customWidth="1"/>
    <col min="7153" max="7390" width="15.28515625" style="73"/>
    <col min="7391" max="7391" width="11.85546875" style="73" customWidth="1"/>
    <col min="7392" max="7392" width="12.140625" style="73" customWidth="1"/>
    <col min="7393" max="7393" width="13.140625" style="73" customWidth="1"/>
    <col min="7394" max="7394" width="13.28515625" style="73" customWidth="1"/>
    <col min="7395" max="7395" width="15.28515625" style="73" customWidth="1"/>
    <col min="7396" max="7396" width="14.28515625" style="73" customWidth="1"/>
    <col min="7397" max="7398" width="15.28515625" style="73" customWidth="1"/>
    <col min="7399" max="7399" width="10.42578125" style="73" customWidth="1"/>
    <col min="7400" max="7408" width="15.28515625" style="73" customWidth="1"/>
    <col min="7409" max="7646" width="15.28515625" style="73"/>
    <col min="7647" max="7647" width="11.85546875" style="73" customWidth="1"/>
    <col min="7648" max="7648" width="12.140625" style="73" customWidth="1"/>
    <col min="7649" max="7649" width="13.140625" style="73" customWidth="1"/>
    <col min="7650" max="7650" width="13.28515625" style="73" customWidth="1"/>
    <col min="7651" max="7651" width="15.28515625" style="73" customWidth="1"/>
    <col min="7652" max="7652" width="14.28515625" style="73" customWidth="1"/>
    <col min="7653" max="7654" width="15.28515625" style="73" customWidth="1"/>
    <col min="7655" max="7655" width="10.42578125" style="73" customWidth="1"/>
    <col min="7656" max="7664" width="15.28515625" style="73" customWidth="1"/>
    <col min="7665" max="7902" width="15.28515625" style="73"/>
    <col min="7903" max="7903" width="11.85546875" style="73" customWidth="1"/>
    <col min="7904" max="7904" width="12.140625" style="73" customWidth="1"/>
    <col min="7905" max="7905" width="13.140625" style="73" customWidth="1"/>
    <col min="7906" max="7906" width="13.28515625" style="73" customWidth="1"/>
    <col min="7907" max="7907" width="15.28515625" style="73" customWidth="1"/>
    <col min="7908" max="7908" width="14.28515625" style="73" customWidth="1"/>
    <col min="7909" max="7910" width="15.28515625" style="73" customWidth="1"/>
    <col min="7911" max="7911" width="10.42578125" style="73" customWidth="1"/>
    <col min="7912" max="7920" width="15.28515625" style="73" customWidth="1"/>
    <col min="7921" max="8158" width="15.28515625" style="73"/>
    <col min="8159" max="8159" width="11.85546875" style="73" customWidth="1"/>
    <col min="8160" max="8160" width="12.140625" style="73" customWidth="1"/>
    <col min="8161" max="8161" width="13.140625" style="73" customWidth="1"/>
    <col min="8162" max="8162" width="13.28515625" style="73" customWidth="1"/>
    <col min="8163" max="8163" width="15.28515625" style="73" customWidth="1"/>
    <col min="8164" max="8164" width="14.28515625" style="73" customWidth="1"/>
    <col min="8165" max="8166" width="15.28515625" style="73" customWidth="1"/>
    <col min="8167" max="8167" width="10.42578125" style="73" customWidth="1"/>
    <col min="8168" max="8176" width="15.28515625" style="73" customWidth="1"/>
    <col min="8177" max="8414" width="15.28515625" style="73"/>
    <col min="8415" max="8415" width="11.85546875" style="73" customWidth="1"/>
    <col min="8416" max="8416" width="12.140625" style="73" customWidth="1"/>
    <col min="8417" max="8417" width="13.140625" style="73" customWidth="1"/>
    <col min="8418" max="8418" width="13.28515625" style="73" customWidth="1"/>
    <col min="8419" max="8419" width="15.28515625" style="73" customWidth="1"/>
    <col min="8420" max="8420" width="14.28515625" style="73" customWidth="1"/>
    <col min="8421" max="8422" width="15.28515625" style="73" customWidth="1"/>
    <col min="8423" max="8423" width="10.42578125" style="73" customWidth="1"/>
    <col min="8424" max="8432" width="15.28515625" style="73" customWidth="1"/>
    <col min="8433" max="8670" width="15.28515625" style="73"/>
    <col min="8671" max="8671" width="11.85546875" style="73" customWidth="1"/>
    <col min="8672" max="8672" width="12.140625" style="73" customWidth="1"/>
    <col min="8673" max="8673" width="13.140625" style="73" customWidth="1"/>
    <col min="8674" max="8674" width="13.28515625" style="73" customWidth="1"/>
    <col min="8675" max="8675" width="15.28515625" style="73" customWidth="1"/>
    <col min="8676" max="8676" width="14.28515625" style="73" customWidth="1"/>
    <col min="8677" max="8678" width="15.28515625" style="73" customWidth="1"/>
    <col min="8679" max="8679" width="10.42578125" style="73" customWidth="1"/>
    <col min="8680" max="8688" width="15.28515625" style="73" customWidth="1"/>
    <col min="8689" max="8926" width="15.28515625" style="73"/>
    <col min="8927" max="8927" width="11.85546875" style="73" customWidth="1"/>
    <col min="8928" max="8928" width="12.140625" style="73" customWidth="1"/>
    <col min="8929" max="8929" width="13.140625" style="73" customWidth="1"/>
    <col min="8930" max="8930" width="13.28515625" style="73" customWidth="1"/>
    <col min="8931" max="8931" width="15.28515625" style="73" customWidth="1"/>
    <col min="8932" max="8932" width="14.28515625" style="73" customWidth="1"/>
    <col min="8933" max="8934" width="15.28515625" style="73" customWidth="1"/>
    <col min="8935" max="8935" width="10.42578125" style="73" customWidth="1"/>
    <col min="8936" max="8944" width="15.28515625" style="73" customWidth="1"/>
    <col min="8945" max="9182" width="15.28515625" style="73"/>
    <col min="9183" max="9183" width="11.85546875" style="73" customWidth="1"/>
    <col min="9184" max="9184" width="12.140625" style="73" customWidth="1"/>
    <col min="9185" max="9185" width="13.140625" style="73" customWidth="1"/>
    <col min="9186" max="9186" width="13.28515625" style="73" customWidth="1"/>
    <col min="9187" max="9187" width="15.28515625" style="73" customWidth="1"/>
    <col min="9188" max="9188" width="14.28515625" style="73" customWidth="1"/>
    <col min="9189" max="9190" width="15.28515625" style="73" customWidth="1"/>
    <col min="9191" max="9191" width="10.42578125" style="73" customWidth="1"/>
    <col min="9192" max="9200" width="15.28515625" style="73" customWidth="1"/>
    <col min="9201" max="9438" width="15.28515625" style="73"/>
    <col min="9439" max="9439" width="11.85546875" style="73" customWidth="1"/>
    <col min="9440" max="9440" width="12.140625" style="73" customWidth="1"/>
    <col min="9441" max="9441" width="13.140625" style="73" customWidth="1"/>
    <col min="9442" max="9442" width="13.28515625" style="73" customWidth="1"/>
    <col min="9443" max="9443" width="15.28515625" style="73" customWidth="1"/>
    <col min="9444" max="9444" width="14.28515625" style="73" customWidth="1"/>
    <col min="9445" max="9446" width="15.28515625" style="73" customWidth="1"/>
    <col min="9447" max="9447" width="10.42578125" style="73" customWidth="1"/>
    <col min="9448" max="9456" width="15.28515625" style="73" customWidth="1"/>
    <col min="9457" max="9694" width="15.28515625" style="73"/>
    <col min="9695" max="9695" width="11.85546875" style="73" customWidth="1"/>
    <col min="9696" max="9696" width="12.140625" style="73" customWidth="1"/>
    <col min="9697" max="9697" width="13.140625" style="73" customWidth="1"/>
    <col min="9698" max="9698" width="13.28515625" style="73" customWidth="1"/>
    <col min="9699" max="9699" width="15.28515625" style="73" customWidth="1"/>
    <col min="9700" max="9700" width="14.28515625" style="73" customWidth="1"/>
    <col min="9701" max="9702" width="15.28515625" style="73" customWidth="1"/>
    <col min="9703" max="9703" width="10.42578125" style="73" customWidth="1"/>
    <col min="9704" max="9712" width="15.28515625" style="73" customWidth="1"/>
    <col min="9713" max="9950" width="15.28515625" style="73"/>
    <col min="9951" max="9951" width="11.85546875" style="73" customWidth="1"/>
    <col min="9952" max="9952" width="12.140625" style="73" customWidth="1"/>
    <col min="9953" max="9953" width="13.140625" style="73" customWidth="1"/>
    <col min="9954" max="9954" width="13.28515625" style="73" customWidth="1"/>
    <col min="9955" max="9955" width="15.28515625" style="73" customWidth="1"/>
    <col min="9956" max="9956" width="14.28515625" style="73" customWidth="1"/>
    <col min="9957" max="9958" width="15.28515625" style="73" customWidth="1"/>
    <col min="9959" max="9959" width="10.42578125" style="73" customWidth="1"/>
    <col min="9960" max="9968" width="15.28515625" style="73" customWidth="1"/>
    <col min="9969" max="10206" width="15.28515625" style="73"/>
    <col min="10207" max="10207" width="11.85546875" style="73" customWidth="1"/>
    <col min="10208" max="10208" width="12.140625" style="73" customWidth="1"/>
    <col min="10209" max="10209" width="13.140625" style="73" customWidth="1"/>
    <col min="10210" max="10210" width="13.28515625" style="73" customWidth="1"/>
    <col min="10211" max="10211" width="15.28515625" style="73" customWidth="1"/>
    <col min="10212" max="10212" width="14.28515625" style="73" customWidth="1"/>
    <col min="10213" max="10214" width="15.28515625" style="73" customWidth="1"/>
    <col min="10215" max="10215" width="10.42578125" style="73" customWidth="1"/>
    <col min="10216" max="10224" width="15.28515625" style="73" customWidth="1"/>
    <col min="10225" max="10462" width="15.28515625" style="73"/>
    <col min="10463" max="10463" width="11.85546875" style="73" customWidth="1"/>
    <col min="10464" max="10464" width="12.140625" style="73" customWidth="1"/>
    <col min="10465" max="10465" width="13.140625" style="73" customWidth="1"/>
    <col min="10466" max="10466" width="13.28515625" style="73" customWidth="1"/>
    <col min="10467" max="10467" width="15.28515625" style="73" customWidth="1"/>
    <col min="10468" max="10468" width="14.28515625" style="73" customWidth="1"/>
    <col min="10469" max="10470" width="15.28515625" style="73" customWidth="1"/>
    <col min="10471" max="10471" width="10.42578125" style="73" customWidth="1"/>
    <col min="10472" max="10480" width="15.28515625" style="73" customWidth="1"/>
    <col min="10481" max="10718" width="15.28515625" style="73"/>
    <col min="10719" max="10719" width="11.85546875" style="73" customWidth="1"/>
    <col min="10720" max="10720" width="12.140625" style="73" customWidth="1"/>
    <col min="10721" max="10721" width="13.140625" style="73" customWidth="1"/>
    <col min="10722" max="10722" width="13.28515625" style="73" customWidth="1"/>
    <col min="10723" max="10723" width="15.28515625" style="73" customWidth="1"/>
    <col min="10724" max="10724" width="14.28515625" style="73" customWidth="1"/>
    <col min="10725" max="10726" width="15.28515625" style="73" customWidth="1"/>
    <col min="10727" max="10727" width="10.42578125" style="73" customWidth="1"/>
    <col min="10728" max="10736" width="15.28515625" style="73" customWidth="1"/>
    <col min="10737" max="10974" width="15.28515625" style="73"/>
    <col min="10975" max="10975" width="11.85546875" style="73" customWidth="1"/>
    <col min="10976" max="10976" width="12.140625" style="73" customWidth="1"/>
    <col min="10977" max="10977" width="13.140625" style="73" customWidth="1"/>
    <col min="10978" max="10978" width="13.28515625" style="73" customWidth="1"/>
    <col min="10979" max="10979" width="15.28515625" style="73" customWidth="1"/>
    <col min="10980" max="10980" width="14.28515625" style="73" customWidth="1"/>
    <col min="10981" max="10982" width="15.28515625" style="73" customWidth="1"/>
    <col min="10983" max="10983" width="10.42578125" style="73" customWidth="1"/>
    <col min="10984" max="10992" width="15.28515625" style="73" customWidth="1"/>
    <col min="10993" max="11230" width="15.28515625" style="73"/>
    <col min="11231" max="11231" width="11.85546875" style="73" customWidth="1"/>
    <col min="11232" max="11232" width="12.140625" style="73" customWidth="1"/>
    <col min="11233" max="11233" width="13.140625" style="73" customWidth="1"/>
    <col min="11234" max="11234" width="13.28515625" style="73" customWidth="1"/>
    <col min="11235" max="11235" width="15.28515625" style="73" customWidth="1"/>
    <col min="11236" max="11236" width="14.28515625" style="73" customWidth="1"/>
    <col min="11237" max="11238" width="15.28515625" style="73" customWidth="1"/>
    <col min="11239" max="11239" width="10.42578125" style="73" customWidth="1"/>
    <col min="11240" max="11248" width="15.28515625" style="73" customWidth="1"/>
    <col min="11249" max="11486" width="15.28515625" style="73"/>
    <col min="11487" max="11487" width="11.85546875" style="73" customWidth="1"/>
    <col min="11488" max="11488" width="12.140625" style="73" customWidth="1"/>
    <col min="11489" max="11489" width="13.140625" style="73" customWidth="1"/>
    <col min="11490" max="11490" width="13.28515625" style="73" customWidth="1"/>
    <col min="11491" max="11491" width="15.28515625" style="73" customWidth="1"/>
    <col min="11492" max="11492" width="14.28515625" style="73" customWidth="1"/>
    <col min="11493" max="11494" width="15.28515625" style="73" customWidth="1"/>
    <col min="11495" max="11495" width="10.42578125" style="73" customWidth="1"/>
    <col min="11496" max="11504" width="15.28515625" style="73" customWidth="1"/>
    <col min="11505" max="11742" width="15.28515625" style="73"/>
    <col min="11743" max="11743" width="11.85546875" style="73" customWidth="1"/>
    <col min="11744" max="11744" width="12.140625" style="73" customWidth="1"/>
    <col min="11745" max="11745" width="13.140625" style="73" customWidth="1"/>
    <col min="11746" max="11746" width="13.28515625" style="73" customWidth="1"/>
    <col min="11747" max="11747" width="15.28515625" style="73" customWidth="1"/>
    <col min="11748" max="11748" width="14.28515625" style="73" customWidth="1"/>
    <col min="11749" max="11750" width="15.28515625" style="73" customWidth="1"/>
    <col min="11751" max="11751" width="10.42578125" style="73" customWidth="1"/>
    <col min="11752" max="11760" width="15.28515625" style="73" customWidth="1"/>
    <col min="11761" max="11998" width="15.28515625" style="73"/>
    <col min="11999" max="11999" width="11.85546875" style="73" customWidth="1"/>
    <col min="12000" max="12000" width="12.140625" style="73" customWidth="1"/>
    <col min="12001" max="12001" width="13.140625" style="73" customWidth="1"/>
    <col min="12002" max="12002" width="13.28515625" style="73" customWidth="1"/>
    <col min="12003" max="12003" width="15.28515625" style="73" customWidth="1"/>
    <col min="12004" max="12004" width="14.28515625" style="73" customWidth="1"/>
    <col min="12005" max="12006" width="15.28515625" style="73" customWidth="1"/>
    <col min="12007" max="12007" width="10.42578125" style="73" customWidth="1"/>
    <col min="12008" max="12016" width="15.28515625" style="73" customWidth="1"/>
    <col min="12017" max="12254" width="15.28515625" style="73"/>
    <col min="12255" max="12255" width="11.85546875" style="73" customWidth="1"/>
    <col min="12256" max="12256" width="12.140625" style="73" customWidth="1"/>
    <col min="12257" max="12257" width="13.140625" style="73" customWidth="1"/>
    <col min="12258" max="12258" width="13.28515625" style="73" customWidth="1"/>
    <col min="12259" max="12259" width="15.28515625" style="73" customWidth="1"/>
    <col min="12260" max="12260" width="14.28515625" style="73" customWidth="1"/>
    <col min="12261" max="12262" width="15.28515625" style="73" customWidth="1"/>
    <col min="12263" max="12263" width="10.42578125" style="73" customWidth="1"/>
    <col min="12264" max="12272" width="15.28515625" style="73" customWidth="1"/>
    <col min="12273" max="12510" width="15.28515625" style="73"/>
    <col min="12511" max="12511" width="11.85546875" style="73" customWidth="1"/>
    <col min="12512" max="12512" width="12.140625" style="73" customWidth="1"/>
    <col min="12513" max="12513" width="13.140625" style="73" customWidth="1"/>
    <col min="12514" max="12514" width="13.28515625" style="73" customWidth="1"/>
    <col min="12515" max="12515" width="15.28515625" style="73" customWidth="1"/>
    <col min="12516" max="12516" width="14.28515625" style="73" customWidth="1"/>
    <col min="12517" max="12518" width="15.28515625" style="73" customWidth="1"/>
    <col min="12519" max="12519" width="10.42578125" style="73" customWidth="1"/>
    <col min="12520" max="12528" width="15.28515625" style="73" customWidth="1"/>
    <col min="12529" max="12766" width="15.28515625" style="73"/>
    <col min="12767" max="12767" width="11.85546875" style="73" customWidth="1"/>
    <col min="12768" max="12768" width="12.140625" style="73" customWidth="1"/>
    <col min="12769" max="12769" width="13.140625" style="73" customWidth="1"/>
    <col min="12770" max="12770" width="13.28515625" style="73" customWidth="1"/>
    <col min="12771" max="12771" width="15.28515625" style="73" customWidth="1"/>
    <col min="12772" max="12772" width="14.28515625" style="73" customWidth="1"/>
    <col min="12773" max="12774" width="15.28515625" style="73" customWidth="1"/>
    <col min="12775" max="12775" width="10.42578125" style="73" customWidth="1"/>
    <col min="12776" max="12784" width="15.28515625" style="73" customWidth="1"/>
    <col min="12785" max="13022" width="15.28515625" style="73"/>
    <col min="13023" max="13023" width="11.85546875" style="73" customWidth="1"/>
    <col min="13024" max="13024" width="12.140625" style="73" customWidth="1"/>
    <col min="13025" max="13025" width="13.140625" style="73" customWidth="1"/>
    <col min="13026" max="13026" width="13.28515625" style="73" customWidth="1"/>
    <col min="13027" max="13027" width="15.28515625" style="73" customWidth="1"/>
    <col min="13028" max="13028" width="14.28515625" style="73" customWidth="1"/>
    <col min="13029" max="13030" width="15.28515625" style="73" customWidth="1"/>
    <col min="13031" max="13031" width="10.42578125" style="73" customWidth="1"/>
    <col min="13032" max="13040" width="15.28515625" style="73" customWidth="1"/>
    <col min="13041" max="13278" width="15.28515625" style="73"/>
    <col min="13279" max="13279" width="11.85546875" style="73" customWidth="1"/>
    <col min="13280" max="13280" width="12.140625" style="73" customWidth="1"/>
    <col min="13281" max="13281" width="13.140625" style="73" customWidth="1"/>
    <col min="13282" max="13282" width="13.28515625" style="73" customWidth="1"/>
    <col min="13283" max="13283" width="15.28515625" style="73" customWidth="1"/>
    <col min="13284" max="13284" width="14.28515625" style="73" customWidth="1"/>
    <col min="13285" max="13286" width="15.28515625" style="73" customWidth="1"/>
    <col min="13287" max="13287" width="10.42578125" style="73" customWidth="1"/>
    <col min="13288" max="13296" width="15.28515625" style="73" customWidth="1"/>
    <col min="13297" max="13534" width="15.28515625" style="73"/>
    <col min="13535" max="13535" width="11.85546875" style="73" customWidth="1"/>
    <col min="13536" max="13536" width="12.140625" style="73" customWidth="1"/>
    <col min="13537" max="13537" width="13.140625" style="73" customWidth="1"/>
    <col min="13538" max="13538" width="13.28515625" style="73" customWidth="1"/>
    <col min="13539" max="13539" width="15.28515625" style="73" customWidth="1"/>
    <col min="13540" max="13540" width="14.28515625" style="73" customWidth="1"/>
    <col min="13541" max="13542" width="15.28515625" style="73" customWidth="1"/>
    <col min="13543" max="13543" width="10.42578125" style="73" customWidth="1"/>
    <col min="13544" max="13552" width="15.28515625" style="73" customWidth="1"/>
    <col min="13553" max="13790" width="15.28515625" style="73"/>
    <col min="13791" max="13791" width="11.85546875" style="73" customWidth="1"/>
    <col min="13792" max="13792" width="12.140625" style="73" customWidth="1"/>
    <col min="13793" max="13793" width="13.140625" style="73" customWidth="1"/>
    <col min="13794" max="13794" width="13.28515625" style="73" customWidth="1"/>
    <col min="13795" max="13795" width="15.28515625" style="73" customWidth="1"/>
    <col min="13796" max="13796" width="14.28515625" style="73" customWidth="1"/>
    <col min="13797" max="13798" width="15.28515625" style="73" customWidth="1"/>
    <col min="13799" max="13799" width="10.42578125" style="73" customWidth="1"/>
    <col min="13800" max="13808" width="15.28515625" style="73" customWidth="1"/>
    <col min="13809" max="14046" width="15.28515625" style="73"/>
    <col min="14047" max="14047" width="11.85546875" style="73" customWidth="1"/>
    <col min="14048" max="14048" width="12.140625" style="73" customWidth="1"/>
    <col min="14049" max="14049" width="13.140625" style="73" customWidth="1"/>
    <col min="14050" max="14050" width="13.28515625" style="73" customWidth="1"/>
    <col min="14051" max="14051" width="15.28515625" style="73" customWidth="1"/>
    <col min="14052" max="14052" width="14.28515625" style="73" customWidth="1"/>
    <col min="14053" max="14054" width="15.28515625" style="73" customWidth="1"/>
    <col min="14055" max="14055" width="10.42578125" style="73" customWidth="1"/>
    <col min="14056" max="14064" width="15.28515625" style="73" customWidth="1"/>
    <col min="14065" max="14302" width="15.28515625" style="73"/>
    <col min="14303" max="14303" width="11.85546875" style="73" customWidth="1"/>
    <col min="14304" max="14304" width="12.140625" style="73" customWidth="1"/>
    <col min="14305" max="14305" width="13.140625" style="73" customWidth="1"/>
    <col min="14306" max="14306" width="13.28515625" style="73" customWidth="1"/>
    <col min="14307" max="14307" width="15.28515625" style="73" customWidth="1"/>
    <col min="14308" max="14308" width="14.28515625" style="73" customWidth="1"/>
    <col min="14309" max="14310" width="15.28515625" style="73" customWidth="1"/>
    <col min="14311" max="14311" width="10.42578125" style="73" customWidth="1"/>
    <col min="14312" max="14320" width="15.28515625" style="73" customWidth="1"/>
    <col min="14321" max="14558" width="15.28515625" style="73"/>
    <col min="14559" max="14559" width="11.85546875" style="73" customWidth="1"/>
    <col min="14560" max="14560" width="12.140625" style="73" customWidth="1"/>
    <col min="14561" max="14561" width="13.140625" style="73" customWidth="1"/>
    <col min="14562" max="14562" width="13.28515625" style="73" customWidth="1"/>
    <col min="14563" max="14563" width="15.28515625" style="73" customWidth="1"/>
    <col min="14564" max="14564" width="14.28515625" style="73" customWidth="1"/>
    <col min="14565" max="14566" width="15.28515625" style="73" customWidth="1"/>
    <col min="14567" max="14567" width="10.42578125" style="73" customWidth="1"/>
    <col min="14568" max="14576" width="15.28515625" style="73" customWidth="1"/>
    <col min="14577" max="14814" width="15.28515625" style="73"/>
    <col min="14815" max="14815" width="11.85546875" style="73" customWidth="1"/>
    <col min="14816" max="14816" width="12.140625" style="73" customWidth="1"/>
    <col min="14817" max="14817" width="13.140625" style="73" customWidth="1"/>
    <col min="14818" max="14818" width="13.28515625" style="73" customWidth="1"/>
    <col min="14819" max="14819" width="15.28515625" style="73" customWidth="1"/>
    <col min="14820" max="14820" width="14.28515625" style="73" customWidth="1"/>
    <col min="14821" max="14822" width="15.28515625" style="73" customWidth="1"/>
    <col min="14823" max="14823" width="10.42578125" style="73" customWidth="1"/>
    <col min="14824" max="14832" width="15.28515625" style="73" customWidth="1"/>
    <col min="14833" max="15070" width="15.28515625" style="73"/>
    <col min="15071" max="15071" width="11.85546875" style="73" customWidth="1"/>
    <col min="15072" max="15072" width="12.140625" style="73" customWidth="1"/>
    <col min="15073" max="15073" width="13.140625" style="73" customWidth="1"/>
    <col min="15074" max="15074" width="13.28515625" style="73" customWidth="1"/>
    <col min="15075" max="15075" width="15.28515625" style="73" customWidth="1"/>
    <col min="15076" max="15076" width="14.28515625" style="73" customWidth="1"/>
    <col min="15077" max="15078" width="15.28515625" style="73" customWidth="1"/>
    <col min="15079" max="15079" width="10.42578125" style="73" customWidth="1"/>
    <col min="15080" max="15088" width="15.28515625" style="73" customWidth="1"/>
    <col min="15089" max="15326" width="15.28515625" style="73"/>
    <col min="15327" max="15327" width="11.85546875" style="73" customWidth="1"/>
    <col min="15328" max="15328" width="12.140625" style="73" customWidth="1"/>
    <col min="15329" max="15329" width="13.140625" style="73" customWidth="1"/>
    <col min="15330" max="15330" width="13.28515625" style="73" customWidth="1"/>
    <col min="15331" max="15331" width="15.28515625" style="73" customWidth="1"/>
    <col min="15332" max="15332" width="14.28515625" style="73" customWidth="1"/>
    <col min="15333" max="15334" width="15.28515625" style="73" customWidth="1"/>
    <col min="15335" max="15335" width="10.42578125" style="73" customWidth="1"/>
    <col min="15336" max="15344" width="15.28515625" style="73" customWidth="1"/>
    <col min="15345" max="15582" width="15.28515625" style="73"/>
    <col min="15583" max="15583" width="11.85546875" style="73" customWidth="1"/>
    <col min="15584" max="15584" width="12.140625" style="73" customWidth="1"/>
    <col min="15585" max="15585" width="13.140625" style="73" customWidth="1"/>
    <col min="15586" max="15586" width="13.28515625" style="73" customWidth="1"/>
    <col min="15587" max="15587" width="15.28515625" style="73" customWidth="1"/>
    <col min="15588" max="15588" width="14.28515625" style="73" customWidth="1"/>
    <col min="15589" max="15590" width="15.28515625" style="73" customWidth="1"/>
    <col min="15591" max="15591" width="10.42578125" style="73" customWidth="1"/>
    <col min="15592" max="15600" width="15.28515625" style="73" customWidth="1"/>
    <col min="15601" max="15838" width="15.28515625" style="73"/>
    <col min="15839" max="15839" width="11.85546875" style="73" customWidth="1"/>
    <col min="15840" max="15840" width="12.140625" style="73" customWidth="1"/>
    <col min="15841" max="15841" width="13.140625" style="73" customWidth="1"/>
    <col min="15842" max="15842" width="13.28515625" style="73" customWidth="1"/>
    <col min="15843" max="15843" width="15.28515625" style="73" customWidth="1"/>
    <col min="15844" max="15844" width="14.28515625" style="73" customWidth="1"/>
    <col min="15845" max="15846" width="15.28515625" style="73" customWidth="1"/>
    <col min="15847" max="15847" width="10.42578125" style="73" customWidth="1"/>
    <col min="15848" max="15856" width="15.28515625" style="73" customWidth="1"/>
    <col min="15857" max="16094" width="15.28515625" style="73"/>
    <col min="16095" max="16095" width="11.85546875" style="73" customWidth="1"/>
    <col min="16096" max="16096" width="12.140625" style="73" customWidth="1"/>
    <col min="16097" max="16097" width="13.140625" style="73" customWidth="1"/>
    <col min="16098" max="16098" width="13.28515625" style="73" customWidth="1"/>
    <col min="16099" max="16099" width="15.28515625" style="73" customWidth="1"/>
    <col min="16100" max="16100" width="14.28515625" style="73" customWidth="1"/>
    <col min="16101" max="16102" width="15.28515625" style="73" customWidth="1"/>
    <col min="16103" max="16103" width="10.42578125" style="73" customWidth="1"/>
    <col min="16104" max="16112" width="15.28515625" style="73" customWidth="1"/>
    <col min="16113" max="16384" width="15.28515625" style="73"/>
  </cols>
  <sheetData>
    <row r="1" spans="1:12" ht="57.75" customHeight="1">
      <c r="A1" s="499" t="s">
        <v>598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ht="50.25" customHeight="1">
      <c r="A2" s="439" t="s">
        <v>599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32.25" customHeight="1">
      <c r="A3" s="518" t="s">
        <v>251</v>
      </c>
      <c r="B3" s="518"/>
      <c r="C3" s="518"/>
      <c r="D3" s="518"/>
      <c r="E3" s="444"/>
      <c r="F3" s="446" t="s">
        <v>250</v>
      </c>
      <c r="G3" s="446"/>
      <c r="H3" s="446"/>
      <c r="I3" s="446"/>
      <c r="J3" s="446"/>
      <c r="K3" s="446"/>
      <c r="L3" s="447"/>
    </row>
    <row r="4" spans="1:12" ht="42" customHeight="1">
      <c r="A4" s="533" t="s">
        <v>452</v>
      </c>
      <c r="B4" s="496" t="s">
        <v>432</v>
      </c>
      <c r="C4" s="496" t="s">
        <v>433</v>
      </c>
      <c r="D4" s="496" t="s">
        <v>434</v>
      </c>
      <c r="E4" s="502" t="s">
        <v>494</v>
      </c>
      <c r="F4" s="503"/>
      <c r="G4" s="503"/>
      <c r="H4" s="504"/>
      <c r="I4" s="521" t="s">
        <v>553</v>
      </c>
      <c r="J4" s="521"/>
      <c r="K4" s="521"/>
      <c r="L4" s="533" t="s">
        <v>447</v>
      </c>
    </row>
    <row r="5" spans="1:12" ht="90">
      <c r="A5" s="505"/>
      <c r="B5" s="507"/>
      <c r="C5" s="507"/>
      <c r="D5" s="507"/>
      <c r="E5" s="235" t="s">
        <v>247</v>
      </c>
      <c r="F5" s="235" t="s">
        <v>246</v>
      </c>
      <c r="G5" s="235" t="s">
        <v>245</v>
      </c>
      <c r="H5" s="235" t="s">
        <v>244</v>
      </c>
      <c r="I5" s="237" t="s">
        <v>495</v>
      </c>
      <c r="J5" s="235" t="s">
        <v>496</v>
      </c>
      <c r="K5" s="235" t="s">
        <v>497</v>
      </c>
      <c r="L5" s="505"/>
    </row>
    <row r="6" spans="1:12" ht="109.5" customHeight="1">
      <c r="A6" s="505"/>
      <c r="B6" s="236" t="s">
        <v>243</v>
      </c>
      <c r="C6" s="236" t="s">
        <v>242</v>
      </c>
      <c r="D6" s="330" t="s">
        <v>558</v>
      </c>
      <c r="E6" s="236" t="s">
        <v>241</v>
      </c>
      <c r="F6" s="236" t="s">
        <v>240</v>
      </c>
      <c r="G6" s="236" t="s">
        <v>239</v>
      </c>
      <c r="H6" s="236" t="s">
        <v>238</v>
      </c>
      <c r="I6" s="238" t="s">
        <v>549</v>
      </c>
      <c r="J6" s="236" t="s">
        <v>498</v>
      </c>
      <c r="K6" s="236" t="s">
        <v>499</v>
      </c>
      <c r="L6" s="505"/>
    </row>
    <row r="7" spans="1:12" ht="54.95" customHeight="1">
      <c r="A7" s="243" t="s">
        <v>218</v>
      </c>
      <c r="B7" s="268">
        <v>20324</v>
      </c>
      <c r="C7" s="269">
        <v>172</v>
      </c>
      <c r="D7" s="270">
        <f>C7/B7*100</f>
        <v>0.84629010037394226</v>
      </c>
      <c r="E7" s="269">
        <v>86</v>
      </c>
      <c r="F7" s="269">
        <v>80</v>
      </c>
      <c r="G7" s="269">
        <v>3</v>
      </c>
      <c r="H7" s="269">
        <v>3</v>
      </c>
      <c r="I7" s="269">
        <v>0</v>
      </c>
      <c r="J7" s="269">
        <v>0</v>
      </c>
      <c r="K7" s="269">
        <v>172</v>
      </c>
      <c r="L7" s="243" t="s">
        <v>69</v>
      </c>
    </row>
    <row r="8" spans="1:12" ht="54.95" customHeight="1">
      <c r="A8" s="243" t="s">
        <v>438</v>
      </c>
      <c r="B8" s="271">
        <v>30930</v>
      </c>
      <c r="C8" s="272">
        <v>112</v>
      </c>
      <c r="D8" s="273">
        <f>C8/B8*100</f>
        <v>0.36210798577432912</v>
      </c>
      <c r="E8" s="272">
        <v>78</v>
      </c>
      <c r="F8" s="272">
        <v>32</v>
      </c>
      <c r="G8" s="272">
        <v>1</v>
      </c>
      <c r="H8" s="272">
        <v>1</v>
      </c>
      <c r="I8" s="272">
        <v>0</v>
      </c>
      <c r="J8" s="272">
        <v>0</v>
      </c>
      <c r="K8" s="272">
        <v>112</v>
      </c>
      <c r="L8" s="243" t="s">
        <v>545</v>
      </c>
    </row>
    <row r="9" spans="1:12" ht="54.95" customHeight="1">
      <c r="A9" s="243" t="s">
        <v>217</v>
      </c>
      <c r="B9" s="268">
        <v>5514</v>
      </c>
      <c r="C9" s="269">
        <v>410</v>
      </c>
      <c r="D9" s="270">
        <f t="shared" ref="D9:D27" si="0">C9/B9*100</f>
        <v>7.4356184258251714</v>
      </c>
      <c r="E9" s="269">
        <v>170</v>
      </c>
      <c r="F9" s="269">
        <v>214</v>
      </c>
      <c r="G9" s="269">
        <v>9</v>
      </c>
      <c r="H9" s="269">
        <v>17</v>
      </c>
      <c r="I9" s="269">
        <v>0</v>
      </c>
      <c r="J9" s="269">
        <v>0</v>
      </c>
      <c r="K9" s="269">
        <v>410</v>
      </c>
      <c r="L9" s="243" t="s">
        <v>67</v>
      </c>
    </row>
    <row r="10" spans="1:12" ht="54.95" customHeight="1">
      <c r="A10" s="243" t="s">
        <v>216</v>
      </c>
      <c r="B10" s="271">
        <v>85748</v>
      </c>
      <c r="C10" s="272">
        <v>93</v>
      </c>
      <c r="D10" s="273">
        <f t="shared" si="0"/>
        <v>0.10845734011288893</v>
      </c>
      <c r="E10" s="272">
        <v>38</v>
      </c>
      <c r="F10" s="272">
        <v>54</v>
      </c>
      <c r="G10" s="272">
        <v>1</v>
      </c>
      <c r="H10" s="272">
        <v>0</v>
      </c>
      <c r="I10" s="272">
        <v>0</v>
      </c>
      <c r="J10" s="272">
        <v>0</v>
      </c>
      <c r="K10" s="272">
        <v>93</v>
      </c>
      <c r="L10" s="243" t="s">
        <v>65</v>
      </c>
    </row>
    <row r="11" spans="1:12" ht="54.95" customHeight="1">
      <c r="A11" s="243" t="s">
        <v>215</v>
      </c>
      <c r="B11" s="268">
        <v>51094</v>
      </c>
      <c r="C11" s="269">
        <v>135</v>
      </c>
      <c r="D11" s="270">
        <f t="shared" si="0"/>
        <v>0.26421889067209459</v>
      </c>
      <c r="E11" s="269">
        <v>101</v>
      </c>
      <c r="F11" s="269">
        <v>24</v>
      </c>
      <c r="G11" s="269">
        <v>0</v>
      </c>
      <c r="H11" s="269">
        <v>10</v>
      </c>
      <c r="I11" s="269">
        <v>0</v>
      </c>
      <c r="J11" s="269">
        <v>0</v>
      </c>
      <c r="K11" s="269">
        <v>135</v>
      </c>
      <c r="L11" s="243" t="s">
        <v>63</v>
      </c>
    </row>
    <row r="12" spans="1:12" ht="54.95" customHeight="1">
      <c r="A12" s="243" t="s">
        <v>213</v>
      </c>
      <c r="B12" s="271">
        <v>191182</v>
      </c>
      <c r="C12" s="272">
        <v>270</v>
      </c>
      <c r="D12" s="273">
        <f t="shared" si="0"/>
        <v>0.14122668452050924</v>
      </c>
      <c r="E12" s="272">
        <v>139</v>
      </c>
      <c r="F12" s="272">
        <v>130</v>
      </c>
      <c r="G12" s="272">
        <v>1</v>
      </c>
      <c r="H12" s="272">
        <v>0</v>
      </c>
      <c r="I12" s="272">
        <v>0</v>
      </c>
      <c r="J12" s="272">
        <v>0</v>
      </c>
      <c r="K12" s="272">
        <v>270</v>
      </c>
      <c r="L12" s="243" t="s">
        <v>59</v>
      </c>
    </row>
    <row r="13" spans="1:12" ht="54.95" customHeight="1">
      <c r="A13" s="243" t="s">
        <v>212</v>
      </c>
      <c r="B13" s="268">
        <v>29656</v>
      </c>
      <c r="C13" s="269">
        <v>38</v>
      </c>
      <c r="D13" s="270">
        <f t="shared" si="0"/>
        <v>0.12813595899649313</v>
      </c>
      <c r="E13" s="269">
        <v>25</v>
      </c>
      <c r="F13" s="269">
        <v>12</v>
      </c>
      <c r="G13" s="269">
        <v>1</v>
      </c>
      <c r="H13" s="269">
        <v>0</v>
      </c>
      <c r="I13" s="269">
        <v>0</v>
      </c>
      <c r="J13" s="269">
        <v>0</v>
      </c>
      <c r="K13" s="269">
        <v>38</v>
      </c>
      <c r="L13" s="243" t="s">
        <v>57</v>
      </c>
    </row>
    <row r="14" spans="1:12" ht="54.95" customHeight="1">
      <c r="A14" s="243" t="s">
        <v>211</v>
      </c>
      <c r="B14" s="271">
        <v>189</v>
      </c>
      <c r="C14" s="272">
        <v>14</v>
      </c>
      <c r="D14" s="273">
        <f t="shared" si="0"/>
        <v>7.4074074074074066</v>
      </c>
      <c r="E14" s="272">
        <v>8</v>
      </c>
      <c r="F14" s="272">
        <v>6</v>
      </c>
      <c r="G14" s="272">
        <v>0</v>
      </c>
      <c r="H14" s="272">
        <v>0</v>
      </c>
      <c r="I14" s="272">
        <v>0</v>
      </c>
      <c r="J14" s="272">
        <v>0</v>
      </c>
      <c r="K14" s="272">
        <v>14</v>
      </c>
      <c r="L14" s="243" t="s">
        <v>55</v>
      </c>
    </row>
    <row r="15" spans="1:12" ht="54.95" customHeight="1">
      <c r="A15" s="243" t="s">
        <v>214</v>
      </c>
      <c r="B15" s="268">
        <v>68911</v>
      </c>
      <c r="C15" s="269">
        <v>72</v>
      </c>
      <c r="D15" s="270">
        <f t="shared" si="0"/>
        <v>0.10448259349015397</v>
      </c>
      <c r="E15" s="269">
        <v>21</v>
      </c>
      <c r="F15" s="269">
        <v>50</v>
      </c>
      <c r="G15" s="269">
        <v>1</v>
      </c>
      <c r="H15" s="269">
        <v>0</v>
      </c>
      <c r="I15" s="269">
        <v>0</v>
      </c>
      <c r="J15" s="269">
        <v>0</v>
      </c>
      <c r="K15" s="269">
        <v>72</v>
      </c>
      <c r="L15" s="243" t="s">
        <v>61</v>
      </c>
    </row>
    <row r="16" spans="1:12" ht="54.95" customHeight="1">
      <c r="A16" s="243" t="s">
        <v>210</v>
      </c>
      <c r="B16" s="271">
        <v>16922</v>
      </c>
      <c r="C16" s="272">
        <v>100</v>
      </c>
      <c r="D16" s="273">
        <f t="shared" si="0"/>
        <v>0.59094669660796595</v>
      </c>
      <c r="E16" s="272">
        <v>65</v>
      </c>
      <c r="F16" s="272">
        <v>35</v>
      </c>
      <c r="G16" s="272">
        <v>0</v>
      </c>
      <c r="H16" s="272">
        <v>0</v>
      </c>
      <c r="I16" s="272">
        <v>0</v>
      </c>
      <c r="J16" s="272">
        <v>14</v>
      </c>
      <c r="K16" s="272">
        <v>86</v>
      </c>
      <c r="L16" s="243" t="s">
        <v>53</v>
      </c>
    </row>
    <row r="17" spans="1:12" ht="54.95" customHeight="1">
      <c r="A17" s="243" t="s">
        <v>237</v>
      </c>
      <c r="B17" s="268">
        <v>1235</v>
      </c>
      <c r="C17" s="269">
        <v>16</v>
      </c>
      <c r="D17" s="270">
        <f t="shared" si="0"/>
        <v>1.2955465587044535</v>
      </c>
      <c r="E17" s="269">
        <v>8</v>
      </c>
      <c r="F17" s="269">
        <v>8</v>
      </c>
      <c r="G17" s="269">
        <v>0</v>
      </c>
      <c r="H17" s="269">
        <v>0</v>
      </c>
      <c r="I17" s="269">
        <v>0</v>
      </c>
      <c r="J17" s="269">
        <v>0</v>
      </c>
      <c r="K17" s="269">
        <v>16</v>
      </c>
      <c r="L17" s="243" t="s">
        <v>51</v>
      </c>
    </row>
    <row r="18" spans="1:12" ht="54.95" customHeight="1">
      <c r="A18" s="243" t="s">
        <v>209</v>
      </c>
      <c r="B18" s="271">
        <v>5535</v>
      </c>
      <c r="C18" s="272">
        <v>11</v>
      </c>
      <c r="D18" s="273">
        <f t="shared" si="0"/>
        <v>0.19873532068654018</v>
      </c>
      <c r="E18" s="272">
        <v>11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11</v>
      </c>
      <c r="L18" s="243" t="s">
        <v>49</v>
      </c>
    </row>
    <row r="19" spans="1:12" ht="54.95" customHeight="1">
      <c r="A19" s="243" t="s">
        <v>48</v>
      </c>
      <c r="B19" s="268">
        <v>3042</v>
      </c>
      <c r="C19" s="269">
        <v>18</v>
      </c>
      <c r="D19" s="270">
        <f t="shared" si="0"/>
        <v>0.59171597633136097</v>
      </c>
      <c r="E19" s="269">
        <v>7</v>
      </c>
      <c r="F19" s="269">
        <v>11</v>
      </c>
      <c r="G19" s="269">
        <v>0</v>
      </c>
      <c r="H19" s="269">
        <v>0</v>
      </c>
      <c r="I19" s="269">
        <v>0</v>
      </c>
      <c r="J19" s="269">
        <v>0</v>
      </c>
      <c r="K19" s="269">
        <v>18</v>
      </c>
      <c r="L19" s="243" t="s">
        <v>47</v>
      </c>
    </row>
    <row r="20" spans="1:12" ht="54.95" customHeight="1">
      <c r="A20" s="243" t="s">
        <v>208</v>
      </c>
      <c r="B20" s="271">
        <v>78</v>
      </c>
      <c r="C20" s="272">
        <v>5</v>
      </c>
      <c r="D20" s="273">
        <f t="shared" si="0"/>
        <v>6.4102564102564097</v>
      </c>
      <c r="E20" s="272">
        <v>5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5</v>
      </c>
      <c r="L20" s="243" t="s">
        <v>45</v>
      </c>
    </row>
    <row r="21" spans="1:12" ht="54.95" customHeight="1">
      <c r="A21" s="243" t="s">
        <v>207</v>
      </c>
      <c r="B21" s="268">
        <v>171098</v>
      </c>
      <c r="C21" s="268">
        <v>2774</v>
      </c>
      <c r="D21" s="270">
        <f t="shared" si="0"/>
        <v>1.6212930601175937</v>
      </c>
      <c r="E21" s="268">
        <v>2284</v>
      </c>
      <c r="F21" s="269">
        <v>477</v>
      </c>
      <c r="G21" s="269">
        <v>5</v>
      </c>
      <c r="H21" s="269">
        <v>8</v>
      </c>
      <c r="I21" s="269">
        <v>0</v>
      </c>
      <c r="J21" s="269">
        <v>260</v>
      </c>
      <c r="K21" s="269">
        <v>2514</v>
      </c>
      <c r="L21" s="243" t="s">
        <v>43</v>
      </c>
    </row>
    <row r="22" spans="1:12" ht="54.95" customHeight="1">
      <c r="A22" s="243" t="s">
        <v>206</v>
      </c>
      <c r="B22" s="271">
        <v>26477</v>
      </c>
      <c r="C22" s="272">
        <v>50</v>
      </c>
      <c r="D22" s="273">
        <f t="shared" si="0"/>
        <v>0.18884314688219966</v>
      </c>
      <c r="E22" s="272">
        <v>21</v>
      </c>
      <c r="F22" s="272">
        <v>29</v>
      </c>
      <c r="G22" s="272">
        <v>0</v>
      </c>
      <c r="H22" s="272">
        <v>0</v>
      </c>
      <c r="I22" s="272">
        <v>0</v>
      </c>
      <c r="J22" s="272">
        <v>0</v>
      </c>
      <c r="K22" s="272">
        <v>50</v>
      </c>
      <c r="L22" s="243" t="s">
        <v>41</v>
      </c>
    </row>
    <row r="23" spans="1:12" ht="54.95" customHeight="1">
      <c r="A23" s="243" t="s">
        <v>205</v>
      </c>
      <c r="B23" s="268">
        <v>7579</v>
      </c>
      <c r="C23" s="269">
        <v>11</v>
      </c>
      <c r="D23" s="270">
        <f t="shared" si="0"/>
        <v>0.14513788098693758</v>
      </c>
      <c r="E23" s="269">
        <v>5</v>
      </c>
      <c r="F23" s="269">
        <v>6</v>
      </c>
      <c r="G23" s="269">
        <v>0</v>
      </c>
      <c r="H23" s="269">
        <v>0</v>
      </c>
      <c r="I23" s="269">
        <v>0</v>
      </c>
      <c r="J23" s="269">
        <v>0</v>
      </c>
      <c r="K23" s="269">
        <v>11</v>
      </c>
      <c r="L23" s="243" t="s">
        <v>39</v>
      </c>
    </row>
    <row r="24" spans="1:12" ht="54.95" customHeight="1">
      <c r="A24" s="243" t="s">
        <v>204</v>
      </c>
      <c r="B24" s="271">
        <v>43579</v>
      </c>
      <c r="C24" s="272">
        <v>7</v>
      </c>
      <c r="D24" s="273">
        <f t="shared" si="0"/>
        <v>1.6062782532871338E-2</v>
      </c>
      <c r="E24" s="272">
        <v>0</v>
      </c>
      <c r="F24" s="272">
        <v>7</v>
      </c>
      <c r="G24" s="272">
        <v>0</v>
      </c>
      <c r="H24" s="272">
        <v>0</v>
      </c>
      <c r="I24" s="272">
        <v>0</v>
      </c>
      <c r="J24" s="272">
        <v>0</v>
      </c>
      <c r="K24" s="272">
        <v>7</v>
      </c>
      <c r="L24" s="243" t="s">
        <v>37</v>
      </c>
    </row>
    <row r="25" spans="1:12" ht="54.95" customHeight="1">
      <c r="A25" s="243" t="s">
        <v>203</v>
      </c>
      <c r="B25" s="268">
        <v>3446</v>
      </c>
      <c r="C25" s="269">
        <v>0</v>
      </c>
      <c r="D25" s="270">
        <f t="shared" si="0"/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43" t="s">
        <v>35</v>
      </c>
    </row>
    <row r="26" spans="1:12" ht="54.95" customHeight="1">
      <c r="A26" s="243" t="s">
        <v>34</v>
      </c>
      <c r="B26" s="271">
        <v>2283</v>
      </c>
      <c r="C26" s="272">
        <v>11</v>
      </c>
      <c r="D26" s="273">
        <f t="shared" si="0"/>
        <v>0.48182216381953569</v>
      </c>
      <c r="E26" s="272">
        <v>7</v>
      </c>
      <c r="F26" s="272">
        <v>4</v>
      </c>
      <c r="G26" s="272">
        <v>0</v>
      </c>
      <c r="H26" s="272">
        <v>0</v>
      </c>
      <c r="I26" s="272">
        <v>0</v>
      </c>
      <c r="J26" s="272">
        <v>0</v>
      </c>
      <c r="K26" s="272">
        <v>11</v>
      </c>
      <c r="L26" s="243" t="s">
        <v>33</v>
      </c>
    </row>
    <row r="27" spans="1:12" ht="54.95" customHeight="1">
      <c r="A27" s="240" t="s">
        <v>151</v>
      </c>
      <c r="B27" s="135">
        <f>SUM(B7:B26)</f>
        <v>764822</v>
      </c>
      <c r="C27" s="135">
        <f t="shared" ref="C27:K27" si="1">SUM(C7:C26)</f>
        <v>4319</v>
      </c>
      <c r="D27" s="414">
        <f t="shared" si="0"/>
        <v>0.56470655917324553</v>
      </c>
      <c r="E27" s="135">
        <f t="shared" si="1"/>
        <v>3079</v>
      </c>
      <c r="F27" s="135">
        <f t="shared" si="1"/>
        <v>1179</v>
      </c>
      <c r="G27" s="135">
        <f t="shared" si="1"/>
        <v>22</v>
      </c>
      <c r="H27" s="135">
        <f t="shared" si="1"/>
        <v>39</v>
      </c>
      <c r="I27" s="135">
        <f t="shared" si="1"/>
        <v>0</v>
      </c>
      <c r="J27" s="135">
        <f t="shared" si="1"/>
        <v>274</v>
      </c>
      <c r="K27" s="135">
        <f t="shared" si="1"/>
        <v>4045</v>
      </c>
      <c r="L27" s="240" t="s">
        <v>235</v>
      </c>
    </row>
    <row r="28" spans="1:12" ht="15.75" customHeight="1">
      <c r="F28" s="535" t="s">
        <v>554</v>
      </c>
      <c r="G28" s="535"/>
      <c r="H28" s="535"/>
      <c r="I28" s="535"/>
      <c r="J28" s="535"/>
      <c r="K28" s="535"/>
      <c r="L28" s="535"/>
    </row>
    <row r="29" spans="1:12" ht="15.75" customHeight="1">
      <c r="F29" s="535" t="s">
        <v>555</v>
      </c>
      <c r="G29" s="535"/>
      <c r="H29" s="535"/>
      <c r="I29" s="535"/>
      <c r="J29" s="535"/>
      <c r="K29" s="535"/>
      <c r="L29" s="535"/>
    </row>
    <row r="30" spans="1:12" ht="15.75" customHeight="1">
      <c r="F30" s="535" t="s">
        <v>556</v>
      </c>
      <c r="G30" s="535"/>
      <c r="H30" s="535"/>
      <c r="I30" s="535"/>
      <c r="J30" s="535"/>
      <c r="K30" s="535"/>
      <c r="L30" s="535"/>
    </row>
  </sheetData>
  <mergeCells count="14">
    <mergeCell ref="F28:L28"/>
    <mergeCell ref="F29:L29"/>
    <mergeCell ref="F30:L30"/>
    <mergeCell ref="L4:L6"/>
    <mergeCell ref="A1:L1"/>
    <mergeCell ref="A2:L2"/>
    <mergeCell ref="A3:E3"/>
    <mergeCell ref="F3:L3"/>
    <mergeCell ref="A4:A6"/>
    <mergeCell ref="B4:B5"/>
    <mergeCell ref="C4:C5"/>
    <mergeCell ref="D4:D5"/>
    <mergeCell ref="E4:H4"/>
    <mergeCell ref="I4:K4"/>
  </mergeCells>
  <printOptions horizontalCentered="1" verticalCentered="1"/>
  <pageMargins left="0.59055118110236227" right="0.59055118110236227" top="0.59055118110236227" bottom="0.19685039370078741" header="0.51181102362204722" footer="0.51181102362204722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2"/>
  <sheetViews>
    <sheetView showGridLines="0" rightToLeft="1" zoomScale="50" zoomScaleNormal="120" workbookViewId="0">
      <selection sqref="A1:M1"/>
    </sheetView>
  </sheetViews>
  <sheetFormatPr defaultColWidth="8.85546875" defaultRowHeight="15.75"/>
  <cols>
    <col min="1" max="1" width="23.42578125" style="46" customWidth="1"/>
    <col min="2" max="2" width="17.85546875" style="46" customWidth="1"/>
    <col min="3" max="3" width="18.42578125" style="46" customWidth="1"/>
    <col min="4" max="4" width="18.140625" style="46" customWidth="1"/>
    <col min="5" max="5" width="19.28515625" style="46" customWidth="1"/>
    <col min="6" max="6" width="18.28515625" style="46" customWidth="1"/>
    <col min="7" max="7" width="16.28515625" style="46" customWidth="1"/>
    <col min="8" max="8" width="19.7109375" style="46" customWidth="1"/>
    <col min="9" max="9" width="20.42578125" style="46" customWidth="1"/>
    <col min="10" max="10" width="16.42578125" style="46" customWidth="1"/>
    <col min="11" max="11" width="21.42578125" style="46" customWidth="1"/>
    <col min="12" max="12" width="22.140625" style="46" customWidth="1"/>
    <col min="13" max="13" width="31.85546875" style="46" customWidth="1"/>
    <col min="14" max="18" width="8.85546875" style="46"/>
    <col min="19" max="19" width="25.7109375" style="46" customWidth="1"/>
    <col min="20" max="221" width="8.85546875" style="46"/>
    <col min="222" max="222" width="14.28515625" style="46" bestFit="1" customWidth="1"/>
    <col min="223" max="223" width="10.7109375" style="46" customWidth="1"/>
    <col min="224" max="224" width="12.85546875" style="46" customWidth="1"/>
    <col min="225" max="234" width="7.42578125" style="46" customWidth="1"/>
    <col min="235" max="237" width="9" style="46" customWidth="1"/>
    <col min="238" max="477" width="8.85546875" style="46"/>
    <col min="478" max="478" width="14.28515625" style="46" bestFit="1" customWidth="1"/>
    <col min="479" max="479" width="10.7109375" style="46" customWidth="1"/>
    <col min="480" max="480" width="12.85546875" style="46" customWidth="1"/>
    <col min="481" max="490" width="7.42578125" style="46" customWidth="1"/>
    <col min="491" max="493" width="9" style="46" customWidth="1"/>
    <col min="494" max="733" width="8.85546875" style="46"/>
    <col min="734" max="734" width="14.28515625" style="46" bestFit="1" customWidth="1"/>
    <col min="735" max="735" width="10.7109375" style="46" customWidth="1"/>
    <col min="736" max="736" width="12.85546875" style="46" customWidth="1"/>
    <col min="737" max="746" width="7.42578125" style="46" customWidth="1"/>
    <col min="747" max="749" width="9" style="46" customWidth="1"/>
    <col min="750" max="989" width="8.85546875" style="46"/>
    <col min="990" max="990" width="14.28515625" style="46" bestFit="1" customWidth="1"/>
    <col min="991" max="991" width="10.7109375" style="46" customWidth="1"/>
    <col min="992" max="992" width="12.85546875" style="46" customWidth="1"/>
    <col min="993" max="1002" width="7.42578125" style="46" customWidth="1"/>
    <col min="1003" max="1005" width="9" style="46" customWidth="1"/>
    <col min="1006" max="1245" width="8.85546875" style="46"/>
    <col min="1246" max="1246" width="14.28515625" style="46" bestFit="1" customWidth="1"/>
    <col min="1247" max="1247" width="10.7109375" style="46" customWidth="1"/>
    <col min="1248" max="1248" width="12.85546875" style="46" customWidth="1"/>
    <col min="1249" max="1258" width="7.42578125" style="46" customWidth="1"/>
    <col min="1259" max="1261" width="9" style="46" customWidth="1"/>
    <col min="1262" max="1501" width="8.85546875" style="46"/>
    <col min="1502" max="1502" width="14.28515625" style="46" bestFit="1" customWidth="1"/>
    <col min="1503" max="1503" width="10.7109375" style="46" customWidth="1"/>
    <col min="1504" max="1504" width="12.85546875" style="46" customWidth="1"/>
    <col min="1505" max="1514" width="7.42578125" style="46" customWidth="1"/>
    <col min="1515" max="1517" width="9" style="46" customWidth="1"/>
    <col min="1518" max="1757" width="8.85546875" style="46"/>
    <col min="1758" max="1758" width="14.28515625" style="46" bestFit="1" customWidth="1"/>
    <col min="1759" max="1759" width="10.7109375" style="46" customWidth="1"/>
    <col min="1760" max="1760" width="12.85546875" style="46" customWidth="1"/>
    <col min="1761" max="1770" width="7.42578125" style="46" customWidth="1"/>
    <col min="1771" max="1773" width="9" style="46" customWidth="1"/>
    <col min="1774" max="2013" width="8.85546875" style="46"/>
    <col min="2014" max="2014" width="14.28515625" style="46" bestFit="1" customWidth="1"/>
    <col min="2015" max="2015" width="10.7109375" style="46" customWidth="1"/>
    <col min="2016" max="2016" width="12.85546875" style="46" customWidth="1"/>
    <col min="2017" max="2026" width="7.42578125" style="46" customWidth="1"/>
    <col min="2027" max="2029" width="9" style="46" customWidth="1"/>
    <col min="2030" max="2269" width="8.85546875" style="46"/>
    <col min="2270" max="2270" width="14.28515625" style="46" bestFit="1" customWidth="1"/>
    <col min="2271" max="2271" width="10.7109375" style="46" customWidth="1"/>
    <col min="2272" max="2272" width="12.85546875" style="46" customWidth="1"/>
    <col min="2273" max="2282" width="7.42578125" style="46" customWidth="1"/>
    <col min="2283" max="2285" width="9" style="46" customWidth="1"/>
    <col min="2286" max="2525" width="8.85546875" style="46"/>
    <col min="2526" max="2526" width="14.28515625" style="46" bestFit="1" customWidth="1"/>
    <col min="2527" max="2527" width="10.7109375" style="46" customWidth="1"/>
    <col min="2528" max="2528" width="12.85546875" style="46" customWidth="1"/>
    <col min="2529" max="2538" width="7.42578125" style="46" customWidth="1"/>
    <col min="2539" max="2541" width="9" style="46" customWidth="1"/>
    <col min="2542" max="2781" width="8.85546875" style="46"/>
    <col min="2782" max="2782" width="14.28515625" style="46" bestFit="1" customWidth="1"/>
    <col min="2783" max="2783" width="10.7109375" style="46" customWidth="1"/>
    <col min="2784" max="2784" width="12.85546875" style="46" customWidth="1"/>
    <col min="2785" max="2794" width="7.42578125" style="46" customWidth="1"/>
    <col min="2795" max="2797" width="9" style="46" customWidth="1"/>
    <col min="2798" max="3037" width="8.85546875" style="46"/>
    <col min="3038" max="3038" width="14.28515625" style="46" bestFit="1" customWidth="1"/>
    <col min="3039" max="3039" width="10.7109375" style="46" customWidth="1"/>
    <col min="3040" max="3040" width="12.85546875" style="46" customWidth="1"/>
    <col min="3041" max="3050" width="7.42578125" style="46" customWidth="1"/>
    <col min="3051" max="3053" width="9" style="46" customWidth="1"/>
    <col min="3054" max="3293" width="8.85546875" style="46"/>
    <col min="3294" max="3294" width="14.28515625" style="46" bestFit="1" customWidth="1"/>
    <col min="3295" max="3295" width="10.7109375" style="46" customWidth="1"/>
    <col min="3296" max="3296" width="12.85546875" style="46" customWidth="1"/>
    <col min="3297" max="3306" width="7.42578125" style="46" customWidth="1"/>
    <col min="3307" max="3309" width="9" style="46" customWidth="1"/>
    <col min="3310" max="3549" width="8.85546875" style="46"/>
    <col min="3550" max="3550" width="14.28515625" style="46" bestFit="1" customWidth="1"/>
    <col min="3551" max="3551" width="10.7109375" style="46" customWidth="1"/>
    <col min="3552" max="3552" width="12.85546875" style="46" customWidth="1"/>
    <col min="3553" max="3562" width="7.42578125" style="46" customWidth="1"/>
    <col min="3563" max="3565" width="9" style="46" customWidth="1"/>
    <col min="3566" max="3805" width="8.85546875" style="46"/>
    <col min="3806" max="3806" width="14.28515625" style="46" bestFit="1" customWidth="1"/>
    <col min="3807" max="3807" width="10.7109375" style="46" customWidth="1"/>
    <col min="3808" max="3808" width="12.85546875" style="46" customWidth="1"/>
    <col min="3809" max="3818" width="7.42578125" style="46" customWidth="1"/>
    <col min="3819" max="3821" width="9" style="46" customWidth="1"/>
    <col min="3822" max="4061" width="8.85546875" style="46"/>
    <col min="4062" max="4062" width="14.28515625" style="46" bestFit="1" customWidth="1"/>
    <col min="4063" max="4063" width="10.7109375" style="46" customWidth="1"/>
    <col min="4064" max="4064" width="12.85546875" style="46" customWidth="1"/>
    <col min="4065" max="4074" width="7.42578125" style="46" customWidth="1"/>
    <col min="4075" max="4077" width="9" style="46" customWidth="1"/>
    <col min="4078" max="4317" width="8.85546875" style="46"/>
    <col min="4318" max="4318" width="14.28515625" style="46" bestFit="1" customWidth="1"/>
    <col min="4319" max="4319" width="10.7109375" style="46" customWidth="1"/>
    <col min="4320" max="4320" width="12.85546875" style="46" customWidth="1"/>
    <col min="4321" max="4330" width="7.42578125" style="46" customWidth="1"/>
    <col min="4331" max="4333" width="9" style="46" customWidth="1"/>
    <col min="4334" max="4573" width="8.85546875" style="46"/>
    <col min="4574" max="4574" width="14.28515625" style="46" bestFit="1" customWidth="1"/>
    <col min="4575" max="4575" width="10.7109375" style="46" customWidth="1"/>
    <col min="4576" max="4576" width="12.85546875" style="46" customWidth="1"/>
    <col min="4577" max="4586" width="7.42578125" style="46" customWidth="1"/>
    <col min="4587" max="4589" width="9" style="46" customWidth="1"/>
    <col min="4590" max="4829" width="8.85546875" style="46"/>
    <col min="4830" max="4830" width="14.28515625" style="46" bestFit="1" customWidth="1"/>
    <col min="4831" max="4831" width="10.7109375" style="46" customWidth="1"/>
    <col min="4832" max="4832" width="12.85546875" style="46" customWidth="1"/>
    <col min="4833" max="4842" width="7.42578125" style="46" customWidth="1"/>
    <col min="4843" max="4845" width="9" style="46" customWidth="1"/>
    <col min="4846" max="5085" width="8.85546875" style="46"/>
    <col min="5086" max="5086" width="14.28515625" style="46" bestFit="1" customWidth="1"/>
    <col min="5087" max="5087" width="10.7109375" style="46" customWidth="1"/>
    <col min="5088" max="5088" width="12.85546875" style="46" customWidth="1"/>
    <col min="5089" max="5098" width="7.42578125" style="46" customWidth="1"/>
    <col min="5099" max="5101" width="9" style="46" customWidth="1"/>
    <col min="5102" max="5341" width="8.85546875" style="46"/>
    <col min="5342" max="5342" width="14.28515625" style="46" bestFit="1" customWidth="1"/>
    <col min="5343" max="5343" width="10.7109375" style="46" customWidth="1"/>
    <col min="5344" max="5344" width="12.85546875" style="46" customWidth="1"/>
    <col min="5345" max="5354" width="7.42578125" style="46" customWidth="1"/>
    <col min="5355" max="5357" width="9" style="46" customWidth="1"/>
    <col min="5358" max="5597" width="8.85546875" style="46"/>
    <col min="5598" max="5598" width="14.28515625" style="46" bestFit="1" customWidth="1"/>
    <col min="5599" max="5599" width="10.7109375" style="46" customWidth="1"/>
    <col min="5600" max="5600" width="12.85546875" style="46" customWidth="1"/>
    <col min="5601" max="5610" width="7.42578125" style="46" customWidth="1"/>
    <col min="5611" max="5613" width="9" style="46" customWidth="1"/>
    <col min="5614" max="5853" width="8.85546875" style="46"/>
    <col min="5854" max="5854" width="14.28515625" style="46" bestFit="1" customWidth="1"/>
    <col min="5855" max="5855" width="10.7109375" style="46" customWidth="1"/>
    <col min="5856" max="5856" width="12.85546875" style="46" customWidth="1"/>
    <col min="5857" max="5866" width="7.42578125" style="46" customWidth="1"/>
    <col min="5867" max="5869" width="9" style="46" customWidth="1"/>
    <col min="5870" max="6109" width="8.85546875" style="46"/>
    <col min="6110" max="6110" width="14.28515625" style="46" bestFit="1" customWidth="1"/>
    <col min="6111" max="6111" width="10.7109375" style="46" customWidth="1"/>
    <col min="6112" max="6112" width="12.85546875" style="46" customWidth="1"/>
    <col min="6113" max="6122" width="7.42578125" style="46" customWidth="1"/>
    <col min="6123" max="6125" width="9" style="46" customWidth="1"/>
    <col min="6126" max="6365" width="8.85546875" style="46"/>
    <col min="6366" max="6366" width="14.28515625" style="46" bestFit="1" customWidth="1"/>
    <col min="6367" max="6367" width="10.7109375" style="46" customWidth="1"/>
    <col min="6368" max="6368" width="12.85546875" style="46" customWidth="1"/>
    <col min="6369" max="6378" width="7.42578125" style="46" customWidth="1"/>
    <col min="6379" max="6381" width="9" style="46" customWidth="1"/>
    <col min="6382" max="6621" width="8.85546875" style="46"/>
    <col min="6622" max="6622" width="14.28515625" style="46" bestFit="1" customWidth="1"/>
    <col min="6623" max="6623" width="10.7109375" style="46" customWidth="1"/>
    <col min="6624" max="6624" width="12.85546875" style="46" customWidth="1"/>
    <col min="6625" max="6634" width="7.42578125" style="46" customWidth="1"/>
    <col min="6635" max="6637" width="9" style="46" customWidth="1"/>
    <col min="6638" max="6877" width="8.85546875" style="46"/>
    <col min="6878" max="6878" width="14.28515625" style="46" bestFit="1" customWidth="1"/>
    <col min="6879" max="6879" width="10.7109375" style="46" customWidth="1"/>
    <col min="6880" max="6880" width="12.85546875" style="46" customWidth="1"/>
    <col min="6881" max="6890" width="7.42578125" style="46" customWidth="1"/>
    <col min="6891" max="6893" width="9" style="46" customWidth="1"/>
    <col min="6894" max="7133" width="8.85546875" style="46"/>
    <col min="7134" max="7134" width="14.28515625" style="46" bestFit="1" customWidth="1"/>
    <col min="7135" max="7135" width="10.7109375" style="46" customWidth="1"/>
    <col min="7136" max="7136" width="12.85546875" style="46" customWidth="1"/>
    <col min="7137" max="7146" width="7.42578125" style="46" customWidth="1"/>
    <col min="7147" max="7149" width="9" style="46" customWidth="1"/>
    <col min="7150" max="7389" width="8.85546875" style="46"/>
    <col min="7390" max="7390" width="14.28515625" style="46" bestFit="1" customWidth="1"/>
    <col min="7391" max="7391" width="10.7109375" style="46" customWidth="1"/>
    <col min="7392" max="7392" width="12.85546875" style="46" customWidth="1"/>
    <col min="7393" max="7402" width="7.42578125" style="46" customWidth="1"/>
    <col min="7403" max="7405" width="9" style="46" customWidth="1"/>
    <col min="7406" max="7645" width="8.85546875" style="46"/>
    <col min="7646" max="7646" width="14.28515625" style="46" bestFit="1" customWidth="1"/>
    <col min="7647" max="7647" width="10.7109375" style="46" customWidth="1"/>
    <col min="7648" max="7648" width="12.85546875" style="46" customWidth="1"/>
    <col min="7649" max="7658" width="7.42578125" style="46" customWidth="1"/>
    <col min="7659" max="7661" width="9" style="46" customWidth="1"/>
    <col min="7662" max="7901" width="8.85546875" style="46"/>
    <col min="7902" max="7902" width="14.28515625" style="46" bestFit="1" customWidth="1"/>
    <col min="7903" max="7903" width="10.7109375" style="46" customWidth="1"/>
    <col min="7904" max="7904" width="12.85546875" style="46" customWidth="1"/>
    <col min="7905" max="7914" width="7.42578125" style="46" customWidth="1"/>
    <col min="7915" max="7917" width="9" style="46" customWidth="1"/>
    <col min="7918" max="8157" width="8.85546875" style="46"/>
    <col min="8158" max="8158" width="14.28515625" style="46" bestFit="1" customWidth="1"/>
    <col min="8159" max="8159" width="10.7109375" style="46" customWidth="1"/>
    <col min="8160" max="8160" width="12.85546875" style="46" customWidth="1"/>
    <col min="8161" max="8170" width="7.42578125" style="46" customWidth="1"/>
    <col min="8171" max="8173" width="9" style="46" customWidth="1"/>
    <col min="8174" max="8413" width="8.85546875" style="46"/>
    <col min="8414" max="8414" width="14.28515625" style="46" bestFit="1" customWidth="1"/>
    <col min="8415" max="8415" width="10.7109375" style="46" customWidth="1"/>
    <col min="8416" max="8416" width="12.85546875" style="46" customWidth="1"/>
    <col min="8417" max="8426" width="7.42578125" style="46" customWidth="1"/>
    <col min="8427" max="8429" width="9" style="46" customWidth="1"/>
    <col min="8430" max="8669" width="8.85546875" style="46"/>
    <col min="8670" max="8670" width="14.28515625" style="46" bestFit="1" customWidth="1"/>
    <col min="8671" max="8671" width="10.7109375" style="46" customWidth="1"/>
    <col min="8672" max="8672" width="12.85546875" style="46" customWidth="1"/>
    <col min="8673" max="8682" width="7.42578125" style="46" customWidth="1"/>
    <col min="8683" max="8685" width="9" style="46" customWidth="1"/>
    <col min="8686" max="8925" width="8.85546875" style="46"/>
    <col min="8926" max="8926" width="14.28515625" style="46" bestFit="1" customWidth="1"/>
    <col min="8927" max="8927" width="10.7109375" style="46" customWidth="1"/>
    <col min="8928" max="8928" width="12.85546875" style="46" customWidth="1"/>
    <col min="8929" max="8938" width="7.42578125" style="46" customWidth="1"/>
    <col min="8939" max="8941" width="9" style="46" customWidth="1"/>
    <col min="8942" max="9181" width="8.85546875" style="46"/>
    <col min="9182" max="9182" width="14.28515625" style="46" bestFit="1" customWidth="1"/>
    <col min="9183" max="9183" width="10.7109375" style="46" customWidth="1"/>
    <col min="9184" max="9184" width="12.85546875" style="46" customWidth="1"/>
    <col min="9185" max="9194" width="7.42578125" style="46" customWidth="1"/>
    <col min="9195" max="9197" width="9" style="46" customWidth="1"/>
    <col min="9198" max="9437" width="8.85546875" style="46"/>
    <col min="9438" max="9438" width="14.28515625" style="46" bestFit="1" customWidth="1"/>
    <col min="9439" max="9439" width="10.7109375" style="46" customWidth="1"/>
    <col min="9440" max="9440" width="12.85546875" style="46" customWidth="1"/>
    <col min="9441" max="9450" width="7.42578125" style="46" customWidth="1"/>
    <col min="9451" max="9453" width="9" style="46" customWidth="1"/>
    <col min="9454" max="9693" width="8.85546875" style="46"/>
    <col min="9694" max="9694" width="14.28515625" style="46" bestFit="1" customWidth="1"/>
    <col min="9695" max="9695" width="10.7109375" style="46" customWidth="1"/>
    <col min="9696" max="9696" width="12.85546875" style="46" customWidth="1"/>
    <col min="9697" max="9706" width="7.42578125" style="46" customWidth="1"/>
    <col min="9707" max="9709" width="9" style="46" customWidth="1"/>
    <col min="9710" max="9949" width="8.85546875" style="46"/>
    <col min="9950" max="9950" width="14.28515625" style="46" bestFit="1" customWidth="1"/>
    <col min="9951" max="9951" width="10.7109375" style="46" customWidth="1"/>
    <col min="9952" max="9952" width="12.85546875" style="46" customWidth="1"/>
    <col min="9953" max="9962" width="7.42578125" style="46" customWidth="1"/>
    <col min="9963" max="9965" width="9" style="46" customWidth="1"/>
    <col min="9966" max="10205" width="8.85546875" style="46"/>
    <col min="10206" max="10206" width="14.28515625" style="46" bestFit="1" customWidth="1"/>
    <col min="10207" max="10207" width="10.7109375" style="46" customWidth="1"/>
    <col min="10208" max="10208" width="12.85546875" style="46" customWidth="1"/>
    <col min="10209" max="10218" width="7.42578125" style="46" customWidth="1"/>
    <col min="10219" max="10221" width="9" style="46" customWidth="1"/>
    <col min="10222" max="10461" width="8.85546875" style="46"/>
    <col min="10462" max="10462" width="14.28515625" style="46" bestFit="1" customWidth="1"/>
    <col min="10463" max="10463" width="10.7109375" style="46" customWidth="1"/>
    <col min="10464" max="10464" width="12.85546875" style="46" customWidth="1"/>
    <col min="10465" max="10474" width="7.42578125" style="46" customWidth="1"/>
    <col min="10475" max="10477" width="9" style="46" customWidth="1"/>
    <col min="10478" max="10717" width="8.85546875" style="46"/>
    <col min="10718" max="10718" width="14.28515625" style="46" bestFit="1" customWidth="1"/>
    <col min="10719" max="10719" width="10.7109375" style="46" customWidth="1"/>
    <col min="10720" max="10720" width="12.85546875" style="46" customWidth="1"/>
    <col min="10721" max="10730" width="7.42578125" style="46" customWidth="1"/>
    <col min="10731" max="10733" width="9" style="46" customWidth="1"/>
    <col min="10734" max="10973" width="8.85546875" style="46"/>
    <col min="10974" max="10974" width="14.28515625" style="46" bestFit="1" customWidth="1"/>
    <col min="10975" max="10975" width="10.7109375" style="46" customWidth="1"/>
    <col min="10976" max="10976" width="12.85546875" style="46" customWidth="1"/>
    <col min="10977" max="10986" width="7.42578125" style="46" customWidth="1"/>
    <col min="10987" max="10989" width="9" style="46" customWidth="1"/>
    <col min="10990" max="11229" width="8.85546875" style="46"/>
    <col min="11230" max="11230" width="14.28515625" style="46" bestFit="1" customWidth="1"/>
    <col min="11231" max="11231" width="10.7109375" style="46" customWidth="1"/>
    <col min="11232" max="11232" width="12.85546875" style="46" customWidth="1"/>
    <col min="11233" max="11242" width="7.42578125" style="46" customWidth="1"/>
    <col min="11243" max="11245" width="9" style="46" customWidth="1"/>
    <col min="11246" max="11485" width="8.85546875" style="46"/>
    <col min="11486" max="11486" width="14.28515625" style="46" bestFit="1" customWidth="1"/>
    <col min="11487" max="11487" width="10.7109375" style="46" customWidth="1"/>
    <col min="11488" max="11488" width="12.85546875" style="46" customWidth="1"/>
    <col min="11489" max="11498" width="7.42578125" style="46" customWidth="1"/>
    <col min="11499" max="11501" width="9" style="46" customWidth="1"/>
    <col min="11502" max="11741" width="8.85546875" style="46"/>
    <col min="11742" max="11742" width="14.28515625" style="46" bestFit="1" customWidth="1"/>
    <col min="11743" max="11743" width="10.7109375" style="46" customWidth="1"/>
    <col min="11744" max="11744" width="12.85546875" style="46" customWidth="1"/>
    <col min="11745" max="11754" width="7.42578125" style="46" customWidth="1"/>
    <col min="11755" max="11757" width="9" style="46" customWidth="1"/>
    <col min="11758" max="11997" width="8.85546875" style="46"/>
    <col min="11998" max="11998" width="14.28515625" style="46" bestFit="1" customWidth="1"/>
    <col min="11999" max="11999" width="10.7109375" style="46" customWidth="1"/>
    <col min="12000" max="12000" width="12.85546875" style="46" customWidth="1"/>
    <col min="12001" max="12010" width="7.42578125" style="46" customWidth="1"/>
    <col min="12011" max="12013" width="9" style="46" customWidth="1"/>
    <col min="12014" max="12253" width="8.85546875" style="46"/>
    <col min="12254" max="12254" width="14.28515625" style="46" bestFit="1" customWidth="1"/>
    <col min="12255" max="12255" width="10.7109375" style="46" customWidth="1"/>
    <col min="12256" max="12256" width="12.85546875" style="46" customWidth="1"/>
    <col min="12257" max="12266" width="7.42578125" style="46" customWidth="1"/>
    <col min="12267" max="12269" width="9" style="46" customWidth="1"/>
    <col min="12270" max="12509" width="8.85546875" style="46"/>
    <col min="12510" max="12510" width="14.28515625" style="46" bestFit="1" customWidth="1"/>
    <col min="12511" max="12511" width="10.7109375" style="46" customWidth="1"/>
    <col min="12512" max="12512" width="12.85546875" style="46" customWidth="1"/>
    <col min="12513" max="12522" width="7.42578125" style="46" customWidth="1"/>
    <col min="12523" max="12525" width="9" style="46" customWidth="1"/>
    <col min="12526" max="12765" width="8.85546875" style="46"/>
    <col min="12766" max="12766" width="14.28515625" style="46" bestFit="1" customWidth="1"/>
    <col min="12767" max="12767" width="10.7109375" style="46" customWidth="1"/>
    <col min="12768" max="12768" width="12.85546875" style="46" customWidth="1"/>
    <col min="12769" max="12778" width="7.42578125" style="46" customWidth="1"/>
    <col min="12779" max="12781" width="9" style="46" customWidth="1"/>
    <col min="12782" max="13021" width="8.85546875" style="46"/>
    <col min="13022" max="13022" width="14.28515625" style="46" bestFit="1" customWidth="1"/>
    <col min="13023" max="13023" width="10.7109375" style="46" customWidth="1"/>
    <col min="13024" max="13024" width="12.85546875" style="46" customWidth="1"/>
    <col min="13025" max="13034" width="7.42578125" style="46" customWidth="1"/>
    <col min="13035" max="13037" width="9" style="46" customWidth="1"/>
    <col min="13038" max="13277" width="8.85546875" style="46"/>
    <col min="13278" max="13278" width="14.28515625" style="46" bestFit="1" customWidth="1"/>
    <col min="13279" max="13279" width="10.7109375" style="46" customWidth="1"/>
    <col min="13280" max="13280" width="12.85546875" style="46" customWidth="1"/>
    <col min="13281" max="13290" width="7.42578125" style="46" customWidth="1"/>
    <col min="13291" max="13293" width="9" style="46" customWidth="1"/>
    <col min="13294" max="13533" width="8.85546875" style="46"/>
    <col min="13534" max="13534" width="14.28515625" style="46" bestFit="1" customWidth="1"/>
    <col min="13535" max="13535" width="10.7109375" style="46" customWidth="1"/>
    <col min="13536" max="13536" width="12.85546875" style="46" customWidth="1"/>
    <col min="13537" max="13546" width="7.42578125" style="46" customWidth="1"/>
    <col min="13547" max="13549" width="9" style="46" customWidth="1"/>
    <col min="13550" max="13789" width="8.85546875" style="46"/>
    <col min="13790" max="13790" width="14.28515625" style="46" bestFit="1" customWidth="1"/>
    <col min="13791" max="13791" width="10.7109375" style="46" customWidth="1"/>
    <col min="13792" max="13792" width="12.85546875" style="46" customWidth="1"/>
    <col min="13793" max="13802" width="7.42578125" style="46" customWidth="1"/>
    <col min="13803" max="13805" width="9" style="46" customWidth="1"/>
    <col min="13806" max="14045" width="8.85546875" style="46"/>
    <col min="14046" max="14046" width="14.28515625" style="46" bestFit="1" customWidth="1"/>
    <col min="14047" max="14047" width="10.7109375" style="46" customWidth="1"/>
    <col min="14048" max="14048" width="12.85546875" style="46" customWidth="1"/>
    <col min="14049" max="14058" width="7.42578125" style="46" customWidth="1"/>
    <col min="14059" max="14061" width="9" style="46" customWidth="1"/>
    <col min="14062" max="14301" width="8.85546875" style="46"/>
    <col min="14302" max="14302" width="14.28515625" style="46" bestFit="1" customWidth="1"/>
    <col min="14303" max="14303" width="10.7109375" style="46" customWidth="1"/>
    <col min="14304" max="14304" width="12.85546875" style="46" customWidth="1"/>
    <col min="14305" max="14314" width="7.42578125" style="46" customWidth="1"/>
    <col min="14315" max="14317" width="9" style="46" customWidth="1"/>
    <col min="14318" max="14557" width="8.85546875" style="46"/>
    <col min="14558" max="14558" width="14.28515625" style="46" bestFit="1" customWidth="1"/>
    <col min="14559" max="14559" width="10.7109375" style="46" customWidth="1"/>
    <col min="14560" max="14560" width="12.85546875" style="46" customWidth="1"/>
    <col min="14561" max="14570" width="7.42578125" style="46" customWidth="1"/>
    <col min="14571" max="14573" width="9" style="46" customWidth="1"/>
    <col min="14574" max="14813" width="8.85546875" style="46"/>
    <col min="14814" max="14814" width="14.28515625" style="46" bestFit="1" customWidth="1"/>
    <col min="14815" max="14815" width="10.7109375" style="46" customWidth="1"/>
    <col min="14816" max="14816" width="12.85546875" style="46" customWidth="1"/>
    <col min="14817" max="14826" width="7.42578125" style="46" customWidth="1"/>
    <col min="14827" max="14829" width="9" style="46" customWidth="1"/>
    <col min="14830" max="15069" width="8.85546875" style="46"/>
    <col min="15070" max="15070" width="14.28515625" style="46" bestFit="1" customWidth="1"/>
    <col min="15071" max="15071" width="10.7109375" style="46" customWidth="1"/>
    <col min="15072" max="15072" width="12.85546875" style="46" customWidth="1"/>
    <col min="15073" max="15082" width="7.42578125" style="46" customWidth="1"/>
    <col min="15083" max="15085" width="9" style="46" customWidth="1"/>
    <col min="15086" max="15325" width="8.85546875" style="46"/>
    <col min="15326" max="15326" width="14.28515625" style="46" bestFit="1" customWidth="1"/>
    <col min="15327" max="15327" width="10.7109375" style="46" customWidth="1"/>
    <col min="15328" max="15328" width="12.85546875" style="46" customWidth="1"/>
    <col min="15329" max="15338" width="7.42578125" style="46" customWidth="1"/>
    <col min="15339" max="15341" width="9" style="46" customWidth="1"/>
    <col min="15342" max="15581" width="8.85546875" style="46"/>
    <col min="15582" max="15582" width="14.28515625" style="46" bestFit="1" customWidth="1"/>
    <col min="15583" max="15583" width="10.7109375" style="46" customWidth="1"/>
    <col min="15584" max="15584" width="12.85546875" style="46" customWidth="1"/>
    <col min="15585" max="15594" width="7.42578125" style="46" customWidth="1"/>
    <col min="15595" max="15597" width="9" style="46" customWidth="1"/>
    <col min="15598" max="15837" width="8.85546875" style="46"/>
    <col min="15838" max="15838" width="14.28515625" style="46" bestFit="1" customWidth="1"/>
    <col min="15839" max="15839" width="10.7109375" style="46" customWidth="1"/>
    <col min="15840" max="15840" width="12.85546875" style="46" customWidth="1"/>
    <col min="15841" max="15850" width="7.42578125" style="46" customWidth="1"/>
    <col min="15851" max="15853" width="9" style="46" customWidth="1"/>
    <col min="15854" max="16093" width="8.85546875" style="46"/>
    <col min="16094" max="16094" width="14.28515625" style="46" bestFit="1" customWidth="1"/>
    <col min="16095" max="16095" width="10.7109375" style="46" customWidth="1"/>
    <col min="16096" max="16096" width="12.85546875" style="46" customWidth="1"/>
    <col min="16097" max="16106" width="7.42578125" style="46" customWidth="1"/>
    <col min="16107" max="16109" width="9" style="46" customWidth="1"/>
    <col min="16110" max="16384" width="8.85546875" style="46"/>
  </cols>
  <sheetData>
    <row r="1" spans="1:13" ht="83.25" customHeight="1">
      <c r="A1" s="499" t="s">
        <v>600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3" ht="75.75" customHeight="1">
      <c r="A2" s="439" t="s">
        <v>601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36" customHeight="1">
      <c r="A3" s="444" t="s">
        <v>258</v>
      </c>
      <c r="B3" s="445"/>
      <c r="C3" s="445"/>
      <c r="D3" s="445"/>
      <c r="E3" s="445"/>
      <c r="F3" s="445"/>
      <c r="G3" s="445"/>
      <c r="H3" s="446" t="s">
        <v>257</v>
      </c>
      <c r="I3" s="446"/>
      <c r="J3" s="446"/>
      <c r="K3" s="446"/>
      <c r="L3" s="446"/>
      <c r="M3" s="447"/>
    </row>
    <row r="4" spans="1:13" ht="33" customHeight="1">
      <c r="A4" s="533" t="s">
        <v>452</v>
      </c>
      <c r="B4" s="103" t="s">
        <v>198</v>
      </c>
      <c r="C4" s="538" t="s">
        <v>256</v>
      </c>
      <c r="D4" s="538"/>
      <c r="E4" s="538"/>
      <c r="F4" s="538"/>
      <c r="G4" s="538"/>
      <c r="H4" s="538"/>
      <c r="I4" s="538"/>
      <c r="J4" s="538"/>
      <c r="K4" s="538"/>
      <c r="L4" s="495"/>
      <c r="M4" s="505" t="s">
        <v>447</v>
      </c>
    </row>
    <row r="5" spans="1:13" ht="33" customHeight="1">
      <c r="A5" s="505"/>
      <c r="B5" s="239" t="s">
        <v>500</v>
      </c>
      <c r="C5" s="503" t="s">
        <v>255</v>
      </c>
      <c r="D5" s="504"/>
      <c r="E5" s="502" t="s">
        <v>170</v>
      </c>
      <c r="F5" s="504"/>
      <c r="G5" s="502" t="s">
        <v>254</v>
      </c>
      <c r="H5" s="504"/>
      <c r="I5" s="502" t="s">
        <v>253</v>
      </c>
      <c r="J5" s="504"/>
      <c r="K5" s="536" t="s">
        <v>519</v>
      </c>
      <c r="L5" s="537"/>
      <c r="M5" s="505"/>
    </row>
    <row r="6" spans="1:13" ht="65.25" customHeight="1">
      <c r="A6" s="506"/>
      <c r="B6" s="238" t="s">
        <v>197</v>
      </c>
      <c r="C6" s="235" t="s">
        <v>435</v>
      </c>
      <c r="D6" s="235" t="s">
        <v>252</v>
      </c>
      <c r="E6" s="235" t="s">
        <v>435</v>
      </c>
      <c r="F6" s="235" t="s">
        <v>252</v>
      </c>
      <c r="G6" s="235" t="s">
        <v>435</v>
      </c>
      <c r="H6" s="235" t="s">
        <v>252</v>
      </c>
      <c r="I6" s="235" t="s">
        <v>435</v>
      </c>
      <c r="J6" s="235" t="s">
        <v>252</v>
      </c>
      <c r="K6" s="235" t="s">
        <v>435</v>
      </c>
      <c r="L6" s="235" t="s">
        <v>252</v>
      </c>
      <c r="M6" s="505"/>
    </row>
    <row r="7" spans="1:13" ht="69" customHeight="1">
      <c r="A7" s="243" t="s">
        <v>218</v>
      </c>
      <c r="B7" s="127">
        <v>172</v>
      </c>
      <c r="C7" s="128">
        <v>0</v>
      </c>
      <c r="D7" s="288">
        <f>C7/B7</f>
        <v>0</v>
      </c>
      <c r="E7" s="128">
        <v>5</v>
      </c>
      <c r="F7" s="288">
        <f>E7/B7*100</f>
        <v>2.9069767441860463</v>
      </c>
      <c r="G7" s="128">
        <v>0</v>
      </c>
      <c r="H7" s="288">
        <f>G7/B7*100</f>
        <v>0</v>
      </c>
      <c r="I7" s="128">
        <v>5</v>
      </c>
      <c r="J7" s="288">
        <f>I7/B7*100</f>
        <v>2.9069767441860463</v>
      </c>
      <c r="K7" s="128">
        <v>162</v>
      </c>
      <c r="L7" s="288">
        <f>K7/B7*100</f>
        <v>94.186046511627907</v>
      </c>
      <c r="M7" s="243" t="s">
        <v>69</v>
      </c>
    </row>
    <row r="8" spans="1:13" ht="66.75" customHeight="1">
      <c r="A8" s="243" t="s">
        <v>438</v>
      </c>
      <c r="B8" s="104">
        <v>112</v>
      </c>
      <c r="C8" s="104">
        <v>0</v>
      </c>
      <c r="D8" s="289">
        <f>C8/B8</f>
        <v>0</v>
      </c>
      <c r="E8" s="104">
        <v>2</v>
      </c>
      <c r="F8" s="289">
        <f>E8/B8*100</f>
        <v>1.7857142857142856</v>
      </c>
      <c r="G8" s="104">
        <v>5</v>
      </c>
      <c r="H8" s="289">
        <f>G8/B8*100</f>
        <v>4.4642857142857144</v>
      </c>
      <c r="I8" s="104">
        <v>1</v>
      </c>
      <c r="J8" s="289">
        <f>I8/B8*100</f>
        <v>0.89285714285714279</v>
      </c>
      <c r="K8" s="104">
        <v>104</v>
      </c>
      <c r="L8" s="289">
        <f>K8/B8*100</f>
        <v>92.857142857142861</v>
      </c>
      <c r="M8" s="243" t="s">
        <v>545</v>
      </c>
    </row>
    <row r="9" spans="1:13" ht="63" customHeight="1">
      <c r="A9" s="243" t="s">
        <v>217</v>
      </c>
      <c r="B9" s="127">
        <v>410</v>
      </c>
      <c r="C9" s="128">
        <v>0</v>
      </c>
      <c r="D9" s="288">
        <f t="shared" ref="D9:D27" si="0">C9/B9</f>
        <v>0</v>
      </c>
      <c r="E9" s="128">
        <v>5</v>
      </c>
      <c r="F9" s="288">
        <f t="shared" ref="F9:F27" si="1">E9/B9*100</f>
        <v>1.2195121951219512</v>
      </c>
      <c r="G9" s="128">
        <v>4</v>
      </c>
      <c r="H9" s="288">
        <f t="shared" ref="H9:H27" si="2">G9/B9*100</f>
        <v>0.97560975609756095</v>
      </c>
      <c r="I9" s="128">
        <v>5</v>
      </c>
      <c r="J9" s="288">
        <f t="shared" ref="J9:J27" si="3">I9/B9*100</f>
        <v>1.2195121951219512</v>
      </c>
      <c r="K9" s="128">
        <v>396</v>
      </c>
      <c r="L9" s="288">
        <f t="shared" ref="L9:L27" si="4">K9/B9*100</f>
        <v>96.58536585365853</v>
      </c>
      <c r="M9" s="243" t="s">
        <v>67</v>
      </c>
    </row>
    <row r="10" spans="1:13" ht="69" customHeight="1">
      <c r="A10" s="243" t="s">
        <v>216</v>
      </c>
      <c r="B10" s="104">
        <v>93</v>
      </c>
      <c r="C10" s="104">
        <v>0</v>
      </c>
      <c r="D10" s="289">
        <f t="shared" si="0"/>
        <v>0</v>
      </c>
      <c r="E10" s="104">
        <v>0</v>
      </c>
      <c r="F10" s="289">
        <f t="shared" si="1"/>
        <v>0</v>
      </c>
      <c r="G10" s="104">
        <v>2</v>
      </c>
      <c r="H10" s="289">
        <f t="shared" si="2"/>
        <v>2.1505376344086025</v>
      </c>
      <c r="I10" s="104">
        <v>0</v>
      </c>
      <c r="J10" s="289">
        <f t="shared" si="3"/>
        <v>0</v>
      </c>
      <c r="K10" s="104">
        <v>91</v>
      </c>
      <c r="L10" s="289">
        <f t="shared" si="4"/>
        <v>97.849462365591393</v>
      </c>
      <c r="M10" s="243" t="s">
        <v>65</v>
      </c>
    </row>
    <row r="11" spans="1:13" ht="72.75" customHeight="1">
      <c r="A11" s="243" t="s">
        <v>215</v>
      </c>
      <c r="B11" s="136">
        <v>135</v>
      </c>
      <c r="C11" s="128">
        <v>0</v>
      </c>
      <c r="D11" s="288">
        <f t="shared" si="0"/>
        <v>0</v>
      </c>
      <c r="E11" s="128">
        <v>0</v>
      </c>
      <c r="F11" s="288">
        <f t="shared" si="1"/>
        <v>0</v>
      </c>
      <c r="G11" s="128">
        <v>3</v>
      </c>
      <c r="H11" s="288">
        <f t="shared" si="2"/>
        <v>2.2222222222222223</v>
      </c>
      <c r="I11" s="128">
        <v>7</v>
      </c>
      <c r="J11" s="288">
        <f t="shared" si="3"/>
        <v>5.1851851851851851</v>
      </c>
      <c r="K11" s="137">
        <v>125</v>
      </c>
      <c r="L11" s="288">
        <f t="shared" si="4"/>
        <v>92.592592592592595</v>
      </c>
      <c r="M11" s="243" t="s">
        <v>63</v>
      </c>
    </row>
    <row r="12" spans="1:13" ht="79.5" customHeight="1">
      <c r="A12" s="243" t="s">
        <v>213</v>
      </c>
      <c r="B12" s="104">
        <v>270</v>
      </c>
      <c r="C12" s="104">
        <v>0</v>
      </c>
      <c r="D12" s="289">
        <f t="shared" si="0"/>
        <v>0</v>
      </c>
      <c r="E12" s="104">
        <v>0</v>
      </c>
      <c r="F12" s="289">
        <f t="shared" si="1"/>
        <v>0</v>
      </c>
      <c r="G12" s="104">
        <v>4</v>
      </c>
      <c r="H12" s="289">
        <f t="shared" si="2"/>
        <v>1.4814814814814816</v>
      </c>
      <c r="I12" s="104">
        <v>4</v>
      </c>
      <c r="J12" s="289">
        <f t="shared" si="3"/>
        <v>1.4814814814814816</v>
      </c>
      <c r="K12" s="104">
        <v>262</v>
      </c>
      <c r="L12" s="289">
        <f t="shared" si="4"/>
        <v>97.037037037037038</v>
      </c>
      <c r="M12" s="243" t="s">
        <v>59</v>
      </c>
    </row>
    <row r="13" spans="1:13" ht="79.5" customHeight="1">
      <c r="A13" s="243" t="s">
        <v>212</v>
      </c>
      <c r="B13" s="127">
        <v>38</v>
      </c>
      <c r="C13" s="128">
        <v>0</v>
      </c>
      <c r="D13" s="288">
        <f t="shared" si="0"/>
        <v>0</v>
      </c>
      <c r="E13" s="128">
        <v>0</v>
      </c>
      <c r="F13" s="288">
        <f t="shared" si="1"/>
        <v>0</v>
      </c>
      <c r="G13" s="128">
        <v>0</v>
      </c>
      <c r="H13" s="288">
        <f t="shared" si="2"/>
        <v>0</v>
      </c>
      <c r="I13" s="128">
        <v>0</v>
      </c>
      <c r="J13" s="288">
        <f t="shared" si="3"/>
        <v>0</v>
      </c>
      <c r="K13" s="128">
        <v>38</v>
      </c>
      <c r="L13" s="288">
        <f t="shared" si="4"/>
        <v>100</v>
      </c>
      <c r="M13" s="243" t="s">
        <v>57</v>
      </c>
    </row>
    <row r="14" spans="1:13" ht="79.5" customHeight="1">
      <c r="A14" s="243" t="s">
        <v>211</v>
      </c>
      <c r="B14" s="104">
        <v>14</v>
      </c>
      <c r="C14" s="104">
        <v>0</v>
      </c>
      <c r="D14" s="289">
        <f t="shared" si="0"/>
        <v>0</v>
      </c>
      <c r="E14" s="104">
        <v>0</v>
      </c>
      <c r="F14" s="289">
        <f t="shared" si="1"/>
        <v>0</v>
      </c>
      <c r="G14" s="104">
        <v>0</v>
      </c>
      <c r="H14" s="289">
        <f t="shared" si="2"/>
        <v>0</v>
      </c>
      <c r="I14" s="104">
        <v>3</v>
      </c>
      <c r="J14" s="289">
        <f t="shared" si="3"/>
        <v>21.428571428571427</v>
      </c>
      <c r="K14" s="104">
        <v>11</v>
      </c>
      <c r="L14" s="289">
        <f t="shared" si="4"/>
        <v>78.571428571428569</v>
      </c>
      <c r="M14" s="243" t="s">
        <v>55</v>
      </c>
    </row>
    <row r="15" spans="1:13" ht="79.5" customHeight="1">
      <c r="A15" s="243" t="s">
        <v>214</v>
      </c>
      <c r="B15" s="127">
        <v>72</v>
      </c>
      <c r="C15" s="128">
        <v>0</v>
      </c>
      <c r="D15" s="288">
        <f t="shared" si="0"/>
        <v>0</v>
      </c>
      <c r="E15" s="128">
        <v>1</v>
      </c>
      <c r="F15" s="288">
        <f t="shared" si="1"/>
        <v>1.3888888888888888</v>
      </c>
      <c r="G15" s="128">
        <v>1</v>
      </c>
      <c r="H15" s="288">
        <f t="shared" si="2"/>
        <v>1.3888888888888888</v>
      </c>
      <c r="I15" s="128">
        <v>0</v>
      </c>
      <c r="J15" s="288">
        <f t="shared" si="3"/>
        <v>0</v>
      </c>
      <c r="K15" s="128">
        <v>70</v>
      </c>
      <c r="L15" s="288">
        <f t="shared" si="4"/>
        <v>97.222222222222214</v>
      </c>
      <c r="M15" s="243" t="s">
        <v>61</v>
      </c>
    </row>
    <row r="16" spans="1:13" ht="79.5" customHeight="1">
      <c r="A16" s="243" t="s">
        <v>210</v>
      </c>
      <c r="B16" s="104">
        <v>100</v>
      </c>
      <c r="C16" s="104">
        <v>0</v>
      </c>
      <c r="D16" s="289">
        <f t="shared" si="0"/>
        <v>0</v>
      </c>
      <c r="E16" s="104">
        <v>0</v>
      </c>
      <c r="F16" s="289">
        <f t="shared" si="1"/>
        <v>0</v>
      </c>
      <c r="G16" s="104">
        <v>0</v>
      </c>
      <c r="H16" s="289">
        <f t="shared" si="2"/>
        <v>0</v>
      </c>
      <c r="I16" s="104">
        <v>5</v>
      </c>
      <c r="J16" s="289">
        <f t="shared" si="3"/>
        <v>5</v>
      </c>
      <c r="K16" s="104">
        <v>95</v>
      </c>
      <c r="L16" s="289">
        <f t="shared" si="4"/>
        <v>95</v>
      </c>
      <c r="M16" s="243" t="s">
        <v>53</v>
      </c>
    </row>
    <row r="17" spans="1:19" ht="79.5" customHeight="1">
      <c r="A17" s="243" t="s">
        <v>237</v>
      </c>
      <c r="B17" s="127">
        <v>16</v>
      </c>
      <c r="C17" s="128">
        <v>0</v>
      </c>
      <c r="D17" s="288">
        <f t="shared" si="0"/>
        <v>0</v>
      </c>
      <c r="E17" s="128">
        <v>0</v>
      </c>
      <c r="F17" s="288">
        <f t="shared" si="1"/>
        <v>0</v>
      </c>
      <c r="G17" s="128">
        <v>0</v>
      </c>
      <c r="H17" s="288">
        <f t="shared" si="2"/>
        <v>0</v>
      </c>
      <c r="I17" s="128">
        <v>1</v>
      </c>
      <c r="J17" s="288">
        <f t="shared" si="3"/>
        <v>6.25</v>
      </c>
      <c r="K17" s="128">
        <v>15</v>
      </c>
      <c r="L17" s="288">
        <f t="shared" si="4"/>
        <v>93.75</v>
      </c>
      <c r="M17" s="243" t="s">
        <v>51</v>
      </c>
    </row>
    <row r="18" spans="1:19" ht="79.5" customHeight="1">
      <c r="A18" s="243" t="s">
        <v>209</v>
      </c>
      <c r="B18" s="104">
        <v>11</v>
      </c>
      <c r="C18" s="104">
        <v>0</v>
      </c>
      <c r="D18" s="289">
        <f t="shared" si="0"/>
        <v>0</v>
      </c>
      <c r="E18" s="104">
        <v>1</v>
      </c>
      <c r="F18" s="289">
        <f t="shared" si="1"/>
        <v>9.0909090909090917</v>
      </c>
      <c r="G18" s="104">
        <v>0</v>
      </c>
      <c r="H18" s="289">
        <f t="shared" si="2"/>
        <v>0</v>
      </c>
      <c r="I18" s="104">
        <v>0</v>
      </c>
      <c r="J18" s="289">
        <f t="shared" si="3"/>
        <v>0</v>
      </c>
      <c r="K18" s="104">
        <v>10</v>
      </c>
      <c r="L18" s="289">
        <f t="shared" si="4"/>
        <v>90.909090909090907</v>
      </c>
      <c r="M18" s="243" t="s">
        <v>49</v>
      </c>
    </row>
    <row r="19" spans="1:19" ht="79.5" customHeight="1">
      <c r="A19" s="243" t="s">
        <v>48</v>
      </c>
      <c r="B19" s="127">
        <v>18</v>
      </c>
      <c r="C19" s="128">
        <v>0</v>
      </c>
      <c r="D19" s="288">
        <f t="shared" si="0"/>
        <v>0</v>
      </c>
      <c r="E19" s="128">
        <v>0</v>
      </c>
      <c r="F19" s="288">
        <f t="shared" si="1"/>
        <v>0</v>
      </c>
      <c r="G19" s="128">
        <v>0</v>
      </c>
      <c r="H19" s="288">
        <f t="shared" si="2"/>
        <v>0</v>
      </c>
      <c r="I19" s="128">
        <v>0</v>
      </c>
      <c r="J19" s="288">
        <f t="shared" si="3"/>
        <v>0</v>
      </c>
      <c r="K19" s="128">
        <v>18</v>
      </c>
      <c r="L19" s="288">
        <f t="shared" si="4"/>
        <v>100</v>
      </c>
      <c r="M19" s="243" t="s">
        <v>47</v>
      </c>
    </row>
    <row r="20" spans="1:19" ht="79.5" customHeight="1">
      <c r="A20" s="243" t="s">
        <v>208</v>
      </c>
      <c r="B20" s="104">
        <v>5</v>
      </c>
      <c r="C20" s="104">
        <v>0</v>
      </c>
      <c r="D20" s="289">
        <f t="shared" si="0"/>
        <v>0</v>
      </c>
      <c r="E20" s="104">
        <v>0</v>
      </c>
      <c r="F20" s="289">
        <f t="shared" si="1"/>
        <v>0</v>
      </c>
      <c r="G20" s="104">
        <v>0</v>
      </c>
      <c r="H20" s="289">
        <f t="shared" si="2"/>
        <v>0</v>
      </c>
      <c r="I20" s="104">
        <v>0</v>
      </c>
      <c r="J20" s="289">
        <f t="shared" si="3"/>
        <v>0</v>
      </c>
      <c r="K20" s="104">
        <v>5</v>
      </c>
      <c r="L20" s="289">
        <f t="shared" si="4"/>
        <v>100</v>
      </c>
      <c r="M20" s="243" t="s">
        <v>45</v>
      </c>
    </row>
    <row r="21" spans="1:19" ht="79.5" customHeight="1">
      <c r="A21" s="243" t="s">
        <v>207</v>
      </c>
      <c r="B21" s="127">
        <v>2774</v>
      </c>
      <c r="C21" s="128">
        <v>13</v>
      </c>
      <c r="D21" s="288">
        <f t="shared" si="0"/>
        <v>4.686373467916366E-3</v>
      </c>
      <c r="E21" s="128">
        <v>32</v>
      </c>
      <c r="F21" s="288">
        <f t="shared" si="1"/>
        <v>1.1535688536409516</v>
      </c>
      <c r="G21" s="128">
        <v>61</v>
      </c>
      <c r="H21" s="288">
        <f t="shared" si="2"/>
        <v>2.1989906272530639</v>
      </c>
      <c r="I21" s="128">
        <v>48</v>
      </c>
      <c r="J21" s="288">
        <f t="shared" si="3"/>
        <v>1.7303532804614274</v>
      </c>
      <c r="K21" s="128">
        <v>2620</v>
      </c>
      <c r="L21" s="288">
        <f t="shared" si="4"/>
        <v>94.448449891852917</v>
      </c>
      <c r="M21" s="243" t="s">
        <v>43</v>
      </c>
    </row>
    <row r="22" spans="1:19" ht="79.5" customHeight="1">
      <c r="A22" s="243" t="s">
        <v>206</v>
      </c>
      <c r="B22" s="104">
        <v>50</v>
      </c>
      <c r="C22" s="104">
        <v>0</v>
      </c>
      <c r="D22" s="289">
        <f t="shared" si="0"/>
        <v>0</v>
      </c>
      <c r="E22" s="104">
        <v>0</v>
      </c>
      <c r="F22" s="289">
        <f t="shared" si="1"/>
        <v>0</v>
      </c>
      <c r="G22" s="104">
        <v>0</v>
      </c>
      <c r="H22" s="289">
        <f t="shared" si="2"/>
        <v>0</v>
      </c>
      <c r="I22" s="104">
        <v>0</v>
      </c>
      <c r="J22" s="289">
        <f t="shared" si="3"/>
        <v>0</v>
      </c>
      <c r="K22" s="104">
        <v>50</v>
      </c>
      <c r="L22" s="289">
        <f t="shared" si="4"/>
        <v>100</v>
      </c>
      <c r="M22" s="243" t="s">
        <v>41</v>
      </c>
    </row>
    <row r="23" spans="1:19" ht="79.5" customHeight="1">
      <c r="A23" s="243" t="s">
        <v>205</v>
      </c>
      <c r="B23" s="127">
        <v>11</v>
      </c>
      <c r="C23" s="128">
        <v>0</v>
      </c>
      <c r="D23" s="288">
        <f t="shared" si="0"/>
        <v>0</v>
      </c>
      <c r="E23" s="128">
        <v>0</v>
      </c>
      <c r="F23" s="288">
        <f t="shared" si="1"/>
        <v>0</v>
      </c>
      <c r="G23" s="128">
        <v>0</v>
      </c>
      <c r="H23" s="288">
        <f t="shared" si="2"/>
        <v>0</v>
      </c>
      <c r="I23" s="128">
        <v>0</v>
      </c>
      <c r="J23" s="288">
        <f t="shared" si="3"/>
        <v>0</v>
      </c>
      <c r="K23" s="128">
        <v>11</v>
      </c>
      <c r="L23" s="288">
        <f t="shared" si="4"/>
        <v>100</v>
      </c>
      <c r="M23" s="243" t="s">
        <v>39</v>
      </c>
    </row>
    <row r="24" spans="1:19" ht="79.5" customHeight="1">
      <c r="A24" s="243" t="s">
        <v>204</v>
      </c>
      <c r="B24" s="104">
        <v>7</v>
      </c>
      <c r="C24" s="104">
        <v>0</v>
      </c>
      <c r="D24" s="289">
        <f t="shared" si="0"/>
        <v>0</v>
      </c>
      <c r="E24" s="104">
        <v>1</v>
      </c>
      <c r="F24" s="289">
        <f t="shared" si="1"/>
        <v>14.285714285714285</v>
      </c>
      <c r="G24" s="104">
        <v>0</v>
      </c>
      <c r="H24" s="289">
        <f t="shared" si="2"/>
        <v>0</v>
      </c>
      <c r="I24" s="104">
        <v>0</v>
      </c>
      <c r="J24" s="289">
        <f t="shared" si="3"/>
        <v>0</v>
      </c>
      <c r="K24" s="104">
        <v>6</v>
      </c>
      <c r="L24" s="289">
        <f t="shared" si="4"/>
        <v>85.714285714285708</v>
      </c>
      <c r="M24" s="243" t="s">
        <v>37</v>
      </c>
      <c r="S24" s="368"/>
    </row>
    <row r="25" spans="1:19" ht="79.5" customHeight="1">
      <c r="A25" s="243" t="s">
        <v>203</v>
      </c>
      <c r="B25" s="127">
        <v>0</v>
      </c>
      <c r="C25" s="128">
        <v>0</v>
      </c>
      <c r="D25" s="288" t="s">
        <v>604</v>
      </c>
      <c r="E25" s="128">
        <v>0</v>
      </c>
      <c r="F25" s="288" t="s">
        <v>604</v>
      </c>
      <c r="G25" s="128">
        <v>0</v>
      </c>
      <c r="H25" s="288" t="s">
        <v>604</v>
      </c>
      <c r="I25" s="128">
        <v>0</v>
      </c>
      <c r="J25" s="288" t="s">
        <v>604</v>
      </c>
      <c r="K25" s="128">
        <v>0</v>
      </c>
      <c r="L25" s="288" t="s">
        <v>604</v>
      </c>
      <c r="M25" s="243" t="s">
        <v>35</v>
      </c>
    </row>
    <row r="26" spans="1:19" ht="79.5" customHeight="1">
      <c r="A26" s="243" t="s">
        <v>34</v>
      </c>
      <c r="B26" s="104">
        <v>11</v>
      </c>
      <c r="C26" s="104">
        <v>0</v>
      </c>
      <c r="D26" s="289">
        <f t="shared" si="0"/>
        <v>0</v>
      </c>
      <c r="E26" s="104">
        <v>0</v>
      </c>
      <c r="F26" s="289">
        <f t="shared" si="1"/>
        <v>0</v>
      </c>
      <c r="G26" s="104">
        <v>0</v>
      </c>
      <c r="H26" s="289">
        <f t="shared" si="2"/>
        <v>0</v>
      </c>
      <c r="I26" s="104">
        <v>0</v>
      </c>
      <c r="J26" s="289">
        <f t="shared" si="3"/>
        <v>0</v>
      </c>
      <c r="K26" s="104">
        <v>11</v>
      </c>
      <c r="L26" s="289">
        <f t="shared" si="4"/>
        <v>100</v>
      </c>
      <c r="M26" s="243" t="s">
        <v>33</v>
      </c>
    </row>
    <row r="27" spans="1:19" ht="70.5" customHeight="1">
      <c r="A27" s="241" t="s">
        <v>151</v>
      </c>
      <c r="B27" s="290">
        <f>SUM(B7:B26)</f>
        <v>4319</v>
      </c>
      <c r="C27" s="290">
        <f>SUM(C7:C26)</f>
        <v>13</v>
      </c>
      <c r="D27" s="291">
        <f t="shared" si="0"/>
        <v>3.0099560083352629E-3</v>
      </c>
      <c r="E27" s="290">
        <f>SUM(E7:E26)</f>
        <v>47</v>
      </c>
      <c r="F27" s="291">
        <f t="shared" si="1"/>
        <v>1.0882148645519796</v>
      </c>
      <c r="G27" s="290">
        <f>SUM(G7:G26)</f>
        <v>80</v>
      </c>
      <c r="H27" s="291">
        <f t="shared" si="2"/>
        <v>1.8522806205140079</v>
      </c>
      <c r="I27" s="290">
        <f>SUM(I7:I26)</f>
        <v>79</v>
      </c>
      <c r="J27" s="291">
        <f t="shared" si="3"/>
        <v>1.8291271127575826</v>
      </c>
      <c r="K27" s="290">
        <f>SUM(K7:K26)</f>
        <v>4100</v>
      </c>
      <c r="L27" s="291">
        <f t="shared" si="4"/>
        <v>94.929381801342899</v>
      </c>
      <c r="M27" s="241" t="s">
        <v>31</v>
      </c>
    </row>
    <row r="29" spans="1:19">
      <c r="K29" s="47"/>
    </row>
    <row r="30" spans="1:19">
      <c r="E30" s="47"/>
    </row>
    <row r="32" spans="1:19">
      <c r="H32" s="47"/>
    </row>
  </sheetData>
  <mergeCells count="12">
    <mergeCell ref="I5:J5"/>
    <mergeCell ref="K5:L5"/>
    <mergeCell ref="A1:M1"/>
    <mergeCell ref="A2:M2"/>
    <mergeCell ref="A3:G3"/>
    <mergeCell ref="H3:M3"/>
    <mergeCell ref="A4:A6"/>
    <mergeCell ref="C4:L4"/>
    <mergeCell ref="M4:M6"/>
    <mergeCell ref="C5:D5"/>
    <mergeCell ref="E5:F5"/>
    <mergeCell ref="G5:H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2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05"/>
  <sheetViews>
    <sheetView showGridLines="0" rightToLeft="1" zoomScaleNormal="100" workbookViewId="0">
      <selection sqref="A1:I1"/>
    </sheetView>
  </sheetViews>
  <sheetFormatPr defaultColWidth="14.42578125" defaultRowHeight="15" customHeight="1"/>
  <cols>
    <col min="1" max="1" width="23.7109375" style="275" customWidth="1"/>
    <col min="2" max="8" width="17.7109375" style="275" customWidth="1"/>
    <col min="9" max="9" width="23.7109375" style="275" customWidth="1"/>
    <col min="10" max="10" width="22.28515625" style="275" customWidth="1"/>
    <col min="11" max="16384" width="14.42578125" style="275"/>
  </cols>
  <sheetData>
    <row r="1" spans="1:10" ht="56.25" customHeight="1">
      <c r="A1" s="471" t="s">
        <v>602</v>
      </c>
      <c r="B1" s="472"/>
      <c r="C1" s="472"/>
      <c r="D1" s="472"/>
      <c r="E1" s="472"/>
      <c r="F1" s="472"/>
      <c r="G1" s="472"/>
      <c r="H1" s="472"/>
      <c r="I1" s="472"/>
      <c r="J1" s="274"/>
    </row>
    <row r="2" spans="1:10" ht="51" customHeight="1">
      <c r="A2" s="539" t="s">
        <v>603</v>
      </c>
      <c r="B2" s="540"/>
      <c r="C2" s="540"/>
      <c r="D2" s="540"/>
      <c r="E2" s="540"/>
      <c r="F2" s="540"/>
      <c r="G2" s="540"/>
      <c r="H2" s="540"/>
      <c r="I2" s="540"/>
      <c r="J2" s="274"/>
    </row>
    <row r="3" spans="1:10" ht="21" customHeight="1">
      <c r="A3" s="541" t="s">
        <v>262</v>
      </c>
      <c r="B3" s="529"/>
      <c r="C3" s="529"/>
      <c r="D3" s="529"/>
      <c r="E3" s="276"/>
      <c r="F3" s="542" t="s">
        <v>261</v>
      </c>
      <c r="G3" s="542"/>
      <c r="H3" s="542"/>
      <c r="I3" s="542"/>
      <c r="J3" s="274"/>
    </row>
    <row r="4" spans="1:10" ht="47.25" customHeight="1">
      <c r="A4" s="277" t="s">
        <v>452</v>
      </c>
      <c r="B4" s="543" t="s">
        <v>501</v>
      </c>
      <c r="C4" s="544"/>
      <c r="D4" s="545"/>
      <c r="E4" s="546" t="s">
        <v>502</v>
      </c>
      <c r="F4" s="544"/>
      <c r="G4" s="545"/>
      <c r="H4" s="278" t="s">
        <v>151</v>
      </c>
      <c r="I4" s="279" t="s">
        <v>447</v>
      </c>
      <c r="J4" s="274"/>
    </row>
    <row r="5" spans="1:10" ht="54.75" customHeight="1">
      <c r="A5" s="280" t="s">
        <v>503</v>
      </c>
      <c r="B5" s="327" t="s">
        <v>557</v>
      </c>
      <c r="C5" s="281" t="s">
        <v>504</v>
      </c>
      <c r="D5" s="281" t="s">
        <v>505</v>
      </c>
      <c r="E5" s="327" t="s">
        <v>557</v>
      </c>
      <c r="F5" s="282" t="s">
        <v>504</v>
      </c>
      <c r="G5" s="283" t="s">
        <v>505</v>
      </c>
      <c r="H5" s="278" t="s">
        <v>31</v>
      </c>
      <c r="I5" s="280" t="s">
        <v>506</v>
      </c>
      <c r="J5" s="274"/>
    </row>
    <row r="6" spans="1:10" ht="27" customHeight="1">
      <c r="A6" s="284" t="s">
        <v>507</v>
      </c>
      <c r="B6" s="104">
        <v>0</v>
      </c>
      <c r="C6" s="104">
        <v>14</v>
      </c>
      <c r="D6" s="104">
        <v>181</v>
      </c>
      <c r="E6" s="104">
        <v>0</v>
      </c>
      <c r="F6" s="104">
        <v>0</v>
      </c>
      <c r="G6" s="104">
        <v>5</v>
      </c>
      <c r="H6" s="285">
        <f t="shared" ref="H6:H18" si="0">SUM(B6:G6)</f>
        <v>200</v>
      </c>
      <c r="I6" s="286" t="s">
        <v>150</v>
      </c>
      <c r="J6" s="274"/>
    </row>
    <row r="7" spans="1:10" ht="24.75" customHeight="1">
      <c r="A7" s="286" t="s">
        <v>508</v>
      </c>
      <c r="B7" s="127">
        <v>0</v>
      </c>
      <c r="C7" s="127">
        <v>42</v>
      </c>
      <c r="D7" s="127">
        <v>273</v>
      </c>
      <c r="E7" s="127">
        <v>0</v>
      </c>
      <c r="F7" s="127">
        <v>4</v>
      </c>
      <c r="G7" s="127">
        <v>5</v>
      </c>
      <c r="H7" s="285">
        <f t="shared" si="0"/>
        <v>324</v>
      </c>
      <c r="I7" s="286" t="s">
        <v>149</v>
      </c>
      <c r="J7" s="274"/>
    </row>
    <row r="8" spans="1:10" ht="26.25" customHeight="1">
      <c r="A8" s="286" t="s">
        <v>509</v>
      </c>
      <c r="B8" s="104">
        <v>0</v>
      </c>
      <c r="C8" s="104">
        <v>55</v>
      </c>
      <c r="D8" s="104">
        <v>506</v>
      </c>
      <c r="E8" s="104">
        <v>0</v>
      </c>
      <c r="F8" s="104">
        <v>2</v>
      </c>
      <c r="G8" s="104">
        <v>12</v>
      </c>
      <c r="H8" s="285">
        <f t="shared" si="0"/>
        <v>575</v>
      </c>
      <c r="I8" s="286" t="s">
        <v>148</v>
      </c>
      <c r="J8" s="274"/>
    </row>
    <row r="9" spans="1:10" ht="24" customHeight="1">
      <c r="A9" s="286" t="s">
        <v>510</v>
      </c>
      <c r="B9" s="127">
        <v>0</v>
      </c>
      <c r="C9" s="127">
        <v>31</v>
      </c>
      <c r="D9" s="127">
        <v>305</v>
      </c>
      <c r="E9" s="127">
        <v>0</v>
      </c>
      <c r="F9" s="127">
        <v>1</v>
      </c>
      <c r="G9" s="127">
        <v>5</v>
      </c>
      <c r="H9" s="285">
        <f t="shared" si="0"/>
        <v>342</v>
      </c>
      <c r="I9" s="286" t="s">
        <v>147</v>
      </c>
      <c r="J9" s="274"/>
    </row>
    <row r="10" spans="1:10" ht="24.75" customHeight="1">
      <c r="A10" s="286" t="s">
        <v>320</v>
      </c>
      <c r="B10" s="104">
        <v>0</v>
      </c>
      <c r="C10" s="104">
        <v>10</v>
      </c>
      <c r="D10" s="104">
        <v>129</v>
      </c>
      <c r="E10" s="104">
        <v>0</v>
      </c>
      <c r="F10" s="104">
        <v>1</v>
      </c>
      <c r="G10" s="104">
        <v>4</v>
      </c>
      <c r="H10" s="285">
        <f t="shared" si="0"/>
        <v>144</v>
      </c>
      <c r="I10" s="286" t="s">
        <v>511</v>
      </c>
      <c r="J10" s="274"/>
    </row>
    <row r="11" spans="1:10" ht="24" customHeight="1">
      <c r="A11" s="286" t="s">
        <v>512</v>
      </c>
      <c r="B11" s="127">
        <v>0</v>
      </c>
      <c r="C11" s="127">
        <v>2</v>
      </c>
      <c r="D11" s="127">
        <v>67</v>
      </c>
      <c r="E11" s="127">
        <v>0</v>
      </c>
      <c r="F11" s="127">
        <v>1</v>
      </c>
      <c r="G11" s="127">
        <v>1</v>
      </c>
      <c r="H11" s="285">
        <f t="shared" si="0"/>
        <v>71</v>
      </c>
      <c r="I11" s="286" t="s">
        <v>513</v>
      </c>
      <c r="J11" s="274"/>
    </row>
    <row r="12" spans="1:10" ht="25.5" customHeight="1">
      <c r="A12" s="286" t="s">
        <v>514</v>
      </c>
      <c r="B12" s="104">
        <v>0</v>
      </c>
      <c r="C12" s="104">
        <v>0</v>
      </c>
      <c r="D12" s="104">
        <v>14</v>
      </c>
      <c r="E12" s="104">
        <v>0</v>
      </c>
      <c r="F12" s="104">
        <v>0</v>
      </c>
      <c r="G12" s="104">
        <v>3</v>
      </c>
      <c r="H12" s="285">
        <f t="shared" si="0"/>
        <v>17</v>
      </c>
      <c r="I12" s="286" t="s">
        <v>144</v>
      </c>
      <c r="J12" s="274"/>
    </row>
    <row r="13" spans="1:10" ht="24" customHeight="1">
      <c r="A13" s="286" t="s">
        <v>515</v>
      </c>
      <c r="B13" s="127">
        <v>0</v>
      </c>
      <c r="C13" s="127">
        <v>27</v>
      </c>
      <c r="D13" s="127">
        <v>152</v>
      </c>
      <c r="E13" s="127">
        <v>0</v>
      </c>
      <c r="F13" s="127">
        <v>0</v>
      </c>
      <c r="G13" s="127">
        <v>6</v>
      </c>
      <c r="H13" s="285">
        <f t="shared" si="0"/>
        <v>185</v>
      </c>
      <c r="I13" s="286" t="s">
        <v>143</v>
      </c>
      <c r="J13" s="274"/>
    </row>
    <row r="14" spans="1:10" ht="22.5" customHeight="1">
      <c r="A14" s="286" t="s">
        <v>516</v>
      </c>
      <c r="B14" s="104">
        <v>0</v>
      </c>
      <c r="C14" s="104">
        <v>34</v>
      </c>
      <c r="D14" s="104">
        <v>253</v>
      </c>
      <c r="E14" s="104">
        <v>0</v>
      </c>
      <c r="F14" s="104">
        <v>0</v>
      </c>
      <c r="G14" s="104">
        <v>11</v>
      </c>
      <c r="H14" s="285">
        <f t="shared" si="0"/>
        <v>298</v>
      </c>
      <c r="I14" s="286" t="s">
        <v>142</v>
      </c>
      <c r="J14" s="274"/>
    </row>
    <row r="15" spans="1:10" ht="22.5" customHeight="1">
      <c r="A15" s="286" t="s">
        <v>517</v>
      </c>
      <c r="B15" s="127">
        <v>0</v>
      </c>
      <c r="C15" s="127">
        <v>20</v>
      </c>
      <c r="D15" s="127">
        <v>229</v>
      </c>
      <c r="E15" s="127">
        <v>0</v>
      </c>
      <c r="F15" s="127">
        <v>0</v>
      </c>
      <c r="G15" s="127">
        <v>16</v>
      </c>
      <c r="H15" s="285">
        <f t="shared" si="0"/>
        <v>265</v>
      </c>
      <c r="I15" s="286" t="s">
        <v>141</v>
      </c>
      <c r="J15" s="274"/>
    </row>
    <row r="16" spans="1:10" ht="25.5" customHeight="1">
      <c r="A16" s="286" t="s">
        <v>518</v>
      </c>
      <c r="B16" s="104">
        <v>0</v>
      </c>
      <c r="C16" s="104">
        <v>12</v>
      </c>
      <c r="D16" s="104">
        <v>162</v>
      </c>
      <c r="E16" s="104">
        <v>0</v>
      </c>
      <c r="F16" s="104">
        <v>5</v>
      </c>
      <c r="G16" s="104">
        <v>9</v>
      </c>
      <c r="H16" s="285">
        <f t="shared" si="0"/>
        <v>188</v>
      </c>
      <c r="I16" s="286" t="s">
        <v>140</v>
      </c>
      <c r="J16" s="274"/>
    </row>
    <row r="17" spans="1:10" ht="29.25" customHeight="1">
      <c r="A17" s="286" t="s">
        <v>152</v>
      </c>
      <c r="B17" s="127">
        <v>0</v>
      </c>
      <c r="C17" s="127">
        <v>13</v>
      </c>
      <c r="D17" s="127">
        <v>243</v>
      </c>
      <c r="E17" s="127">
        <v>0</v>
      </c>
      <c r="F17" s="127">
        <v>0</v>
      </c>
      <c r="G17" s="127">
        <v>9</v>
      </c>
      <c r="H17" s="285">
        <f t="shared" si="0"/>
        <v>265</v>
      </c>
      <c r="I17" s="286" t="s">
        <v>139</v>
      </c>
      <c r="J17" s="274"/>
    </row>
    <row r="18" spans="1:10" ht="43.5" customHeight="1">
      <c r="A18" s="278" t="s">
        <v>151</v>
      </c>
      <c r="B18" s="287">
        <f t="shared" ref="B18:G18" si="1">SUM(B6:B17)</f>
        <v>0</v>
      </c>
      <c r="C18" s="287">
        <f t="shared" si="1"/>
        <v>260</v>
      </c>
      <c r="D18" s="287">
        <f t="shared" si="1"/>
        <v>2514</v>
      </c>
      <c r="E18" s="287">
        <f t="shared" si="1"/>
        <v>0</v>
      </c>
      <c r="F18" s="287">
        <f t="shared" si="1"/>
        <v>14</v>
      </c>
      <c r="G18" s="287">
        <f t="shared" si="1"/>
        <v>86</v>
      </c>
      <c r="H18" s="287">
        <f t="shared" si="0"/>
        <v>2874</v>
      </c>
      <c r="I18" s="278" t="s">
        <v>31</v>
      </c>
      <c r="J18" s="274"/>
    </row>
    <row r="19" spans="1:10" ht="21" customHeight="1">
      <c r="A19" s="274"/>
      <c r="B19" s="274"/>
      <c r="C19" s="274"/>
      <c r="D19" s="292"/>
      <c r="E19" s="274"/>
      <c r="F19" s="292"/>
      <c r="G19" s="274"/>
      <c r="H19" s="274"/>
      <c r="I19" s="274" t="s">
        <v>550</v>
      </c>
      <c r="J19" s="274"/>
    </row>
    <row r="20" spans="1:10" ht="21" customHeight="1">
      <c r="A20" s="274"/>
      <c r="B20" s="274"/>
      <c r="C20" s="274"/>
      <c r="D20" s="274"/>
      <c r="E20" s="274"/>
      <c r="F20" s="274"/>
      <c r="G20" s="274"/>
      <c r="H20" s="274"/>
      <c r="I20" s="274" t="s">
        <v>551</v>
      </c>
      <c r="J20" s="274"/>
    </row>
    <row r="21" spans="1:10" ht="21" customHeight="1">
      <c r="A21" s="274"/>
      <c r="B21" s="274"/>
      <c r="C21" s="274"/>
      <c r="D21" s="274"/>
      <c r="E21" s="274"/>
      <c r="F21" s="274"/>
      <c r="G21" s="274"/>
      <c r="H21" s="274"/>
      <c r="I21" s="274" t="s">
        <v>552</v>
      </c>
      <c r="J21" s="274"/>
    </row>
    <row r="22" spans="1:10" ht="59.2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</row>
    <row r="23" spans="1:10" ht="59.25" customHeigh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</row>
    <row r="24" spans="1:10" ht="59.2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</row>
    <row r="25" spans="1:10" ht="59.25" customHeight="1">
      <c r="A25" s="274"/>
      <c r="B25" s="274"/>
      <c r="C25" s="274"/>
      <c r="D25" s="274"/>
      <c r="E25" s="274"/>
      <c r="F25" s="274"/>
      <c r="G25" s="274"/>
      <c r="H25" s="274"/>
      <c r="I25" s="274"/>
      <c r="J25" s="274"/>
    </row>
    <row r="26" spans="1:10" ht="59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</row>
    <row r="27" spans="1:10" ht="59.2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0" ht="59.25" customHeight="1">
      <c r="A28" s="274"/>
      <c r="B28" s="274"/>
      <c r="C28" s="274"/>
      <c r="D28" s="274"/>
      <c r="E28" s="274"/>
      <c r="F28" s="274"/>
      <c r="G28" s="274"/>
      <c r="H28" s="274"/>
      <c r="I28" s="274"/>
      <c r="J28" s="274"/>
    </row>
    <row r="29" spans="1:10" ht="59.25" customHeigh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</row>
    <row r="30" spans="1:10" ht="59.25" customHeight="1">
      <c r="A30" s="274"/>
      <c r="B30" s="274"/>
      <c r="C30" s="274"/>
      <c r="D30" s="274"/>
      <c r="E30" s="274"/>
      <c r="F30" s="274"/>
      <c r="G30" s="274"/>
      <c r="H30" s="274"/>
      <c r="I30" s="274"/>
      <c r="J30" s="274"/>
    </row>
    <row r="31" spans="1:10" ht="59.25" customHeigh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</row>
    <row r="32" spans="1:10" ht="59.2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</row>
    <row r="33" spans="1:10" ht="59.2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</row>
    <row r="34" spans="1:10" ht="59.25" customHeight="1">
      <c r="A34" s="274"/>
      <c r="B34" s="274"/>
      <c r="C34" s="274"/>
      <c r="D34" s="274"/>
      <c r="E34" s="274"/>
      <c r="F34" s="274"/>
      <c r="G34" s="274"/>
      <c r="H34" s="274"/>
      <c r="I34" s="274"/>
      <c r="J34" s="274"/>
    </row>
    <row r="35" spans="1:10" ht="59.25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</row>
    <row r="36" spans="1:10" ht="59.2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</row>
    <row r="37" spans="1:10" ht="59.2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</row>
    <row r="38" spans="1:10" ht="59.25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</row>
    <row r="39" spans="1:10" ht="59.25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</row>
    <row r="40" spans="1:10" ht="59.25" customHeight="1">
      <c r="A40" s="274"/>
      <c r="B40" s="274"/>
      <c r="C40" s="274"/>
      <c r="D40" s="274"/>
      <c r="E40" s="274"/>
      <c r="F40" s="274"/>
      <c r="G40" s="274"/>
      <c r="H40" s="274"/>
      <c r="I40" s="274"/>
      <c r="J40" s="274"/>
    </row>
    <row r="41" spans="1:10" ht="59.2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</row>
    <row r="42" spans="1:10" ht="59.25" customHeight="1">
      <c r="A42" s="274"/>
      <c r="B42" s="274"/>
      <c r="C42" s="274"/>
      <c r="D42" s="274"/>
      <c r="E42" s="274"/>
      <c r="F42" s="274"/>
      <c r="G42" s="274"/>
      <c r="H42" s="274"/>
      <c r="I42" s="274"/>
      <c r="J42" s="274"/>
    </row>
    <row r="43" spans="1:10" ht="59.2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</row>
    <row r="44" spans="1:10" ht="59.25" customHeight="1">
      <c r="A44" s="274"/>
      <c r="B44" s="274"/>
      <c r="C44" s="274"/>
      <c r="D44" s="274"/>
      <c r="E44" s="274"/>
      <c r="F44" s="274"/>
      <c r="G44" s="274"/>
      <c r="H44" s="274"/>
      <c r="I44" s="274"/>
      <c r="J44" s="274"/>
    </row>
    <row r="45" spans="1:10" ht="59.25" customHeight="1">
      <c r="A45" s="274"/>
      <c r="B45" s="274"/>
      <c r="C45" s="274"/>
      <c r="D45" s="274"/>
      <c r="E45" s="274"/>
      <c r="F45" s="274"/>
      <c r="G45" s="274"/>
      <c r="H45" s="274"/>
      <c r="I45" s="274"/>
      <c r="J45" s="274"/>
    </row>
    <row r="46" spans="1:10" ht="59.25" customHeight="1">
      <c r="A46" s="274"/>
      <c r="B46" s="274"/>
      <c r="C46" s="274"/>
      <c r="D46" s="274"/>
      <c r="E46" s="274"/>
      <c r="F46" s="274"/>
      <c r="G46" s="274"/>
      <c r="H46" s="274"/>
      <c r="I46" s="274"/>
      <c r="J46" s="274"/>
    </row>
    <row r="47" spans="1:10" ht="59.2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</row>
    <row r="48" spans="1:10" ht="59.25" customHeight="1">
      <c r="A48" s="274"/>
      <c r="B48" s="274"/>
      <c r="C48" s="274"/>
      <c r="D48" s="274"/>
      <c r="E48" s="274"/>
      <c r="F48" s="274"/>
      <c r="G48" s="274"/>
      <c r="H48" s="274"/>
      <c r="I48" s="274"/>
      <c r="J48" s="274"/>
    </row>
    <row r="49" spans="1:10" ht="59.25" customHeight="1">
      <c r="A49" s="274"/>
      <c r="B49" s="274"/>
      <c r="C49" s="274"/>
      <c r="D49" s="274"/>
      <c r="E49" s="274"/>
      <c r="F49" s="274"/>
      <c r="G49" s="274"/>
      <c r="H49" s="274"/>
      <c r="I49" s="274"/>
      <c r="J49" s="274"/>
    </row>
    <row r="50" spans="1:10" ht="59.25" customHeigh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</row>
    <row r="51" spans="1:10" ht="59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</row>
    <row r="52" spans="1:10" ht="59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</row>
    <row r="53" spans="1:10" ht="59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</row>
    <row r="54" spans="1:10" ht="59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</row>
    <row r="55" spans="1:10" ht="59.25" customHeight="1">
      <c r="A55" s="274"/>
      <c r="B55" s="274"/>
      <c r="C55" s="274"/>
      <c r="D55" s="274"/>
      <c r="E55" s="274"/>
      <c r="F55" s="274"/>
      <c r="G55" s="274"/>
      <c r="H55" s="274"/>
      <c r="I55" s="274"/>
      <c r="J55" s="274"/>
    </row>
    <row r="56" spans="1:10" ht="59.25" customHeight="1">
      <c r="A56" s="274"/>
      <c r="B56" s="274"/>
      <c r="C56" s="274"/>
      <c r="D56" s="274"/>
      <c r="E56" s="274"/>
      <c r="F56" s="274"/>
      <c r="G56" s="274"/>
      <c r="H56" s="274"/>
      <c r="I56" s="274"/>
      <c r="J56" s="274"/>
    </row>
    <row r="57" spans="1:10" ht="59.25" customHeight="1">
      <c r="A57" s="274"/>
      <c r="B57" s="274"/>
      <c r="C57" s="274"/>
      <c r="D57" s="274"/>
      <c r="E57" s="274"/>
      <c r="F57" s="274"/>
      <c r="G57" s="274"/>
      <c r="H57" s="274"/>
      <c r="I57" s="274"/>
      <c r="J57" s="274"/>
    </row>
    <row r="58" spans="1:10" ht="59.25" customHeight="1">
      <c r="A58" s="274"/>
      <c r="B58" s="274"/>
      <c r="C58" s="274"/>
      <c r="D58" s="274"/>
      <c r="E58" s="274"/>
      <c r="F58" s="274"/>
      <c r="G58" s="274"/>
      <c r="H58" s="274"/>
      <c r="I58" s="274"/>
      <c r="J58" s="274"/>
    </row>
    <row r="59" spans="1:10" ht="59.25" customHeight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</row>
    <row r="60" spans="1:10" ht="59.25" customHeight="1">
      <c r="A60" s="274"/>
      <c r="B60" s="274"/>
      <c r="C60" s="274"/>
      <c r="D60" s="274"/>
      <c r="E60" s="274"/>
      <c r="F60" s="274"/>
      <c r="G60" s="274"/>
      <c r="H60" s="274"/>
      <c r="I60" s="274"/>
      <c r="J60" s="274"/>
    </row>
    <row r="61" spans="1:10" ht="59.25" customHeight="1">
      <c r="A61" s="274"/>
      <c r="B61" s="274"/>
      <c r="C61" s="274"/>
      <c r="D61" s="274"/>
      <c r="E61" s="274"/>
      <c r="F61" s="274"/>
      <c r="G61" s="274"/>
      <c r="H61" s="274"/>
      <c r="I61" s="274"/>
      <c r="J61" s="274"/>
    </row>
    <row r="62" spans="1:10" ht="59.25" customHeigh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</row>
    <row r="63" spans="1:10" ht="59.25" customHeight="1">
      <c r="A63" s="274"/>
      <c r="B63" s="274"/>
      <c r="C63" s="274"/>
      <c r="D63" s="274"/>
      <c r="E63" s="274"/>
      <c r="F63" s="274"/>
      <c r="G63" s="274"/>
      <c r="H63" s="274"/>
      <c r="I63" s="274"/>
      <c r="J63" s="274"/>
    </row>
    <row r="64" spans="1:10" ht="59.25" customHeight="1">
      <c r="A64" s="274"/>
      <c r="B64" s="274"/>
      <c r="C64" s="274"/>
      <c r="D64" s="274"/>
      <c r="E64" s="274"/>
      <c r="F64" s="274"/>
      <c r="G64" s="274"/>
      <c r="H64" s="274"/>
      <c r="I64" s="274"/>
      <c r="J64" s="274"/>
    </row>
    <row r="65" spans="1:10" ht="59.25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</row>
    <row r="66" spans="1:10" ht="59.25" customHeight="1">
      <c r="A66" s="274"/>
      <c r="B66" s="274"/>
      <c r="C66" s="274"/>
      <c r="D66" s="274"/>
      <c r="E66" s="274"/>
      <c r="F66" s="274"/>
      <c r="G66" s="274"/>
      <c r="H66" s="274"/>
      <c r="I66" s="274"/>
      <c r="J66" s="274"/>
    </row>
    <row r="67" spans="1:10" ht="59.25" customHeight="1">
      <c r="A67" s="274"/>
      <c r="B67" s="274"/>
      <c r="C67" s="274"/>
      <c r="D67" s="274"/>
      <c r="E67" s="274"/>
      <c r="F67" s="274"/>
      <c r="G67" s="274"/>
      <c r="H67" s="274"/>
      <c r="I67" s="274"/>
      <c r="J67" s="274"/>
    </row>
    <row r="68" spans="1:10" ht="59.25" customHeight="1">
      <c r="A68" s="274"/>
      <c r="B68" s="274"/>
      <c r="C68" s="274"/>
      <c r="D68" s="274"/>
      <c r="E68" s="274"/>
      <c r="F68" s="274"/>
      <c r="G68" s="274"/>
      <c r="H68" s="274"/>
      <c r="I68" s="274"/>
      <c r="J68" s="274"/>
    </row>
    <row r="69" spans="1:10" ht="59.25" customHeight="1">
      <c r="A69" s="274"/>
      <c r="B69" s="274"/>
      <c r="C69" s="274"/>
      <c r="D69" s="274"/>
      <c r="E69" s="274"/>
      <c r="F69" s="274"/>
      <c r="G69" s="274"/>
      <c r="H69" s="274"/>
      <c r="I69" s="274"/>
      <c r="J69" s="274"/>
    </row>
    <row r="70" spans="1:10" ht="59.25" customHeight="1">
      <c r="A70" s="274"/>
      <c r="B70" s="274"/>
      <c r="C70" s="274"/>
      <c r="D70" s="274"/>
      <c r="E70" s="274"/>
      <c r="F70" s="274"/>
      <c r="G70" s="274"/>
      <c r="H70" s="274"/>
      <c r="I70" s="274"/>
      <c r="J70" s="274"/>
    </row>
    <row r="71" spans="1:10" ht="59.25" customHeight="1">
      <c r="A71" s="274"/>
      <c r="B71" s="274"/>
      <c r="C71" s="274"/>
      <c r="D71" s="274"/>
      <c r="E71" s="274"/>
      <c r="F71" s="274"/>
      <c r="G71" s="274"/>
      <c r="H71" s="274"/>
      <c r="I71" s="274"/>
      <c r="J71" s="274"/>
    </row>
    <row r="72" spans="1:10" ht="59.25" customHeight="1">
      <c r="A72" s="274"/>
      <c r="B72" s="274"/>
      <c r="C72" s="274"/>
      <c r="D72" s="274"/>
      <c r="E72" s="274"/>
      <c r="F72" s="274"/>
      <c r="G72" s="274"/>
      <c r="H72" s="274"/>
      <c r="I72" s="274"/>
      <c r="J72" s="274"/>
    </row>
    <row r="73" spans="1:10" ht="59.25" customHeight="1">
      <c r="A73" s="274"/>
      <c r="B73" s="274"/>
      <c r="C73" s="274"/>
      <c r="D73" s="274"/>
      <c r="E73" s="274"/>
      <c r="F73" s="274"/>
      <c r="G73" s="274"/>
      <c r="H73" s="274"/>
      <c r="I73" s="274"/>
      <c r="J73" s="274"/>
    </row>
    <row r="74" spans="1:10" ht="59.25" customHeight="1">
      <c r="A74" s="274"/>
      <c r="B74" s="274"/>
      <c r="C74" s="274"/>
      <c r="D74" s="274"/>
      <c r="E74" s="274"/>
      <c r="F74" s="274"/>
      <c r="G74" s="274"/>
      <c r="H74" s="274"/>
      <c r="I74" s="274"/>
      <c r="J74" s="274"/>
    </row>
    <row r="75" spans="1:10" ht="59.25" customHeight="1">
      <c r="A75" s="274"/>
      <c r="B75" s="274"/>
      <c r="C75" s="274"/>
      <c r="D75" s="274"/>
      <c r="E75" s="274"/>
      <c r="F75" s="274"/>
      <c r="G75" s="274"/>
      <c r="H75" s="274"/>
      <c r="I75" s="274"/>
      <c r="J75" s="274"/>
    </row>
    <row r="76" spans="1:10" ht="59.25" customHeight="1">
      <c r="A76" s="274"/>
      <c r="B76" s="274"/>
      <c r="C76" s="274"/>
      <c r="D76" s="274"/>
      <c r="E76" s="274"/>
      <c r="F76" s="274"/>
      <c r="G76" s="274"/>
      <c r="H76" s="274"/>
      <c r="I76" s="274"/>
      <c r="J76" s="274"/>
    </row>
    <row r="77" spans="1:10" ht="59.25" customHeight="1">
      <c r="A77" s="274"/>
      <c r="B77" s="274"/>
      <c r="C77" s="274"/>
      <c r="D77" s="274"/>
      <c r="E77" s="274"/>
      <c r="F77" s="274"/>
      <c r="G77" s="274"/>
      <c r="H77" s="274"/>
      <c r="I77" s="274"/>
      <c r="J77" s="274"/>
    </row>
    <row r="78" spans="1:10" ht="59.25" customHeight="1">
      <c r="A78" s="274"/>
      <c r="B78" s="274"/>
      <c r="C78" s="274"/>
      <c r="D78" s="274"/>
      <c r="E78" s="274"/>
      <c r="F78" s="274"/>
      <c r="G78" s="274"/>
      <c r="H78" s="274"/>
      <c r="I78" s="274"/>
      <c r="J78" s="274"/>
    </row>
    <row r="79" spans="1:10" ht="59.2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</row>
    <row r="80" spans="1:10" ht="59.25" customHeight="1">
      <c r="A80" s="274"/>
      <c r="B80" s="274"/>
      <c r="C80" s="274"/>
      <c r="D80" s="274"/>
      <c r="E80" s="274"/>
      <c r="F80" s="274"/>
      <c r="G80" s="274"/>
      <c r="H80" s="274"/>
      <c r="I80" s="274"/>
      <c r="J80" s="274"/>
    </row>
    <row r="81" spans="1:10" ht="59.25" customHeight="1">
      <c r="A81" s="274"/>
      <c r="B81" s="274"/>
      <c r="C81" s="274"/>
      <c r="D81" s="274"/>
      <c r="E81" s="274"/>
      <c r="F81" s="274"/>
      <c r="G81" s="274"/>
      <c r="H81" s="274"/>
      <c r="I81" s="274"/>
      <c r="J81" s="274"/>
    </row>
    <row r="82" spans="1:10" ht="59.25" customHeight="1">
      <c r="A82" s="274"/>
      <c r="B82" s="274"/>
      <c r="C82" s="274"/>
      <c r="D82" s="274"/>
      <c r="E82" s="274"/>
      <c r="F82" s="274"/>
      <c r="G82" s="274"/>
      <c r="H82" s="274"/>
      <c r="I82" s="274"/>
      <c r="J82" s="274"/>
    </row>
    <row r="83" spans="1:10" ht="59.25" customHeight="1">
      <c r="A83" s="274"/>
      <c r="B83" s="274"/>
      <c r="C83" s="274"/>
      <c r="D83" s="274"/>
      <c r="E83" s="274"/>
      <c r="F83" s="274"/>
      <c r="G83" s="274"/>
      <c r="H83" s="274"/>
      <c r="I83" s="274"/>
      <c r="J83" s="274"/>
    </row>
    <row r="84" spans="1:10" ht="59.25" customHeight="1">
      <c r="A84" s="274"/>
      <c r="B84" s="274"/>
      <c r="C84" s="274"/>
      <c r="D84" s="274"/>
      <c r="E84" s="274"/>
      <c r="F84" s="274"/>
      <c r="G84" s="274"/>
      <c r="H84" s="274"/>
      <c r="I84" s="274"/>
      <c r="J84" s="274"/>
    </row>
    <row r="85" spans="1:10" ht="59.25" customHeight="1">
      <c r="A85" s="274"/>
      <c r="B85" s="274"/>
      <c r="C85" s="274"/>
      <c r="D85" s="274"/>
      <c r="E85" s="274"/>
      <c r="F85" s="274"/>
      <c r="G85" s="274"/>
      <c r="H85" s="274"/>
      <c r="I85" s="274"/>
      <c r="J85" s="274"/>
    </row>
    <row r="86" spans="1:10" ht="59.25" customHeight="1">
      <c r="A86" s="274"/>
      <c r="B86" s="274"/>
      <c r="C86" s="274"/>
      <c r="D86" s="274"/>
      <c r="E86" s="274"/>
      <c r="F86" s="274"/>
      <c r="G86" s="274"/>
      <c r="H86" s="274"/>
      <c r="I86" s="274"/>
      <c r="J86" s="274"/>
    </row>
    <row r="87" spans="1:10" ht="59.25" customHeight="1">
      <c r="A87" s="274"/>
      <c r="B87" s="274"/>
      <c r="C87" s="274"/>
      <c r="D87" s="274"/>
      <c r="E87" s="274"/>
      <c r="F87" s="274"/>
      <c r="G87" s="274"/>
      <c r="H87" s="274"/>
      <c r="I87" s="274"/>
      <c r="J87" s="274"/>
    </row>
    <row r="88" spans="1:10" ht="59.25" customHeight="1">
      <c r="A88" s="274"/>
      <c r="B88" s="274"/>
      <c r="C88" s="274"/>
      <c r="D88" s="274"/>
      <c r="E88" s="274"/>
      <c r="F88" s="274"/>
      <c r="G88" s="274"/>
      <c r="H88" s="274"/>
      <c r="I88" s="274"/>
      <c r="J88" s="274"/>
    </row>
    <row r="89" spans="1:10" ht="59.25" customHeight="1">
      <c r="A89" s="274"/>
      <c r="B89" s="274"/>
      <c r="C89" s="274"/>
      <c r="D89" s="274"/>
      <c r="E89" s="274"/>
      <c r="F89" s="274"/>
      <c r="G89" s="274"/>
      <c r="H89" s="274"/>
      <c r="I89" s="274"/>
      <c r="J89" s="274"/>
    </row>
    <row r="90" spans="1:10" ht="59.25" customHeight="1">
      <c r="A90" s="274"/>
      <c r="B90" s="274"/>
      <c r="C90" s="274"/>
      <c r="D90" s="274"/>
      <c r="E90" s="274"/>
      <c r="F90" s="274"/>
      <c r="G90" s="274"/>
      <c r="H90" s="274"/>
      <c r="I90" s="274"/>
      <c r="J90" s="274"/>
    </row>
    <row r="91" spans="1:10" ht="59.25" customHeight="1">
      <c r="A91" s="274"/>
      <c r="B91" s="274"/>
      <c r="C91" s="274"/>
      <c r="D91" s="274"/>
      <c r="E91" s="274"/>
      <c r="F91" s="274"/>
      <c r="G91" s="274"/>
      <c r="H91" s="274"/>
      <c r="I91" s="274"/>
      <c r="J91" s="274"/>
    </row>
    <row r="92" spans="1:10" ht="59.25" customHeigh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</row>
    <row r="93" spans="1:10" ht="59.25" customHeight="1">
      <c r="A93" s="274"/>
      <c r="B93" s="274"/>
      <c r="C93" s="274"/>
      <c r="D93" s="274"/>
      <c r="E93" s="274"/>
      <c r="F93" s="274"/>
      <c r="G93" s="274"/>
      <c r="H93" s="274"/>
      <c r="I93" s="274"/>
      <c r="J93" s="274"/>
    </row>
    <row r="94" spans="1:10" ht="59.25" customHeight="1">
      <c r="A94" s="274"/>
      <c r="B94" s="274"/>
      <c r="C94" s="274"/>
      <c r="D94" s="274"/>
      <c r="E94" s="274"/>
      <c r="F94" s="274"/>
      <c r="G94" s="274"/>
      <c r="H94" s="274"/>
      <c r="I94" s="274"/>
      <c r="J94" s="274"/>
    </row>
    <row r="95" spans="1:10" ht="59.25" customHeight="1">
      <c r="A95" s="274"/>
      <c r="B95" s="274"/>
      <c r="C95" s="274"/>
      <c r="D95" s="274"/>
      <c r="E95" s="274"/>
      <c r="F95" s="274"/>
      <c r="G95" s="274"/>
      <c r="H95" s="274"/>
      <c r="I95" s="274"/>
      <c r="J95" s="274"/>
    </row>
    <row r="96" spans="1:10" ht="59.25" customHeight="1">
      <c r="A96" s="274"/>
      <c r="B96" s="274"/>
      <c r="C96" s="274"/>
      <c r="D96" s="274"/>
      <c r="E96" s="274"/>
      <c r="F96" s="274"/>
      <c r="G96" s="274"/>
      <c r="H96" s="274"/>
      <c r="I96" s="274"/>
      <c r="J96" s="274"/>
    </row>
    <row r="97" spans="1:10" ht="59.25" customHeight="1">
      <c r="A97" s="274"/>
      <c r="B97" s="274"/>
      <c r="C97" s="274"/>
      <c r="D97" s="274"/>
      <c r="E97" s="274"/>
      <c r="F97" s="274"/>
      <c r="G97" s="274"/>
      <c r="H97" s="274"/>
      <c r="I97" s="274"/>
      <c r="J97" s="274"/>
    </row>
    <row r="98" spans="1:10" ht="59.25" customHeight="1">
      <c r="A98" s="274"/>
      <c r="B98" s="274"/>
      <c r="C98" s="274"/>
      <c r="D98" s="274"/>
      <c r="E98" s="274"/>
      <c r="F98" s="274"/>
      <c r="G98" s="274"/>
      <c r="H98" s="274"/>
      <c r="I98" s="274"/>
      <c r="J98" s="274"/>
    </row>
    <row r="99" spans="1:10" ht="59.25" customHeight="1">
      <c r="A99" s="274"/>
      <c r="B99" s="274"/>
      <c r="C99" s="274"/>
      <c r="D99" s="274"/>
      <c r="E99" s="274"/>
      <c r="F99" s="274"/>
      <c r="G99" s="274"/>
      <c r="H99" s="274"/>
      <c r="I99" s="274"/>
      <c r="J99" s="274"/>
    </row>
    <row r="100" spans="1:10" ht="59.25" customHeight="1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</row>
    <row r="101" spans="1:10" ht="59.25" customHeight="1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</row>
    <row r="102" spans="1:10" ht="59.25" customHeight="1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</row>
    <row r="103" spans="1:10" ht="59.25" customHeight="1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</row>
    <row r="104" spans="1:10" ht="59.25" customHeight="1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</row>
    <row r="105" spans="1:10" ht="59.25" customHeight="1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</row>
    <row r="106" spans="1:10" ht="59.25" customHeight="1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</row>
    <row r="107" spans="1:10" ht="59.25" customHeight="1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</row>
    <row r="108" spans="1:10" ht="59.25" customHeight="1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</row>
    <row r="109" spans="1:10" ht="59.25" customHeight="1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</row>
    <row r="110" spans="1:10" ht="59.25" customHeight="1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</row>
    <row r="111" spans="1:10" ht="59.25" customHeight="1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</row>
    <row r="112" spans="1:10" ht="59.25" customHeight="1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</row>
    <row r="113" spans="1:10" ht="59.25" customHeight="1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</row>
    <row r="114" spans="1:10" ht="59.25" customHeight="1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</row>
    <row r="115" spans="1:10" ht="59.25" customHeight="1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</row>
    <row r="116" spans="1:10" ht="59.25" customHeight="1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</row>
    <row r="117" spans="1:10" ht="59.25" customHeight="1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</row>
    <row r="118" spans="1:10" ht="59.25" customHeight="1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</row>
    <row r="119" spans="1:10" ht="59.25" customHeight="1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</row>
    <row r="120" spans="1:10" ht="59.25" customHeight="1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</row>
    <row r="121" spans="1:10" ht="59.25" customHeight="1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</row>
    <row r="122" spans="1:10" ht="59.25" customHeight="1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</row>
    <row r="123" spans="1:10" ht="59.25" customHeight="1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</row>
    <row r="124" spans="1:10" ht="59.25" customHeight="1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</row>
    <row r="125" spans="1:10" ht="59.2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</row>
    <row r="126" spans="1:10" ht="59.25" customHeight="1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</row>
    <row r="127" spans="1:10" ht="59.2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</row>
    <row r="128" spans="1:10" ht="59.25" customHeight="1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</row>
    <row r="129" spans="1:10" ht="59.25" customHeight="1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</row>
    <row r="130" spans="1:10" ht="59.25" customHeight="1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</row>
    <row r="131" spans="1:10" ht="59.25" customHeight="1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</row>
    <row r="132" spans="1:10" ht="59.25" customHeight="1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</row>
    <row r="133" spans="1:10" ht="59.25" customHeight="1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</row>
    <row r="134" spans="1:10" ht="59.2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</row>
    <row r="135" spans="1:10" ht="59.25" customHeight="1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</row>
    <row r="136" spans="1:10" ht="59.25" customHeight="1">
      <c r="A136" s="274"/>
      <c r="B136" s="274"/>
      <c r="C136" s="274"/>
      <c r="D136" s="274"/>
      <c r="E136" s="274"/>
      <c r="F136" s="274"/>
      <c r="G136" s="274"/>
      <c r="H136" s="274"/>
      <c r="I136" s="274"/>
      <c r="J136" s="274"/>
    </row>
    <row r="137" spans="1:10" ht="59.25" customHeight="1">
      <c r="A137" s="274"/>
      <c r="B137" s="274"/>
      <c r="C137" s="274"/>
      <c r="D137" s="274"/>
      <c r="E137" s="274"/>
      <c r="F137" s="274"/>
      <c r="G137" s="274"/>
      <c r="H137" s="274"/>
      <c r="I137" s="274"/>
      <c r="J137" s="274"/>
    </row>
    <row r="138" spans="1:10" ht="59.25" customHeight="1">
      <c r="A138" s="274"/>
      <c r="B138" s="274"/>
      <c r="C138" s="274"/>
      <c r="D138" s="274"/>
      <c r="E138" s="274"/>
      <c r="F138" s="274"/>
      <c r="G138" s="274"/>
      <c r="H138" s="274"/>
      <c r="I138" s="274"/>
      <c r="J138" s="274"/>
    </row>
    <row r="139" spans="1:10" ht="59.25" customHeight="1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</row>
    <row r="140" spans="1:10" ht="59.25" customHeight="1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</row>
    <row r="141" spans="1:10" ht="59.25" customHeight="1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</row>
    <row r="142" spans="1:10" ht="59.25" customHeight="1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</row>
    <row r="143" spans="1:10" ht="59.25" customHeight="1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</row>
    <row r="144" spans="1:10" ht="59.25" customHeight="1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</row>
    <row r="145" spans="1:10" ht="59.25" customHeight="1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</row>
    <row r="146" spans="1:10" ht="59.25" customHeight="1">
      <c r="A146" s="274"/>
      <c r="B146" s="274"/>
      <c r="C146" s="274"/>
      <c r="D146" s="274"/>
      <c r="E146" s="274"/>
      <c r="F146" s="274"/>
      <c r="G146" s="274"/>
      <c r="H146" s="274"/>
      <c r="I146" s="274"/>
      <c r="J146" s="274"/>
    </row>
    <row r="147" spans="1:10" ht="59.25" customHeight="1">
      <c r="A147" s="274"/>
      <c r="B147" s="274"/>
      <c r="C147" s="274"/>
      <c r="D147" s="274"/>
      <c r="E147" s="274"/>
      <c r="F147" s="274"/>
      <c r="G147" s="274"/>
      <c r="H147" s="274"/>
      <c r="I147" s="274"/>
      <c r="J147" s="274"/>
    </row>
    <row r="148" spans="1:10" ht="59.25" customHeight="1">
      <c r="A148" s="274"/>
      <c r="B148" s="274"/>
      <c r="C148" s="274"/>
      <c r="D148" s="274"/>
      <c r="E148" s="274"/>
      <c r="F148" s="274"/>
      <c r="G148" s="274"/>
      <c r="H148" s="274"/>
      <c r="I148" s="274"/>
      <c r="J148" s="274"/>
    </row>
    <row r="149" spans="1:10" ht="59.25" customHeight="1">
      <c r="A149" s="274"/>
      <c r="B149" s="274"/>
      <c r="C149" s="274"/>
      <c r="D149" s="274"/>
      <c r="E149" s="274"/>
      <c r="F149" s="274"/>
      <c r="G149" s="274"/>
      <c r="H149" s="274"/>
      <c r="I149" s="274"/>
      <c r="J149" s="274"/>
    </row>
    <row r="150" spans="1:10" ht="59.25" customHeight="1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</row>
    <row r="151" spans="1:10" ht="59.25" customHeight="1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</row>
    <row r="152" spans="1:10" ht="59.25" customHeight="1">
      <c r="A152" s="274"/>
      <c r="B152" s="274"/>
      <c r="C152" s="274"/>
      <c r="D152" s="274"/>
      <c r="E152" s="274"/>
      <c r="F152" s="274"/>
      <c r="G152" s="274"/>
      <c r="H152" s="274"/>
      <c r="I152" s="274"/>
      <c r="J152" s="274"/>
    </row>
    <row r="153" spans="1:10" ht="59.25" customHeight="1">
      <c r="A153" s="274"/>
      <c r="B153" s="274"/>
      <c r="C153" s="274"/>
      <c r="D153" s="274"/>
      <c r="E153" s="274"/>
      <c r="F153" s="274"/>
      <c r="G153" s="274"/>
      <c r="H153" s="274"/>
      <c r="I153" s="274"/>
      <c r="J153" s="274"/>
    </row>
    <row r="154" spans="1:10" ht="59.25" customHeight="1">
      <c r="A154" s="274"/>
      <c r="B154" s="274"/>
      <c r="C154" s="274"/>
      <c r="D154" s="274"/>
      <c r="E154" s="274"/>
      <c r="F154" s="274"/>
      <c r="G154" s="274"/>
      <c r="H154" s="274"/>
      <c r="I154" s="274"/>
      <c r="J154" s="274"/>
    </row>
    <row r="155" spans="1:10" ht="59.25" customHeight="1">
      <c r="A155" s="274"/>
      <c r="B155" s="274"/>
      <c r="C155" s="274"/>
      <c r="D155" s="274"/>
      <c r="E155" s="274"/>
      <c r="F155" s="274"/>
      <c r="G155" s="274"/>
      <c r="H155" s="274"/>
      <c r="I155" s="274"/>
      <c r="J155" s="274"/>
    </row>
    <row r="156" spans="1:10" ht="59.25" customHeight="1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</row>
    <row r="157" spans="1:10" ht="59.25" customHeight="1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</row>
    <row r="158" spans="1:10" ht="59.25" customHeight="1">
      <c r="A158" s="274"/>
      <c r="B158" s="274"/>
      <c r="C158" s="274"/>
      <c r="D158" s="274"/>
      <c r="E158" s="274"/>
      <c r="F158" s="274"/>
      <c r="G158" s="274"/>
      <c r="H158" s="274"/>
      <c r="I158" s="274"/>
      <c r="J158" s="274"/>
    </row>
    <row r="159" spans="1:10" ht="59.25" customHeight="1">
      <c r="A159" s="274"/>
      <c r="B159" s="274"/>
      <c r="C159" s="274"/>
      <c r="D159" s="274"/>
      <c r="E159" s="274"/>
      <c r="F159" s="274"/>
      <c r="G159" s="274"/>
      <c r="H159" s="274"/>
      <c r="I159" s="274"/>
      <c r="J159" s="274"/>
    </row>
    <row r="160" spans="1:10" ht="59.25" customHeight="1">
      <c r="A160" s="274"/>
      <c r="B160" s="274"/>
      <c r="C160" s="274"/>
      <c r="D160" s="274"/>
      <c r="E160" s="274"/>
      <c r="F160" s="274"/>
      <c r="G160" s="274"/>
      <c r="H160" s="274"/>
      <c r="I160" s="274"/>
      <c r="J160" s="274"/>
    </row>
    <row r="161" spans="1:10" ht="59.25" customHeight="1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</row>
    <row r="162" spans="1:10" ht="59.25" customHeight="1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</row>
    <row r="163" spans="1:10" ht="59.25" customHeight="1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</row>
    <row r="164" spans="1:10" ht="59.25" customHeight="1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</row>
    <row r="165" spans="1:10" ht="59.25" customHeight="1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</row>
    <row r="166" spans="1:10" ht="59.25" customHeight="1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</row>
    <row r="167" spans="1:10" ht="59.2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</row>
    <row r="168" spans="1:10" ht="59.25" customHeight="1">
      <c r="A168" s="274"/>
      <c r="B168" s="274"/>
      <c r="C168" s="274"/>
      <c r="D168" s="274"/>
      <c r="E168" s="274"/>
      <c r="F168" s="274"/>
      <c r="G168" s="274"/>
      <c r="H168" s="274"/>
      <c r="I168" s="274"/>
      <c r="J168" s="274"/>
    </row>
    <row r="169" spans="1:10" ht="59.25" customHeight="1">
      <c r="A169" s="274"/>
      <c r="B169" s="274"/>
      <c r="C169" s="274"/>
      <c r="D169" s="274"/>
      <c r="E169" s="274"/>
      <c r="F169" s="274"/>
      <c r="G169" s="274"/>
      <c r="H169" s="274"/>
      <c r="I169" s="274"/>
      <c r="J169" s="274"/>
    </row>
    <row r="170" spans="1:10" ht="59.25" customHeight="1">
      <c r="A170" s="274"/>
      <c r="B170" s="274"/>
      <c r="C170" s="274"/>
      <c r="D170" s="274"/>
      <c r="E170" s="274"/>
      <c r="F170" s="274"/>
      <c r="G170" s="274"/>
      <c r="H170" s="274"/>
      <c r="I170" s="274"/>
      <c r="J170" s="274"/>
    </row>
    <row r="171" spans="1:10" ht="59.25" customHeight="1">
      <c r="A171" s="274"/>
      <c r="B171" s="274"/>
      <c r="C171" s="274"/>
      <c r="D171" s="274"/>
      <c r="E171" s="274"/>
      <c r="F171" s="274"/>
      <c r="G171" s="274"/>
      <c r="H171" s="274"/>
      <c r="I171" s="274"/>
      <c r="J171" s="274"/>
    </row>
    <row r="172" spans="1:10" ht="59.25" customHeight="1">
      <c r="A172" s="274"/>
      <c r="B172" s="274"/>
      <c r="C172" s="274"/>
      <c r="D172" s="274"/>
      <c r="E172" s="274"/>
      <c r="F172" s="274"/>
      <c r="G172" s="274"/>
      <c r="H172" s="274"/>
      <c r="I172" s="274"/>
      <c r="J172" s="274"/>
    </row>
    <row r="173" spans="1:10" ht="59.25" customHeight="1">
      <c r="A173" s="274"/>
      <c r="B173" s="274"/>
      <c r="C173" s="274"/>
      <c r="D173" s="274"/>
      <c r="E173" s="274"/>
      <c r="F173" s="274"/>
      <c r="G173" s="274"/>
      <c r="H173" s="274"/>
      <c r="I173" s="274"/>
      <c r="J173" s="274"/>
    </row>
    <row r="174" spans="1:10" ht="59.25" customHeight="1">
      <c r="A174" s="274"/>
      <c r="B174" s="274"/>
      <c r="C174" s="274"/>
      <c r="D174" s="274"/>
      <c r="E174" s="274"/>
      <c r="F174" s="274"/>
      <c r="G174" s="274"/>
      <c r="H174" s="274"/>
      <c r="I174" s="274"/>
      <c r="J174" s="274"/>
    </row>
    <row r="175" spans="1:10" ht="59.25" customHeight="1">
      <c r="A175" s="274"/>
      <c r="B175" s="274"/>
      <c r="C175" s="274"/>
      <c r="D175" s="274"/>
      <c r="E175" s="274"/>
      <c r="F175" s="274"/>
      <c r="G175" s="274"/>
      <c r="H175" s="274"/>
      <c r="I175" s="274"/>
      <c r="J175" s="274"/>
    </row>
    <row r="176" spans="1:10" ht="59.25" customHeight="1">
      <c r="A176" s="274"/>
      <c r="B176" s="274"/>
      <c r="C176" s="274"/>
      <c r="D176" s="274"/>
      <c r="E176" s="274"/>
      <c r="F176" s="274"/>
      <c r="G176" s="274"/>
      <c r="H176" s="274"/>
      <c r="I176" s="274"/>
      <c r="J176" s="274"/>
    </row>
    <row r="177" spans="1:10" ht="59.25" customHeight="1">
      <c r="A177" s="274"/>
      <c r="B177" s="274"/>
      <c r="C177" s="274"/>
      <c r="D177" s="274"/>
      <c r="E177" s="274"/>
      <c r="F177" s="274"/>
      <c r="G177" s="274"/>
      <c r="H177" s="274"/>
      <c r="I177" s="274"/>
      <c r="J177" s="274"/>
    </row>
    <row r="178" spans="1:10" ht="59.25" customHeight="1">
      <c r="A178" s="274"/>
      <c r="B178" s="274"/>
      <c r="C178" s="274"/>
      <c r="D178" s="274"/>
      <c r="E178" s="274"/>
      <c r="F178" s="274"/>
      <c r="G178" s="274"/>
      <c r="H178" s="274"/>
      <c r="I178" s="274"/>
      <c r="J178" s="274"/>
    </row>
    <row r="179" spans="1:10" ht="59.25" customHeight="1">
      <c r="A179" s="274"/>
      <c r="B179" s="274"/>
      <c r="C179" s="274"/>
      <c r="D179" s="274"/>
      <c r="E179" s="274"/>
      <c r="F179" s="274"/>
      <c r="G179" s="274"/>
      <c r="H179" s="274"/>
      <c r="I179" s="274"/>
      <c r="J179" s="274"/>
    </row>
    <row r="180" spans="1:10" ht="59.25" customHeight="1">
      <c r="A180" s="274"/>
      <c r="B180" s="274"/>
      <c r="C180" s="274"/>
      <c r="D180" s="274"/>
      <c r="E180" s="274"/>
      <c r="F180" s="274"/>
      <c r="G180" s="274"/>
      <c r="H180" s="274"/>
      <c r="I180" s="274"/>
      <c r="J180" s="274"/>
    </row>
    <row r="181" spans="1:10" ht="59.25" customHeight="1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</row>
    <row r="182" spans="1:10" ht="59.25" customHeight="1">
      <c r="A182" s="274"/>
      <c r="B182" s="274"/>
      <c r="C182" s="274"/>
      <c r="D182" s="274"/>
      <c r="E182" s="274"/>
      <c r="F182" s="274"/>
      <c r="G182" s="274"/>
      <c r="H182" s="274"/>
      <c r="I182" s="274"/>
      <c r="J182" s="274"/>
    </row>
    <row r="183" spans="1:10" ht="59.25" customHeight="1">
      <c r="A183" s="274"/>
      <c r="B183" s="274"/>
      <c r="C183" s="274"/>
      <c r="D183" s="274"/>
      <c r="E183" s="274"/>
      <c r="F183" s="274"/>
      <c r="G183" s="274"/>
      <c r="H183" s="274"/>
      <c r="I183" s="274"/>
      <c r="J183" s="274"/>
    </row>
    <row r="184" spans="1:10" ht="59.25" customHeight="1">
      <c r="A184" s="274"/>
      <c r="B184" s="274"/>
      <c r="C184" s="274"/>
      <c r="D184" s="274"/>
      <c r="E184" s="274"/>
      <c r="F184" s="274"/>
      <c r="G184" s="274"/>
      <c r="H184" s="274"/>
      <c r="I184" s="274"/>
      <c r="J184" s="274"/>
    </row>
    <row r="185" spans="1:10" ht="59.25" customHeight="1">
      <c r="A185" s="274"/>
      <c r="B185" s="274"/>
      <c r="C185" s="274"/>
      <c r="D185" s="274"/>
      <c r="E185" s="274"/>
      <c r="F185" s="274"/>
      <c r="G185" s="274"/>
      <c r="H185" s="274"/>
      <c r="I185" s="274"/>
      <c r="J185" s="274"/>
    </row>
    <row r="186" spans="1:10" ht="59.25" customHeight="1">
      <c r="A186" s="274"/>
      <c r="B186" s="274"/>
      <c r="C186" s="274"/>
      <c r="D186" s="274"/>
      <c r="E186" s="274"/>
      <c r="F186" s="274"/>
      <c r="G186" s="274"/>
      <c r="H186" s="274"/>
      <c r="I186" s="274"/>
      <c r="J186" s="274"/>
    </row>
    <row r="187" spans="1:10" ht="59.25" customHeight="1">
      <c r="A187" s="274"/>
      <c r="B187" s="274"/>
      <c r="C187" s="274"/>
      <c r="D187" s="274"/>
      <c r="E187" s="274"/>
      <c r="F187" s="274"/>
      <c r="G187" s="274"/>
      <c r="H187" s="274"/>
      <c r="I187" s="274"/>
      <c r="J187" s="274"/>
    </row>
    <row r="188" spans="1:10" ht="59.25" customHeight="1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</row>
    <row r="189" spans="1:10" ht="59.25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</row>
    <row r="190" spans="1:10" ht="59.25" customHeight="1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</row>
    <row r="191" spans="1:10" ht="59.25" customHeight="1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</row>
    <row r="192" spans="1:10" ht="59.25" customHeight="1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</row>
    <row r="193" spans="1:10" ht="59.25" customHeight="1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</row>
    <row r="194" spans="1:10" ht="59.25" customHeight="1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</row>
    <row r="195" spans="1:10" ht="59.25" customHeight="1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</row>
    <row r="196" spans="1:10" ht="59.25" customHeight="1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</row>
    <row r="197" spans="1:10" ht="59.25" customHeight="1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</row>
    <row r="198" spans="1:10" ht="59.25" customHeight="1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</row>
    <row r="199" spans="1:10" ht="59.25" customHeight="1">
      <c r="A199" s="274"/>
      <c r="B199" s="274"/>
      <c r="C199" s="274"/>
      <c r="D199" s="274"/>
      <c r="E199" s="274"/>
      <c r="F199" s="274"/>
      <c r="G199" s="274"/>
      <c r="H199" s="274"/>
      <c r="I199" s="274"/>
      <c r="J199" s="274"/>
    </row>
    <row r="200" spans="1:10" ht="59.25" customHeight="1">
      <c r="A200" s="274"/>
      <c r="B200" s="274"/>
      <c r="C200" s="274"/>
      <c r="D200" s="274"/>
      <c r="E200" s="274"/>
      <c r="F200" s="274"/>
      <c r="G200" s="274"/>
      <c r="H200" s="274"/>
      <c r="I200" s="274"/>
      <c r="J200" s="274"/>
    </row>
    <row r="201" spans="1:10" ht="59.25" customHeight="1">
      <c r="A201" s="274"/>
      <c r="B201" s="274"/>
      <c r="C201" s="274"/>
      <c r="D201" s="274"/>
      <c r="E201" s="274"/>
      <c r="F201" s="274"/>
      <c r="G201" s="274"/>
      <c r="H201" s="274"/>
      <c r="I201" s="274"/>
      <c r="J201" s="274"/>
    </row>
    <row r="202" spans="1:10" ht="59.25" customHeight="1">
      <c r="A202" s="274"/>
      <c r="B202" s="274"/>
      <c r="C202" s="274"/>
      <c r="D202" s="274"/>
      <c r="E202" s="274"/>
      <c r="F202" s="274"/>
      <c r="G202" s="274"/>
      <c r="H202" s="274"/>
      <c r="I202" s="274"/>
      <c r="J202" s="274"/>
    </row>
    <row r="203" spans="1:10" ht="59.25" customHeight="1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</row>
    <row r="204" spans="1:10" ht="59.25" customHeight="1">
      <c r="A204" s="274"/>
      <c r="B204" s="274"/>
      <c r="C204" s="274"/>
      <c r="D204" s="274"/>
      <c r="E204" s="274"/>
      <c r="F204" s="274"/>
      <c r="G204" s="274"/>
      <c r="H204" s="274"/>
      <c r="I204" s="274"/>
      <c r="J204" s="274"/>
    </row>
    <row r="205" spans="1:10" ht="59.25" customHeight="1">
      <c r="A205" s="274"/>
      <c r="B205" s="274"/>
      <c r="C205" s="274"/>
      <c r="D205" s="274"/>
      <c r="E205" s="274"/>
      <c r="F205" s="274"/>
      <c r="G205" s="274"/>
      <c r="H205" s="274"/>
      <c r="I205" s="274"/>
      <c r="J205" s="274"/>
    </row>
    <row r="206" spans="1:10" ht="59.25" customHeight="1">
      <c r="A206" s="274"/>
      <c r="B206" s="274"/>
      <c r="C206" s="274"/>
      <c r="D206" s="274"/>
      <c r="E206" s="274"/>
      <c r="F206" s="274"/>
      <c r="G206" s="274"/>
      <c r="H206" s="274"/>
      <c r="I206" s="274"/>
      <c r="J206" s="274"/>
    </row>
    <row r="207" spans="1:10" ht="59.25" customHeight="1">
      <c r="A207" s="274"/>
      <c r="B207" s="274"/>
      <c r="C207" s="274"/>
      <c r="D207" s="274"/>
      <c r="E207" s="274"/>
      <c r="F207" s="274"/>
      <c r="G207" s="274"/>
      <c r="H207" s="274"/>
      <c r="I207" s="274"/>
      <c r="J207" s="274"/>
    </row>
    <row r="208" spans="1:10" ht="59.25" customHeight="1">
      <c r="A208" s="274"/>
      <c r="B208" s="274"/>
      <c r="C208" s="274"/>
      <c r="D208" s="274"/>
      <c r="E208" s="274"/>
      <c r="F208" s="274"/>
      <c r="G208" s="274"/>
      <c r="H208" s="274"/>
      <c r="I208" s="274"/>
      <c r="J208" s="274"/>
    </row>
    <row r="209" spans="1:10" ht="59.25" customHeight="1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</row>
    <row r="210" spans="1:10" ht="59.25" customHeight="1">
      <c r="A210" s="274"/>
      <c r="B210" s="274"/>
      <c r="C210" s="274"/>
      <c r="D210" s="274"/>
      <c r="E210" s="274"/>
      <c r="F210" s="274"/>
      <c r="G210" s="274"/>
      <c r="H210" s="274"/>
      <c r="I210" s="274"/>
      <c r="J210" s="274"/>
    </row>
    <row r="211" spans="1:10" ht="59.25" customHeight="1">
      <c r="A211" s="274"/>
      <c r="B211" s="274"/>
      <c r="C211" s="274"/>
      <c r="D211" s="274"/>
      <c r="E211" s="274"/>
      <c r="F211" s="274"/>
      <c r="G211" s="274"/>
      <c r="H211" s="274"/>
      <c r="I211" s="274"/>
      <c r="J211" s="274"/>
    </row>
    <row r="212" spans="1:10" ht="59.25" customHeight="1">
      <c r="A212" s="274"/>
      <c r="B212" s="274"/>
      <c r="C212" s="274"/>
      <c r="D212" s="274"/>
      <c r="E212" s="274"/>
      <c r="F212" s="274"/>
      <c r="G212" s="274"/>
      <c r="H212" s="274"/>
      <c r="I212" s="274"/>
      <c r="J212" s="274"/>
    </row>
    <row r="213" spans="1:10" ht="59.25" customHeight="1">
      <c r="A213" s="274"/>
      <c r="B213" s="274"/>
      <c r="C213" s="274"/>
      <c r="D213" s="274"/>
      <c r="E213" s="274"/>
      <c r="F213" s="274"/>
      <c r="G213" s="274"/>
      <c r="H213" s="274"/>
      <c r="I213" s="274"/>
      <c r="J213" s="274"/>
    </row>
    <row r="214" spans="1:10" ht="59.25" customHeight="1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</row>
    <row r="215" spans="1:10" ht="59.25" customHeight="1">
      <c r="A215" s="274"/>
      <c r="B215" s="274"/>
      <c r="C215" s="274"/>
      <c r="D215" s="274"/>
      <c r="E215" s="274"/>
      <c r="F215" s="274"/>
      <c r="G215" s="274"/>
      <c r="H215" s="274"/>
      <c r="I215" s="274"/>
      <c r="J215" s="274"/>
    </row>
    <row r="216" spans="1:10" ht="59.25" customHeight="1">
      <c r="A216" s="274"/>
      <c r="B216" s="274"/>
      <c r="C216" s="274"/>
      <c r="D216" s="274"/>
      <c r="E216" s="274"/>
      <c r="F216" s="274"/>
      <c r="G216" s="274"/>
      <c r="H216" s="274"/>
      <c r="I216" s="274"/>
      <c r="J216" s="274"/>
    </row>
    <row r="217" spans="1:10" ht="59.25" customHeight="1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</row>
    <row r="218" spans="1:10" ht="59.25" customHeight="1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</row>
    <row r="219" spans="1:10" ht="59.25" customHeight="1">
      <c r="A219" s="274"/>
      <c r="B219" s="274"/>
      <c r="C219" s="274"/>
      <c r="D219" s="274"/>
      <c r="E219" s="274"/>
      <c r="F219" s="274"/>
      <c r="G219" s="274"/>
      <c r="H219" s="274"/>
      <c r="I219" s="274"/>
      <c r="J219" s="274"/>
    </row>
    <row r="220" spans="1:10" ht="59.25" customHeight="1">
      <c r="A220" s="274"/>
      <c r="B220" s="274"/>
      <c r="C220" s="274"/>
      <c r="D220" s="274"/>
      <c r="E220" s="274"/>
      <c r="F220" s="274"/>
      <c r="G220" s="274"/>
      <c r="H220" s="274"/>
      <c r="I220" s="274"/>
      <c r="J220" s="274"/>
    </row>
    <row r="221" spans="1:10" ht="59.25" customHeight="1">
      <c r="A221" s="274"/>
      <c r="B221" s="274"/>
      <c r="C221" s="274"/>
      <c r="D221" s="274"/>
      <c r="E221" s="274"/>
      <c r="F221" s="274"/>
      <c r="G221" s="274"/>
      <c r="H221" s="274"/>
      <c r="I221" s="274"/>
      <c r="J221" s="274"/>
    </row>
    <row r="222" spans="1:10" ht="59.25" customHeight="1">
      <c r="A222" s="274"/>
      <c r="B222" s="274"/>
      <c r="C222" s="274"/>
      <c r="D222" s="274"/>
      <c r="E222" s="274"/>
      <c r="F222" s="274"/>
      <c r="G222" s="274"/>
      <c r="H222" s="274"/>
      <c r="I222" s="274"/>
      <c r="J222" s="274"/>
    </row>
    <row r="223" spans="1:10" ht="59.25" customHeight="1">
      <c r="A223" s="274"/>
      <c r="B223" s="274"/>
      <c r="C223" s="274"/>
      <c r="D223" s="274"/>
      <c r="E223" s="274"/>
      <c r="F223" s="274"/>
      <c r="G223" s="274"/>
      <c r="H223" s="274"/>
      <c r="I223" s="274"/>
      <c r="J223" s="274"/>
    </row>
    <row r="224" spans="1:10" ht="59.25" customHeight="1">
      <c r="A224" s="274"/>
      <c r="B224" s="274"/>
      <c r="C224" s="274"/>
      <c r="D224" s="274"/>
      <c r="E224" s="274"/>
      <c r="F224" s="274"/>
      <c r="G224" s="274"/>
      <c r="H224" s="274"/>
      <c r="I224" s="274"/>
      <c r="J224" s="274"/>
    </row>
    <row r="225" spans="1:10" ht="59.25" customHeight="1">
      <c r="A225" s="274"/>
      <c r="B225" s="274"/>
      <c r="C225" s="274"/>
      <c r="D225" s="274"/>
      <c r="E225" s="274"/>
      <c r="F225" s="274"/>
      <c r="G225" s="274"/>
      <c r="H225" s="274"/>
      <c r="I225" s="274"/>
      <c r="J225" s="274"/>
    </row>
    <row r="226" spans="1:10" ht="59.25" customHeight="1">
      <c r="A226" s="274"/>
      <c r="B226" s="274"/>
      <c r="C226" s="274"/>
      <c r="D226" s="274"/>
      <c r="E226" s="274"/>
      <c r="F226" s="274"/>
      <c r="G226" s="274"/>
      <c r="H226" s="274"/>
      <c r="I226" s="274"/>
      <c r="J226" s="274"/>
    </row>
    <row r="227" spans="1:10" ht="59.25" customHeight="1">
      <c r="A227" s="274"/>
      <c r="B227" s="274"/>
      <c r="C227" s="274"/>
      <c r="D227" s="274"/>
      <c r="E227" s="274"/>
      <c r="F227" s="274"/>
      <c r="G227" s="274"/>
      <c r="H227" s="274"/>
      <c r="I227" s="274"/>
      <c r="J227" s="274"/>
    </row>
    <row r="228" spans="1:10" ht="59.25" customHeight="1">
      <c r="A228" s="274"/>
      <c r="B228" s="274"/>
      <c r="C228" s="274"/>
      <c r="D228" s="274"/>
      <c r="E228" s="274"/>
      <c r="F228" s="274"/>
      <c r="G228" s="274"/>
      <c r="H228" s="274"/>
      <c r="I228" s="274"/>
      <c r="J228" s="274"/>
    </row>
    <row r="229" spans="1:10" ht="59.25" customHeight="1">
      <c r="A229" s="274"/>
      <c r="B229" s="274"/>
      <c r="C229" s="274"/>
      <c r="D229" s="274"/>
      <c r="E229" s="274"/>
      <c r="F229" s="274"/>
      <c r="G229" s="274"/>
      <c r="H229" s="274"/>
      <c r="I229" s="274"/>
      <c r="J229" s="274"/>
    </row>
    <row r="230" spans="1:10" ht="59.25" customHeight="1">
      <c r="A230" s="274"/>
      <c r="B230" s="274"/>
      <c r="C230" s="274"/>
      <c r="D230" s="274"/>
      <c r="E230" s="274"/>
      <c r="F230" s="274"/>
      <c r="G230" s="274"/>
      <c r="H230" s="274"/>
      <c r="I230" s="274"/>
      <c r="J230" s="274"/>
    </row>
    <row r="231" spans="1:10" ht="59.25" customHeight="1">
      <c r="A231" s="274"/>
      <c r="B231" s="274"/>
      <c r="C231" s="274"/>
      <c r="D231" s="274"/>
      <c r="E231" s="274"/>
      <c r="F231" s="274"/>
      <c r="G231" s="274"/>
      <c r="H231" s="274"/>
      <c r="I231" s="274"/>
      <c r="J231" s="274"/>
    </row>
    <row r="232" spans="1:10" ht="59.25" customHeight="1">
      <c r="A232" s="274"/>
      <c r="B232" s="274"/>
      <c r="C232" s="274"/>
      <c r="D232" s="274"/>
      <c r="E232" s="274"/>
      <c r="F232" s="274"/>
      <c r="G232" s="274"/>
      <c r="H232" s="274"/>
      <c r="I232" s="274"/>
      <c r="J232" s="274"/>
    </row>
    <row r="233" spans="1:10" ht="59.25" customHeight="1">
      <c r="A233" s="274"/>
      <c r="B233" s="274"/>
      <c r="C233" s="274"/>
      <c r="D233" s="274"/>
      <c r="E233" s="274"/>
      <c r="F233" s="274"/>
      <c r="G233" s="274"/>
      <c r="H233" s="274"/>
      <c r="I233" s="274"/>
      <c r="J233" s="274"/>
    </row>
    <row r="234" spans="1:10" ht="59.25" customHeight="1">
      <c r="A234" s="274"/>
      <c r="B234" s="274"/>
      <c r="C234" s="274"/>
      <c r="D234" s="274"/>
      <c r="E234" s="274"/>
      <c r="F234" s="274"/>
      <c r="G234" s="274"/>
      <c r="H234" s="274"/>
      <c r="I234" s="274"/>
      <c r="J234" s="274"/>
    </row>
    <row r="235" spans="1:10" ht="59.25" customHeight="1">
      <c r="A235" s="274"/>
      <c r="B235" s="274"/>
      <c r="C235" s="274"/>
      <c r="D235" s="274"/>
      <c r="E235" s="274"/>
      <c r="F235" s="274"/>
      <c r="G235" s="274"/>
      <c r="H235" s="274"/>
      <c r="I235" s="274"/>
      <c r="J235" s="274"/>
    </row>
    <row r="236" spans="1:10" ht="59.25" customHeight="1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</row>
    <row r="237" spans="1:10" ht="59.25" customHeight="1">
      <c r="A237" s="274"/>
      <c r="B237" s="274"/>
      <c r="C237" s="274"/>
      <c r="D237" s="274"/>
      <c r="E237" s="274"/>
      <c r="F237" s="274"/>
      <c r="G237" s="274"/>
      <c r="H237" s="274"/>
      <c r="I237" s="274"/>
      <c r="J237" s="274"/>
    </row>
    <row r="238" spans="1:10" ht="59.25" customHeight="1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</row>
    <row r="239" spans="1:10" ht="59.25" customHeight="1">
      <c r="A239" s="274"/>
      <c r="B239" s="274"/>
      <c r="C239" s="274"/>
      <c r="D239" s="274"/>
      <c r="E239" s="274"/>
      <c r="F239" s="274"/>
      <c r="G239" s="274"/>
      <c r="H239" s="274"/>
      <c r="I239" s="274"/>
      <c r="J239" s="274"/>
    </row>
    <row r="240" spans="1:10" ht="59.25" customHeight="1">
      <c r="A240" s="274"/>
      <c r="B240" s="274"/>
      <c r="C240" s="274"/>
      <c r="D240" s="274"/>
      <c r="E240" s="274"/>
      <c r="F240" s="274"/>
      <c r="G240" s="274"/>
      <c r="H240" s="274"/>
      <c r="I240" s="274"/>
      <c r="J240" s="274"/>
    </row>
    <row r="241" spans="1:10" ht="59.25" customHeight="1">
      <c r="A241" s="274"/>
      <c r="B241" s="274"/>
      <c r="C241" s="274"/>
      <c r="D241" s="274"/>
      <c r="E241" s="274"/>
      <c r="F241" s="274"/>
      <c r="G241" s="274"/>
      <c r="H241" s="274"/>
      <c r="I241" s="274"/>
      <c r="J241" s="274"/>
    </row>
    <row r="242" spans="1:10" ht="59.25" customHeight="1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</row>
    <row r="243" spans="1:10" ht="59.25" customHeight="1">
      <c r="A243" s="274"/>
      <c r="B243" s="274"/>
      <c r="C243" s="274"/>
      <c r="D243" s="274"/>
      <c r="E243" s="274"/>
      <c r="F243" s="274"/>
      <c r="G243" s="274"/>
      <c r="H243" s="274"/>
      <c r="I243" s="274"/>
      <c r="J243" s="274"/>
    </row>
    <row r="244" spans="1:10" ht="59.25" customHeight="1">
      <c r="A244" s="274"/>
      <c r="B244" s="274"/>
      <c r="C244" s="274"/>
      <c r="D244" s="274"/>
      <c r="E244" s="274"/>
      <c r="F244" s="274"/>
      <c r="G244" s="274"/>
      <c r="H244" s="274"/>
      <c r="I244" s="274"/>
      <c r="J244" s="274"/>
    </row>
    <row r="245" spans="1:10" ht="59.25" customHeight="1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</row>
    <row r="246" spans="1:10" ht="59.25" customHeight="1">
      <c r="A246" s="274"/>
      <c r="B246" s="274"/>
      <c r="C246" s="274"/>
      <c r="D246" s="274"/>
      <c r="E246" s="274"/>
      <c r="F246" s="274"/>
      <c r="G246" s="274"/>
      <c r="H246" s="274"/>
      <c r="I246" s="274"/>
      <c r="J246" s="274"/>
    </row>
    <row r="247" spans="1:10" ht="59.2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</row>
    <row r="248" spans="1:10" ht="59.25" customHeight="1">
      <c r="A248" s="274"/>
      <c r="B248" s="274"/>
      <c r="C248" s="274"/>
      <c r="D248" s="274"/>
      <c r="E248" s="274"/>
      <c r="F248" s="274"/>
      <c r="G248" s="274"/>
      <c r="H248" s="274"/>
      <c r="I248" s="274"/>
      <c r="J248" s="274"/>
    </row>
    <row r="249" spans="1:10" ht="59.25" customHeight="1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</row>
    <row r="250" spans="1:10" ht="59.25" customHeight="1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</row>
    <row r="251" spans="1:10" ht="59.25" customHeight="1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</row>
    <row r="252" spans="1:10" ht="59.25" customHeight="1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</row>
    <row r="253" spans="1:10" ht="59.25" customHeight="1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</row>
    <row r="254" spans="1:10" ht="59.25" customHeight="1">
      <c r="A254" s="274"/>
      <c r="B254" s="274"/>
      <c r="C254" s="274"/>
      <c r="D254" s="274"/>
      <c r="E254" s="274"/>
      <c r="F254" s="274"/>
      <c r="G254" s="274"/>
      <c r="H254" s="274"/>
      <c r="I254" s="274"/>
      <c r="J254" s="274"/>
    </row>
    <row r="255" spans="1:10" ht="59.25" customHeight="1">
      <c r="A255" s="274"/>
      <c r="B255" s="274"/>
      <c r="C255" s="274"/>
      <c r="D255" s="274"/>
      <c r="E255" s="274"/>
      <c r="F255" s="274"/>
      <c r="G255" s="274"/>
      <c r="H255" s="274"/>
      <c r="I255" s="274"/>
      <c r="J255" s="274"/>
    </row>
    <row r="256" spans="1:10" ht="59.25" customHeight="1">
      <c r="A256" s="274"/>
      <c r="B256" s="274"/>
      <c r="C256" s="274"/>
      <c r="D256" s="274"/>
      <c r="E256" s="274"/>
      <c r="F256" s="274"/>
      <c r="G256" s="274"/>
      <c r="H256" s="274"/>
      <c r="I256" s="274"/>
      <c r="J256" s="274"/>
    </row>
    <row r="257" spans="1:10" ht="59.25" customHeight="1">
      <c r="A257" s="274"/>
      <c r="B257" s="274"/>
      <c r="C257" s="274"/>
      <c r="D257" s="274"/>
      <c r="E257" s="274"/>
      <c r="F257" s="274"/>
      <c r="G257" s="274"/>
      <c r="H257" s="274"/>
      <c r="I257" s="274"/>
      <c r="J257" s="274"/>
    </row>
    <row r="258" spans="1:10" ht="59.25" customHeight="1">
      <c r="A258" s="274"/>
      <c r="B258" s="274"/>
      <c r="C258" s="274"/>
      <c r="D258" s="274"/>
      <c r="E258" s="274"/>
      <c r="F258" s="274"/>
      <c r="G258" s="274"/>
      <c r="H258" s="274"/>
      <c r="I258" s="274"/>
      <c r="J258" s="274"/>
    </row>
    <row r="259" spans="1:10" ht="59.25" customHeight="1">
      <c r="A259" s="274"/>
      <c r="B259" s="274"/>
      <c r="C259" s="274"/>
      <c r="D259" s="274"/>
      <c r="E259" s="274"/>
      <c r="F259" s="274"/>
      <c r="G259" s="274"/>
      <c r="H259" s="274"/>
      <c r="I259" s="274"/>
      <c r="J259" s="274"/>
    </row>
    <row r="260" spans="1:10" ht="59.25" customHeight="1">
      <c r="A260" s="274"/>
      <c r="B260" s="274"/>
      <c r="C260" s="274"/>
      <c r="D260" s="274"/>
      <c r="E260" s="274"/>
      <c r="F260" s="274"/>
      <c r="G260" s="274"/>
      <c r="H260" s="274"/>
      <c r="I260" s="274"/>
      <c r="J260" s="274"/>
    </row>
    <row r="261" spans="1:10" ht="59.25" customHeight="1">
      <c r="A261" s="274"/>
      <c r="B261" s="274"/>
      <c r="C261" s="274"/>
      <c r="D261" s="274"/>
      <c r="E261" s="274"/>
      <c r="F261" s="274"/>
      <c r="G261" s="274"/>
      <c r="H261" s="274"/>
      <c r="I261" s="274"/>
      <c r="J261" s="274"/>
    </row>
    <row r="262" spans="1:10" ht="59.25" customHeight="1">
      <c r="A262" s="274"/>
      <c r="B262" s="274"/>
      <c r="C262" s="274"/>
      <c r="D262" s="274"/>
      <c r="E262" s="274"/>
      <c r="F262" s="274"/>
      <c r="G262" s="274"/>
      <c r="H262" s="274"/>
      <c r="I262" s="274"/>
      <c r="J262" s="274"/>
    </row>
    <row r="263" spans="1:10" ht="59.25" customHeight="1">
      <c r="A263" s="274"/>
      <c r="B263" s="274"/>
      <c r="C263" s="274"/>
      <c r="D263" s="274"/>
      <c r="E263" s="274"/>
      <c r="F263" s="274"/>
      <c r="G263" s="274"/>
      <c r="H263" s="274"/>
      <c r="I263" s="274"/>
      <c r="J263" s="274"/>
    </row>
    <row r="264" spans="1:10" ht="59.25" customHeight="1">
      <c r="A264" s="274"/>
      <c r="B264" s="274"/>
      <c r="C264" s="274"/>
      <c r="D264" s="274"/>
      <c r="E264" s="274"/>
      <c r="F264" s="274"/>
      <c r="G264" s="274"/>
      <c r="H264" s="274"/>
      <c r="I264" s="274"/>
      <c r="J264" s="274"/>
    </row>
    <row r="265" spans="1:10" ht="59.25" customHeight="1">
      <c r="A265" s="274"/>
      <c r="B265" s="274"/>
      <c r="C265" s="274"/>
      <c r="D265" s="274"/>
      <c r="E265" s="274"/>
      <c r="F265" s="274"/>
      <c r="G265" s="274"/>
      <c r="H265" s="274"/>
      <c r="I265" s="274"/>
      <c r="J265" s="274"/>
    </row>
    <row r="266" spans="1:10" ht="59.25" customHeight="1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</row>
    <row r="267" spans="1:10" ht="59.25" customHeight="1">
      <c r="A267" s="274"/>
      <c r="B267" s="274"/>
      <c r="C267" s="274"/>
      <c r="D267" s="274"/>
      <c r="E267" s="274"/>
      <c r="F267" s="274"/>
      <c r="G267" s="274"/>
      <c r="H267" s="274"/>
      <c r="I267" s="274"/>
      <c r="J267" s="274"/>
    </row>
    <row r="268" spans="1:10" ht="59.25" customHeight="1">
      <c r="A268" s="274"/>
      <c r="B268" s="274"/>
      <c r="C268" s="274"/>
      <c r="D268" s="274"/>
      <c r="E268" s="274"/>
      <c r="F268" s="274"/>
      <c r="G268" s="274"/>
      <c r="H268" s="274"/>
      <c r="I268" s="274"/>
      <c r="J268" s="274"/>
    </row>
    <row r="269" spans="1:10" ht="59.25" customHeight="1">
      <c r="A269" s="274"/>
      <c r="B269" s="274"/>
      <c r="C269" s="274"/>
      <c r="D269" s="274"/>
      <c r="E269" s="274"/>
      <c r="F269" s="274"/>
      <c r="G269" s="274"/>
      <c r="H269" s="274"/>
      <c r="I269" s="274"/>
      <c r="J269" s="274"/>
    </row>
    <row r="270" spans="1:10" ht="59.25" customHeight="1">
      <c r="A270" s="274"/>
      <c r="B270" s="274"/>
      <c r="C270" s="274"/>
      <c r="D270" s="274"/>
      <c r="E270" s="274"/>
      <c r="F270" s="274"/>
      <c r="G270" s="274"/>
      <c r="H270" s="274"/>
      <c r="I270" s="274"/>
      <c r="J270" s="274"/>
    </row>
    <row r="271" spans="1:10" ht="59.25" customHeight="1">
      <c r="A271" s="274"/>
      <c r="B271" s="274"/>
      <c r="C271" s="274"/>
      <c r="D271" s="274"/>
      <c r="E271" s="274"/>
      <c r="F271" s="274"/>
      <c r="G271" s="274"/>
      <c r="H271" s="274"/>
      <c r="I271" s="274"/>
      <c r="J271" s="274"/>
    </row>
    <row r="272" spans="1:10" ht="59.25" customHeight="1">
      <c r="A272" s="274"/>
      <c r="B272" s="274"/>
      <c r="C272" s="274"/>
      <c r="D272" s="274"/>
      <c r="E272" s="274"/>
      <c r="F272" s="274"/>
      <c r="G272" s="274"/>
      <c r="H272" s="274"/>
      <c r="I272" s="274"/>
      <c r="J272" s="274"/>
    </row>
    <row r="273" spans="1:10" ht="59.25" customHeight="1">
      <c r="A273" s="274"/>
      <c r="B273" s="274"/>
      <c r="C273" s="274"/>
      <c r="D273" s="274"/>
      <c r="E273" s="274"/>
      <c r="F273" s="274"/>
      <c r="G273" s="274"/>
      <c r="H273" s="274"/>
      <c r="I273" s="274"/>
      <c r="J273" s="274"/>
    </row>
    <row r="274" spans="1:10" ht="59.25" customHeight="1">
      <c r="A274" s="274"/>
      <c r="B274" s="274"/>
      <c r="C274" s="274"/>
      <c r="D274" s="274"/>
      <c r="E274" s="274"/>
      <c r="F274" s="274"/>
      <c r="G274" s="274"/>
      <c r="H274" s="274"/>
      <c r="I274" s="274"/>
      <c r="J274" s="274"/>
    </row>
    <row r="275" spans="1:10" ht="59.25" customHeight="1">
      <c r="A275" s="274"/>
      <c r="B275" s="274"/>
      <c r="C275" s="274"/>
      <c r="D275" s="274"/>
      <c r="E275" s="274"/>
      <c r="F275" s="274"/>
      <c r="G275" s="274"/>
      <c r="H275" s="274"/>
      <c r="I275" s="274"/>
      <c r="J275" s="274"/>
    </row>
    <row r="276" spans="1:10" ht="59.25" customHeight="1">
      <c r="A276" s="274"/>
      <c r="B276" s="274"/>
      <c r="C276" s="274"/>
      <c r="D276" s="274"/>
      <c r="E276" s="274"/>
      <c r="F276" s="274"/>
      <c r="G276" s="274"/>
      <c r="H276" s="274"/>
      <c r="I276" s="274"/>
      <c r="J276" s="274"/>
    </row>
    <row r="277" spans="1:10" ht="59.25" customHeight="1">
      <c r="A277" s="274"/>
      <c r="B277" s="274"/>
      <c r="C277" s="274"/>
      <c r="D277" s="274"/>
      <c r="E277" s="274"/>
      <c r="F277" s="274"/>
      <c r="G277" s="274"/>
      <c r="H277" s="274"/>
      <c r="I277" s="274"/>
      <c r="J277" s="274"/>
    </row>
    <row r="278" spans="1:10" ht="59.25" customHeight="1">
      <c r="A278" s="274"/>
      <c r="B278" s="274"/>
      <c r="C278" s="274"/>
      <c r="D278" s="274"/>
      <c r="E278" s="274"/>
      <c r="F278" s="274"/>
      <c r="G278" s="274"/>
      <c r="H278" s="274"/>
      <c r="I278" s="274"/>
      <c r="J278" s="274"/>
    </row>
    <row r="279" spans="1:10" ht="59.25" customHeight="1">
      <c r="A279" s="274"/>
      <c r="B279" s="274"/>
      <c r="C279" s="274"/>
      <c r="D279" s="274"/>
      <c r="E279" s="274"/>
      <c r="F279" s="274"/>
      <c r="G279" s="274"/>
      <c r="H279" s="274"/>
      <c r="I279" s="274"/>
      <c r="J279" s="274"/>
    </row>
    <row r="280" spans="1:10" ht="59.25" customHeight="1">
      <c r="A280" s="274"/>
      <c r="B280" s="274"/>
      <c r="C280" s="274"/>
      <c r="D280" s="274"/>
      <c r="E280" s="274"/>
      <c r="F280" s="274"/>
      <c r="G280" s="274"/>
      <c r="H280" s="274"/>
      <c r="I280" s="274"/>
      <c r="J280" s="274"/>
    </row>
    <row r="281" spans="1:10" ht="59.25" customHeight="1">
      <c r="A281" s="274"/>
      <c r="B281" s="274"/>
      <c r="C281" s="274"/>
      <c r="D281" s="274"/>
      <c r="E281" s="274"/>
      <c r="F281" s="274"/>
      <c r="G281" s="274"/>
      <c r="H281" s="274"/>
      <c r="I281" s="274"/>
      <c r="J281" s="274"/>
    </row>
    <row r="282" spans="1:10" ht="59.25" customHeight="1">
      <c r="A282" s="274"/>
      <c r="B282" s="274"/>
      <c r="C282" s="274"/>
      <c r="D282" s="274"/>
      <c r="E282" s="274"/>
      <c r="F282" s="274"/>
      <c r="G282" s="274"/>
      <c r="H282" s="274"/>
      <c r="I282" s="274"/>
      <c r="J282" s="274"/>
    </row>
    <row r="283" spans="1:10" ht="59.25" customHeight="1">
      <c r="A283" s="274"/>
      <c r="B283" s="274"/>
      <c r="C283" s="274"/>
      <c r="D283" s="274"/>
      <c r="E283" s="274"/>
      <c r="F283" s="274"/>
      <c r="G283" s="274"/>
      <c r="H283" s="274"/>
      <c r="I283" s="274"/>
      <c r="J283" s="274"/>
    </row>
    <row r="284" spans="1:10" ht="59.25" customHeight="1">
      <c r="A284" s="274"/>
      <c r="B284" s="274"/>
      <c r="C284" s="274"/>
      <c r="D284" s="274"/>
      <c r="E284" s="274"/>
      <c r="F284" s="274"/>
      <c r="G284" s="274"/>
      <c r="H284" s="274"/>
      <c r="I284" s="274"/>
      <c r="J284" s="274"/>
    </row>
    <row r="285" spans="1:10" ht="59.25" customHeight="1">
      <c r="A285" s="274"/>
      <c r="B285" s="274"/>
      <c r="C285" s="274"/>
      <c r="D285" s="274"/>
      <c r="E285" s="274"/>
      <c r="F285" s="274"/>
      <c r="G285" s="274"/>
      <c r="H285" s="274"/>
      <c r="I285" s="274"/>
      <c r="J285" s="274"/>
    </row>
    <row r="286" spans="1:10" ht="59.25" customHeight="1">
      <c r="A286" s="274"/>
      <c r="B286" s="274"/>
      <c r="C286" s="274"/>
      <c r="D286" s="274"/>
      <c r="E286" s="274"/>
      <c r="F286" s="274"/>
      <c r="G286" s="274"/>
      <c r="H286" s="274"/>
      <c r="I286" s="274"/>
      <c r="J286" s="274"/>
    </row>
    <row r="287" spans="1:10" ht="59.25" customHeight="1">
      <c r="A287" s="274"/>
      <c r="B287" s="274"/>
      <c r="C287" s="274"/>
      <c r="D287" s="274"/>
      <c r="E287" s="274"/>
      <c r="F287" s="274"/>
      <c r="G287" s="274"/>
      <c r="H287" s="274"/>
      <c r="I287" s="274"/>
      <c r="J287" s="274"/>
    </row>
    <row r="288" spans="1:10" ht="59.25" customHeight="1">
      <c r="A288" s="274"/>
      <c r="B288" s="274"/>
      <c r="C288" s="274"/>
      <c r="D288" s="274"/>
      <c r="E288" s="274"/>
      <c r="F288" s="274"/>
      <c r="G288" s="274"/>
      <c r="H288" s="274"/>
      <c r="I288" s="274"/>
      <c r="J288" s="274"/>
    </row>
    <row r="289" spans="1:10" ht="59.25" customHeight="1">
      <c r="A289" s="274"/>
      <c r="B289" s="274"/>
      <c r="C289" s="274"/>
      <c r="D289" s="274"/>
      <c r="E289" s="274"/>
      <c r="F289" s="274"/>
      <c r="G289" s="274"/>
      <c r="H289" s="274"/>
      <c r="I289" s="274"/>
      <c r="J289" s="274"/>
    </row>
    <row r="290" spans="1:10" ht="59.25" customHeight="1">
      <c r="A290" s="274"/>
      <c r="B290" s="274"/>
      <c r="C290" s="274"/>
      <c r="D290" s="274"/>
      <c r="E290" s="274"/>
      <c r="F290" s="274"/>
      <c r="G290" s="274"/>
      <c r="H290" s="274"/>
      <c r="I290" s="274"/>
      <c r="J290" s="274"/>
    </row>
    <row r="291" spans="1:10" ht="59.25" customHeight="1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</row>
    <row r="292" spans="1:10" ht="59.25" customHeight="1">
      <c r="A292" s="274"/>
      <c r="B292" s="274"/>
      <c r="C292" s="274"/>
      <c r="D292" s="274"/>
      <c r="E292" s="274"/>
      <c r="F292" s="274"/>
      <c r="G292" s="274"/>
      <c r="H292" s="274"/>
      <c r="I292" s="274"/>
      <c r="J292" s="274"/>
    </row>
    <row r="293" spans="1:10" ht="59.25" customHeigh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</row>
    <row r="294" spans="1:10" ht="59.25" customHeight="1">
      <c r="A294" s="274"/>
      <c r="B294" s="274"/>
      <c r="C294" s="274"/>
      <c r="D294" s="274"/>
      <c r="E294" s="274"/>
      <c r="F294" s="274"/>
      <c r="G294" s="274"/>
      <c r="H294" s="274"/>
      <c r="I294" s="274"/>
      <c r="J294" s="274"/>
    </row>
    <row r="295" spans="1:10" ht="59.25" customHeight="1">
      <c r="A295" s="274"/>
      <c r="B295" s="274"/>
      <c r="C295" s="274"/>
      <c r="D295" s="274"/>
      <c r="E295" s="274"/>
      <c r="F295" s="274"/>
      <c r="G295" s="274"/>
      <c r="H295" s="274"/>
      <c r="I295" s="274"/>
      <c r="J295" s="274"/>
    </row>
    <row r="296" spans="1:10" ht="59.25" customHeight="1">
      <c r="A296" s="274"/>
      <c r="B296" s="274"/>
      <c r="C296" s="274"/>
      <c r="D296" s="274"/>
      <c r="E296" s="274"/>
      <c r="F296" s="274"/>
      <c r="G296" s="274"/>
      <c r="H296" s="274"/>
      <c r="I296" s="274"/>
      <c r="J296" s="274"/>
    </row>
    <row r="297" spans="1:10" ht="59.25" customHeight="1">
      <c r="A297" s="274"/>
      <c r="B297" s="274"/>
      <c r="C297" s="274"/>
      <c r="D297" s="274"/>
      <c r="E297" s="274"/>
      <c r="F297" s="274"/>
      <c r="G297" s="274"/>
      <c r="H297" s="274"/>
      <c r="I297" s="274"/>
      <c r="J297" s="274"/>
    </row>
    <row r="298" spans="1:10" ht="59.25" customHeight="1">
      <c r="A298" s="274"/>
      <c r="B298" s="274"/>
      <c r="C298" s="274"/>
      <c r="D298" s="274"/>
      <c r="E298" s="274"/>
      <c r="F298" s="274"/>
      <c r="G298" s="274"/>
      <c r="H298" s="274"/>
      <c r="I298" s="274"/>
      <c r="J298" s="274"/>
    </row>
    <row r="299" spans="1:10" ht="59.25" customHeight="1">
      <c r="A299" s="274"/>
      <c r="B299" s="274"/>
      <c r="C299" s="274"/>
      <c r="D299" s="274"/>
      <c r="E299" s="274"/>
      <c r="F299" s="274"/>
      <c r="G299" s="274"/>
      <c r="H299" s="274"/>
      <c r="I299" s="274"/>
      <c r="J299" s="274"/>
    </row>
    <row r="300" spans="1:10" ht="59.25" customHeight="1">
      <c r="A300" s="274"/>
      <c r="B300" s="274"/>
      <c r="C300" s="274"/>
      <c r="D300" s="274"/>
      <c r="E300" s="274"/>
      <c r="F300" s="274"/>
      <c r="G300" s="274"/>
      <c r="H300" s="274"/>
      <c r="I300" s="274"/>
      <c r="J300" s="274"/>
    </row>
    <row r="301" spans="1:10" ht="59.25" customHeight="1">
      <c r="A301" s="274"/>
      <c r="B301" s="274"/>
      <c r="C301" s="274"/>
      <c r="D301" s="274"/>
      <c r="E301" s="274"/>
      <c r="F301" s="274"/>
      <c r="G301" s="274"/>
      <c r="H301" s="274"/>
      <c r="I301" s="274"/>
      <c r="J301" s="274"/>
    </row>
    <row r="302" spans="1:10" ht="59.25" customHeight="1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</row>
    <row r="303" spans="1:10" ht="59.25" customHeight="1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</row>
    <row r="304" spans="1:10" ht="59.25" customHeight="1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</row>
    <row r="305" spans="1:10" ht="59.25" customHeight="1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</row>
    <row r="306" spans="1:10" ht="59.25" customHeight="1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</row>
    <row r="307" spans="1:10" ht="59.25" customHeight="1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</row>
    <row r="308" spans="1:10" ht="59.25" customHeight="1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</row>
    <row r="309" spans="1:10" ht="59.25" customHeight="1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</row>
    <row r="310" spans="1:10" ht="59.25" customHeight="1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</row>
    <row r="311" spans="1:10" ht="59.25" customHeight="1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</row>
    <row r="312" spans="1:10" ht="59.25" customHeight="1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</row>
    <row r="313" spans="1:10" ht="59.25" customHeight="1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</row>
    <row r="314" spans="1:10" ht="59.25" customHeight="1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</row>
    <row r="315" spans="1:10" ht="59.25" customHeight="1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</row>
    <row r="316" spans="1:10" ht="59.25" customHeight="1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</row>
    <row r="317" spans="1:10" ht="59.25" customHeight="1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</row>
    <row r="318" spans="1:10" ht="59.25" customHeight="1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</row>
    <row r="319" spans="1:10" ht="59.25" customHeight="1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</row>
    <row r="320" spans="1:10" ht="59.25" customHeight="1">
      <c r="A320" s="274"/>
      <c r="B320" s="274"/>
      <c r="C320" s="274"/>
      <c r="D320" s="274"/>
      <c r="E320" s="274"/>
      <c r="F320" s="274"/>
      <c r="G320" s="274"/>
      <c r="H320" s="274"/>
      <c r="I320" s="274"/>
      <c r="J320" s="274"/>
    </row>
    <row r="321" spans="1:10" ht="59.25" customHeight="1">
      <c r="A321" s="274"/>
      <c r="B321" s="274"/>
      <c r="C321" s="274"/>
      <c r="D321" s="274"/>
      <c r="E321" s="274"/>
      <c r="F321" s="274"/>
      <c r="G321" s="274"/>
      <c r="H321" s="274"/>
      <c r="I321" s="274"/>
      <c r="J321" s="274"/>
    </row>
    <row r="322" spans="1:10" ht="59.25" customHeight="1">
      <c r="A322" s="274"/>
      <c r="B322" s="274"/>
      <c r="C322" s="274"/>
      <c r="D322" s="274"/>
      <c r="E322" s="274"/>
      <c r="F322" s="274"/>
      <c r="G322" s="274"/>
      <c r="H322" s="274"/>
      <c r="I322" s="274"/>
      <c r="J322" s="274"/>
    </row>
    <row r="323" spans="1:10" ht="59.25" customHeight="1">
      <c r="A323" s="274"/>
      <c r="B323" s="274"/>
      <c r="C323" s="274"/>
      <c r="D323" s="274"/>
      <c r="E323" s="274"/>
      <c r="F323" s="274"/>
      <c r="G323" s="274"/>
      <c r="H323" s="274"/>
      <c r="I323" s="274"/>
      <c r="J323" s="274"/>
    </row>
    <row r="324" spans="1:10" ht="59.25" customHeight="1">
      <c r="A324" s="274"/>
      <c r="B324" s="274"/>
      <c r="C324" s="274"/>
      <c r="D324" s="274"/>
      <c r="E324" s="274"/>
      <c r="F324" s="274"/>
      <c r="G324" s="274"/>
      <c r="H324" s="274"/>
      <c r="I324" s="274"/>
      <c r="J324" s="274"/>
    </row>
    <row r="325" spans="1:10" ht="59.25" customHeight="1">
      <c r="A325" s="274"/>
      <c r="B325" s="274"/>
      <c r="C325" s="274"/>
      <c r="D325" s="274"/>
      <c r="E325" s="274"/>
      <c r="F325" s="274"/>
      <c r="G325" s="274"/>
      <c r="H325" s="274"/>
      <c r="I325" s="274"/>
      <c r="J325" s="274"/>
    </row>
    <row r="326" spans="1:10" ht="59.25" customHeight="1">
      <c r="A326" s="274"/>
      <c r="B326" s="274"/>
      <c r="C326" s="274"/>
      <c r="D326" s="274"/>
      <c r="E326" s="274"/>
      <c r="F326" s="274"/>
      <c r="G326" s="274"/>
      <c r="H326" s="274"/>
      <c r="I326" s="274"/>
      <c r="J326" s="274"/>
    </row>
    <row r="327" spans="1:10" ht="59.25" customHeight="1">
      <c r="A327" s="274"/>
      <c r="B327" s="274"/>
      <c r="C327" s="274"/>
      <c r="D327" s="274"/>
      <c r="E327" s="274"/>
      <c r="F327" s="274"/>
      <c r="G327" s="274"/>
      <c r="H327" s="274"/>
      <c r="I327" s="274"/>
      <c r="J327" s="274"/>
    </row>
    <row r="328" spans="1:10" ht="59.25" customHeight="1">
      <c r="A328" s="274"/>
      <c r="B328" s="274"/>
      <c r="C328" s="274"/>
      <c r="D328" s="274"/>
      <c r="E328" s="274"/>
      <c r="F328" s="274"/>
      <c r="G328" s="274"/>
      <c r="H328" s="274"/>
      <c r="I328" s="274"/>
      <c r="J328" s="274"/>
    </row>
    <row r="329" spans="1:10" ht="59.25" customHeight="1">
      <c r="A329" s="274"/>
      <c r="B329" s="274"/>
      <c r="C329" s="274"/>
      <c r="D329" s="274"/>
      <c r="E329" s="274"/>
      <c r="F329" s="274"/>
      <c r="G329" s="274"/>
      <c r="H329" s="274"/>
      <c r="I329" s="274"/>
      <c r="J329" s="274"/>
    </row>
    <row r="330" spans="1:10" ht="59.25" customHeight="1">
      <c r="A330" s="274"/>
      <c r="B330" s="274"/>
      <c r="C330" s="274"/>
      <c r="D330" s="274"/>
      <c r="E330" s="274"/>
      <c r="F330" s="274"/>
      <c r="G330" s="274"/>
      <c r="H330" s="274"/>
      <c r="I330" s="274"/>
      <c r="J330" s="274"/>
    </row>
    <row r="331" spans="1:10" ht="59.25" customHeight="1">
      <c r="A331" s="274"/>
      <c r="B331" s="274"/>
      <c r="C331" s="274"/>
      <c r="D331" s="274"/>
      <c r="E331" s="274"/>
      <c r="F331" s="274"/>
      <c r="G331" s="274"/>
      <c r="H331" s="274"/>
      <c r="I331" s="274"/>
      <c r="J331" s="274"/>
    </row>
    <row r="332" spans="1:10" ht="59.25" customHeight="1">
      <c r="A332" s="274"/>
      <c r="B332" s="274"/>
      <c r="C332" s="274"/>
      <c r="D332" s="274"/>
      <c r="E332" s="274"/>
      <c r="F332" s="274"/>
      <c r="G332" s="274"/>
      <c r="H332" s="274"/>
      <c r="I332" s="274"/>
      <c r="J332" s="274"/>
    </row>
    <row r="333" spans="1:10" ht="59.25" customHeight="1">
      <c r="A333" s="274"/>
      <c r="B333" s="274"/>
      <c r="C333" s="274"/>
      <c r="D333" s="274"/>
      <c r="E333" s="274"/>
      <c r="F333" s="274"/>
      <c r="G333" s="274"/>
      <c r="H333" s="274"/>
      <c r="I333" s="274"/>
      <c r="J333" s="274"/>
    </row>
    <row r="334" spans="1:10" ht="59.25" customHeight="1">
      <c r="A334" s="274"/>
      <c r="B334" s="274"/>
      <c r="C334" s="274"/>
      <c r="D334" s="274"/>
      <c r="E334" s="274"/>
      <c r="F334" s="274"/>
      <c r="G334" s="274"/>
      <c r="H334" s="274"/>
      <c r="I334" s="274"/>
      <c r="J334" s="274"/>
    </row>
    <row r="335" spans="1:10" ht="59.25" customHeight="1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</row>
    <row r="336" spans="1:10" ht="59.25" customHeight="1">
      <c r="A336" s="274"/>
      <c r="B336" s="274"/>
      <c r="C336" s="274"/>
      <c r="D336" s="274"/>
      <c r="E336" s="274"/>
      <c r="F336" s="274"/>
      <c r="G336" s="274"/>
      <c r="H336" s="274"/>
      <c r="I336" s="274"/>
      <c r="J336" s="274"/>
    </row>
    <row r="337" spans="1:10" ht="59.25" customHeight="1">
      <c r="A337" s="274"/>
      <c r="B337" s="274"/>
      <c r="C337" s="274"/>
      <c r="D337" s="274"/>
      <c r="E337" s="274"/>
      <c r="F337" s="274"/>
      <c r="G337" s="274"/>
      <c r="H337" s="274"/>
      <c r="I337" s="274"/>
      <c r="J337" s="274"/>
    </row>
    <row r="338" spans="1:10" ht="59.25" customHeight="1">
      <c r="A338" s="274"/>
      <c r="B338" s="274"/>
      <c r="C338" s="274"/>
      <c r="D338" s="274"/>
      <c r="E338" s="274"/>
      <c r="F338" s="274"/>
      <c r="G338" s="274"/>
      <c r="H338" s="274"/>
      <c r="I338" s="274"/>
      <c r="J338" s="274"/>
    </row>
    <row r="339" spans="1:10" ht="59.25" customHeight="1">
      <c r="A339" s="274"/>
      <c r="B339" s="274"/>
      <c r="C339" s="274"/>
      <c r="D339" s="274"/>
      <c r="E339" s="274"/>
      <c r="F339" s="274"/>
      <c r="G339" s="274"/>
      <c r="H339" s="274"/>
      <c r="I339" s="274"/>
      <c r="J339" s="274"/>
    </row>
    <row r="340" spans="1:10" ht="59.25" customHeight="1">
      <c r="A340" s="274"/>
      <c r="B340" s="274"/>
      <c r="C340" s="274"/>
      <c r="D340" s="274"/>
      <c r="E340" s="274"/>
      <c r="F340" s="274"/>
      <c r="G340" s="274"/>
      <c r="H340" s="274"/>
      <c r="I340" s="274"/>
      <c r="J340" s="274"/>
    </row>
    <row r="341" spans="1:10" ht="59.25" customHeight="1">
      <c r="A341" s="274"/>
      <c r="B341" s="274"/>
      <c r="C341" s="274"/>
      <c r="D341" s="274"/>
      <c r="E341" s="274"/>
      <c r="F341" s="274"/>
      <c r="G341" s="274"/>
      <c r="H341" s="274"/>
      <c r="I341" s="274"/>
      <c r="J341" s="274"/>
    </row>
    <row r="342" spans="1:10" ht="59.25" customHeight="1">
      <c r="A342" s="274"/>
      <c r="B342" s="274"/>
      <c r="C342" s="274"/>
      <c r="D342" s="274"/>
      <c r="E342" s="274"/>
      <c r="F342" s="274"/>
      <c r="G342" s="274"/>
      <c r="H342" s="274"/>
      <c r="I342" s="274"/>
      <c r="J342" s="274"/>
    </row>
    <row r="343" spans="1:10" ht="59.25" customHeight="1">
      <c r="A343" s="274"/>
      <c r="B343" s="274"/>
      <c r="C343" s="274"/>
      <c r="D343" s="274"/>
      <c r="E343" s="274"/>
      <c r="F343" s="274"/>
      <c r="G343" s="274"/>
      <c r="H343" s="274"/>
      <c r="I343" s="274"/>
      <c r="J343" s="274"/>
    </row>
    <row r="344" spans="1:10" ht="59.25" customHeight="1">
      <c r="A344" s="274"/>
      <c r="B344" s="274"/>
      <c r="C344" s="274"/>
      <c r="D344" s="274"/>
      <c r="E344" s="274"/>
      <c r="F344" s="274"/>
      <c r="G344" s="274"/>
      <c r="H344" s="274"/>
      <c r="I344" s="274"/>
      <c r="J344" s="274"/>
    </row>
    <row r="345" spans="1:10" ht="59.25" customHeight="1">
      <c r="A345" s="274"/>
      <c r="B345" s="274"/>
      <c r="C345" s="274"/>
      <c r="D345" s="274"/>
      <c r="E345" s="274"/>
      <c r="F345" s="274"/>
      <c r="G345" s="274"/>
      <c r="H345" s="274"/>
      <c r="I345" s="274"/>
      <c r="J345" s="274"/>
    </row>
    <row r="346" spans="1:10" ht="59.25" customHeight="1">
      <c r="A346" s="274"/>
      <c r="B346" s="274"/>
      <c r="C346" s="274"/>
      <c r="D346" s="274"/>
      <c r="E346" s="274"/>
      <c r="F346" s="274"/>
      <c r="G346" s="274"/>
      <c r="H346" s="274"/>
      <c r="I346" s="274"/>
      <c r="J346" s="274"/>
    </row>
    <row r="347" spans="1:10" ht="59.25" customHeight="1">
      <c r="A347" s="274"/>
      <c r="B347" s="274"/>
      <c r="C347" s="274"/>
      <c r="D347" s="274"/>
      <c r="E347" s="274"/>
      <c r="F347" s="274"/>
      <c r="G347" s="274"/>
      <c r="H347" s="274"/>
      <c r="I347" s="274"/>
      <c r="J347" s="274"/>
    </row>
    <row r="348" spans="1:10" ht="59.25" customHeight="1">
      <c r="A348" s="274"/>
      <c r="B348" s="274"/>
      <c r="C348" s="274"/>
      <c r="D348" s="274"/>
      <c r="E348" s="274"/>
      <c r="F348" s="274"/>
      <c r="G348" s="274"/>
      <c r="H348" s="274"/>
      <c r="I348" s="274"/>
      <c r="J348" s="274"/>
    </row>
    <row r="349" spans="1:10" ht="59.25" customHeight="1">
      <c r="A349" s="274"/>
      <c r="B349" s="274"/>
      <c r="C349" s="274"/>
      <c r="D349" s="274"/>
      <c r="E349" s="274"/>
      <c r="F349" s="274"/>
      <c r="G349" s="274"/>
      <c r="H349" s="274"/>
      <c r="I349" s="274"/>
      <c r="J349" s="274"/>
    </row>
    <row r="350" spans="1:10" ht="59.25" customHeight="1">
      <c r="A350" s="274"/>
      <c r="B350" s="274"/>
      <c r="C350" s="274"/>
      <c r="D350" s="274"/>
      <c r="E350" s="274"/>
      <c r="F350" s="274"/>
      <c r="G350" s="274"/>
      <c r="H350" s="274"/>
      <c r="I350" s="274"/>
      <c r="J350" s="274"/>
    </row>
    <row r="351" spans="1:10" ht="59.25" customHeight="1">
      <c r="A351" s="274"/>
      <c r="B351" s="274"/>
      <c r="C351" s="274"/>
      <c r="D351" s="274"/>
      <c r="E351" s="274"/>
      <c r="F351" s="274"/>
      <c r="G351" s="274"/>
      <c r="H351" s="274"/>
      <c r="I351" s="274"/>
      <c r="J351" s="274"/>
    </row>
    <row r="352" spans="1:10" ht="59.25" customHeight="1">
      <c r="A352" s="274"/>
      <c r="B352" s="274"/>
      <c r="C352" s="274"/>
      <c r="D352" s="274"/>
      <c r="E352" s="274"/>
      <c r="F352" s="274"/>
      <c r="G352" s="274"/>
      <c r="H352" s="274"/>
      <c r="I352" s="274"/>
      <c r="J352" s="274"/>
    </row>
    <row r="353" spans="1:10" ht="59.25" customHeight="1">
      <c r="A353" s="274"/>
      <c r="B353" s="274"/>
      <c r="C353" s="274"/>
      <c r="D353" s="274"/>
      <c r="E353" s="274"/>
      <c r="F353" s="274"/>
      <c r="G353" s="274"/>
      <c r="H353" s="274"/>
      <c r="I353" s="274"/>
      <c r="J353" s="274"/>
    </row>
    <row r="354" spans="1:10" ht="59.25" customHeight="1">
      <c r="A354" s="274"/>
      <c r="B354" s="274"/>
      <c r="C354" s="274"/>
      <c r="D354" s="274"/>
      <c r="E354" s="274"/>
      <c r="F354" s="274"/>
      <c r="G354" s="274"/>
      <c r="H354" s="274"/>
      <c r="I354" s="274"/>
      <c r="J354" s="274"/>
    </row>
    <row r="355" spans="1:10" ht="59.25" customHeight="1">
      <c r="A355" s="274"/>
      <c r="B355" s="274"/>
      <c r="C355" s="274"/>
      <c r="D355" s="274"/>
      <c r="E355" s="274"/>
      <c r="F355" s="274"/>
      <c r="G355" s="274"/>
      <c r="H355" s="274"/>
      <c r="I355" s="274"/>
      <c r="J355" s="274"/>
    </row>
    <row r="356" spans="1:10" ht="59.25" customHeight="1">
      <c r="A356" s="274"/>
      <c r="B356" s="274"/>
      <c r="C356" s="274"/>
      <c r="D356" s="274"/>
      <c r="E356" s="274"/>
      <c r="F356" s="274"/>
      <c r="G356" s="274"/>
      <c r="H356" s="274"/>
      <c r="I356" s="274"/>
      <c r="J356" s="274"/>
    </row>
    <row r="357" spans="1:10" ht="59.25" customHeight="1">
      <c r="A357" s="274"/>
      <c r="B357" s="274"/>
      <c r="C357" s="274"/>
      <c r="D357" s="274"/>
      <c r="E357" s="274"/>
      <c r="F357" s="274"/>
      <c r="G357" s="274"/>
      <c r="H357" s="274"/>
      <c r="I357" s="274"/>
      <c r="J357" s="274"/>
    </row>
    <row r="358" spans="1:10" ht="59.25" customHeight="1">
      <c r="A358" s="274"/>
      <c r="B358" s="274"/>
      <c r="C358" s="274"/>
      <c r="D358" s="274"/>
      <c r="E358" s="274"/>
      <c r="F358" s="274"/>
      <c r="G358" s="274"/>
      <c r="H358" s="274"/>
      <c r="I358" s="274"/>
      <c r="J358" s="274"/>
    </row>
    <row r="359" spans="1:10" ht="59.25" customHeight="1">
      <c r="A359" s="274"/>
      <c r="B359" s="274"/>
      <c r="C359" s="274"/>
      <c r="D359" s="274"/>
      <c r="E359" s="274"/>
      <c r="F359" s="274"/>
      <c r="G359" s="274"/>
      <c r="H359" s="274"/>
      <c r="I359" s="274"/>
      <c r="J359" s="274"/>
    </row>
    <row r="360" spans="1:10" ht="59.25" customHeight="1">
      <c r="A360" s="274"/>
      <c r="B360" s="274"/>
      <c r="C360" s="274"/>
      <c r="D360" s="274"/>
      <c r="E360" s="274"/>
      <c r="F360" s="274"/>
      <c r="G360" s="274"/>
      <c r="H360" s="274"/>
      <c r="I360" s="274"/>
      <c r="J360" s="274"/>
    </row>
    <row r="361" spans="1:10" ht="59.25" customHeight="1">
      <c r="A361" s="274"/>
      <c r="B361" s="274"/>
      <c r="C361" s="274"/>
      <c r="D361" s="274"/>
      <c r="E361" s="274"/>
      <c r="F361" s="274"/>
      <c r="G361" s="274"/>
      <c r="H361" s="274"/>
      <c r="I361" s="274"/>
      <c r="J361" s="274"/>
    </row>
    <row r="362" spans="1:10" ht="59.25" customHeight="1">
      <c r="A362" s="274"/>
      <c r="B362" s="274"/>
      <c r="C362" s="274"/>
      <c r="D362" s="274"/>
      <c r="E362" s="274"/>
      <c r="F362" s="274"/>
      <c r="G362" s="274"/>
      <c r="H362" s="274"/>
      <c r="I362" s="274"/>
      <c r="J362" s="274"/>
    </row>
    <row r="363" spans="1:10" ht="59.25" customHeight="1">
      <c r="A363" s="274"/>
      <c r="B363" s="274"/>
      <c r="C363" s="274"/>
      <c r="D363" s="274"/>
      <c r="E363" s="274"/>
      <c r="F363" s="274"/>
      <c r="G363" s="274"/>
      <c r="H363" s="274"/>
      <c r="I363" s="274"/>
      <c r="J363" s="274"/>
    </row>
    <row r="364" spans="1:10" ht="59.25" customHeight="1">
      <c r="A364" s="274"/>
      <c r="B364" s="274"/>
      <c r="C364" s="274"/>
      <c r="D364" s="274"/>
      <c r="E364" s="274"/>
      <c r="F364" s="274"/>
      <c r="G364" s="274"/>
      <c r="H364" s="274"/>
      <c r="I364" s="274"/>
      <c r="J364" s="274"/>
    </row>
    <row r="365" spans="1:10" ht="59.25" customHeight="1">
      <c r="A365" s="274"/>
      <c r="B365" s="274"/>
      <c r="C365" s="274"/>
      <c r="D365" s="274"/>
      <c r="E365" s="274"/>
      <c r="F365" s="274"/>
      <c r="G365" s="274"/>
      <c r="H365" s="274"/>
      <c r="I365" s="274"/>
      <c r="J365" s="274"/>
    </row>
    <row r="366" spans="1:10" ht="59.25" customHeight="1">
      <c r="A366" s="274"/>
      <c r="B366" s="274"/>
      <c r="C366" s="274"/>
      <c r="D366" s="274"/>
      <c r="E366" s="274"/>
      <c r="F366" s="274"/>
      <c r="G366" s="274"/>
      <c r="H366" s="274"/>
      <c r="I366" s="274"/>
      <c r="J366" s="274"/>
    </row>
    <row r="367" spans="1:10" ht="59.25" customHeight="1">
      <c r="A367" s="274"/>
      <c r="B367" s="274"/>
      <c r="C367" s="274"/>
      <c r="D367" s="274"/>
      <c r="E367" s="274"/>
      <c r="F367" s="274"/>
      <c r="G367" s="274"/>
      <c r="H367" s="274"/>
      <c r="I367" s="274"/>
      <c r="J367" s="274"/>
    </row>
    <row r="368" spans="1:10" ht="59.25" customHeight="1">
      <c r="A368" s="274"/>
      <c r="B368" s="274"/>
      <c r="C368" s="274"/>
      <c r="D368" s="274"/>
      <c r="E368" s="274"/>
      <c r="F368" s="274"/>
      <c r="G368" s="274"/>
      <c r="H368" s="274"/>
      <c r="I368" s="274"/>
      <c r="J368" s="274"/>
    </row>
    <row r="369" spans="1:10" ht="59.25" customHeight="1">
      <c r="A369" s="274"/>
      <c r="B369" s="274"/>
      <c r="C369" s="274"/>
      <c r="D369" s="274"/>
      <c r="E369" s="274"/>
      <c r="F369" s="274"/>
      <c r="G369" s="274"/>
      <c r="H369" s="274"/>
      <c r="I369" s="274"/>
      <c r="J369" s="274"/>
    </row>
    <row r="370" spans="1:10" ht="59.25" customHeight="1">
      <c r="A370" s="274"/>
      <c r="B370" s="274"/>
      <c r="C370" s="274"/>
      <c r="D370" s="274"/>
      <c r="E370" s="274"/>
      <c r="F370" s="274"/>
      <c r="G370" s="274"/>
      <c r="H370" s="274"/>
      <c r="I370" s="274"/>
      <c r="J370" s="274"/>
    </row>
    <row r="371" spans="1:10" ht="59.25" customHeight="1">
      <c r="A371" s="274"/>
      <c r="B371" s="274"/>
      <c r="C371" s="274"/>
      <c r="D371" s="274"/>
      <c r="E371" s="274"/>
      <c r="F371" s="274"/>
      <c r="G371" s="274"/>
      <c r="H371" s="274"/>
      <c r="I371" s="274"/>
      <c r="J371" s="274"/>
    </row>
    <row r="372" spans="1:10" ht="59.25" customHeight="1">
      <c r="A372" s="274"/>
      <c r="B372" s="274"/>
      <c r="C372" s="274"/>
      <c r="D372" s="274"/>
      <c r="E372" s="274"/>
      <c r="F372" s="274"/>
      <c r="G372" s="274"/>
      <c r="H372" s="274"/>
      <c r="I372" s="274"/>
      <c r="J372" s="274"/>
    </row>
    <row r="373" spans="1:10" ht="59.25" customHeight="1">
      <c r="A373" s="274"/>
      <c r="B373" s="274"/>
      <c r="C373" s="274"/>
      <c r="D373" s="274"/>
      <c r="E373" s="274"/>
      <c r="F373" s="274"/>
      <c r="G373" s="274"/>
      <c r="H373" s="274"/>
      <c r="I373" s="274"/>
      <c r="J373" s="274"/>
    </row>
    <row r="374" spans="1:10" ht="59.25" customHeight="1">
      <c r="A374" s="274"/>
      <c r="B374" s="274"/>
      <c r="C374" s="274"/>
      <c r="D374" s="274"/>
      <c r="E374" s="274"/>
      <c r="F374" s="274"/>
      <c r="G374" s="274"/>
      <c r="H374" s="274"/>
      <c r="I374" s="274"/>
      <c r="J374" s="274"/>
    </row>
    <row r="375" spans="1:10" ht="59.25" customHeight="1">
      <c r="A375" s="274"/>
      <c r="B375" s="274"/>
      <c r="C375" s="274"/>
      <c r="D375" s="274"/>
      <c r="E375" s="274"/>
      <c r="F375" s="274"/>
      <c r="G375" s="274"/>
      <c r="H375" s="274"/>
      <c r="I375" s="274"/>
      <c r="J375" s="274"/>
    </row>
    <row r="376" spans="1:10" ht="59.25" customHeight="1">
      <c r="A376" s="274"/>
      <c r="B376" s="274"/>
      <c r="C376" s="274"/>
      <c r="D376" s="274"/>
      <c r="E376" s="274"/>
      <c r="F376" s="274"/>
      <c r="G376" s="274"/>
      <c r="H376" s="274"/>
      <c r="I376" s="274"/>
      <c r="J376" s="274"/>
    </row>
    <row r="377" spans="1:10" ht="59.25" customHeight="1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</row>
    <row r="378" spans="1:10" ht="59.25" customHeight="1">
      <c r="A378" s="274"/>
      <c r="B378" s="274"/>
      <c r="C378" s="274"/>
      <c r="D378" s="274"/>
      <c r="E378" s="274"/>
      <c r="F378" s="274"/>
      <c r="G378" s="274"/>
      <c r="H378" s="274"/>
      <c r="I378" s="274"/>
      <c r="J378" s="274"/>
    </row>
    <row r="379" spans="1:10" ht="59.25" customHeight="1">
      <c r="A379" s="274"/>
      <c r="B379" s="274"/>
      <c r="C379" s="274"/>
      <c r="D379" s="274"/>
      <c r="E379" s="274"/>
      <c r="F379" s="274"/>
      <c r="G379" s="274"/>
      <c r="H379" s="274"/>
      <c r="I379" s="274"/>
      <c r="J379" s="274"/>
    </row>
    <row r="380" spans="1:10" ht="59.25" customHeight="1">
      <c r="A380" s="274"/>
      <c r="B380" s="274"/>
      <c r="C380" s="274"/>
      <c r="D380" s="274"/>
      <c r="E380" s="274"/>
      <c r="F380" s="274"/>
      <c r="G380" s="274"/>
      <c r="H380" s="274"/>
      <c r="I380" s="274"/>
      <c r="J380" s="274"/>
    </row>
    <row r="381" spans="1:10" ht="59.25" customHeight="1">
      <c r="A381" s="274"/>
      <c r="B381" s="274"/>
      <c r="C381" s="274"/>
      <c r="D381" s="274"/>
      <c r="E381" s="274"/>
      <c r="F381" s="274"/>
      <c r="G381" s="274"/>
      <c r="H381" s="274"/>
      <c r="I381" s="274"/>
      <c r="J381" s="274"/>
    </row>
    <row r="382" spans="1:10" ht="59.25" customHeight="1">
      <c r="A382" s="274"/>
      <c r="B382" s="274"/>
      <c r="C382" s="274"/>
      <c r="D382" s="274"/>
      <c r="E382" s="274"/>
      <c r="F382" s="274"/>
      <c r="G382" s="274"/>
      <c r="H382" s="274"/>
      <c r="I382" s="274"/>
      <c r="J382" s="274"/>
    </row>
    <row r="383" spans="1:10" ht="59.25" customHeight="1">
      <c r="A383" s="274"/>
      <c r="B383" s="274"/>
      <c r="C383" s="274"/>
      <c r="D383" s="274"/>
      <c r="E383" s="274"/>
      <c r="F383" s="274"/>
      <c r="G383" s="274"/>
      <c r="H383" s="274"/>
      <c r="I383" s="274"/>
      <c r="J383" s="274"/>
    </row>
    <row r="384" spans="1:10" ht="59.25" customHeight="1">
      <c r="A384" s="274"/>
      <c r="B384" s="274"/>
      <c r="C384" s="274"/>
      <c r="D384" s="274"/>
      <c r="E384" s="274"/>
      <c r="F384" s="274"/>
      <c r="G384" s="274"/>
      <c r="H384" s="274"/>
      <c r="I384" s="274"/>
      <c r="J384" s="274"/>
    </row>
    <row r="385" spans="1:10" ht="59.25" customHeight="1">
      <c r="A385" s="274"/>
      <c r="B385" s="274"/>
      <c r="C385" s="274"/>
      <c r="D385" s="274"/>
      <c r="E385" s="274"/>
      <c r="F385" s="274"/>
      <c r="G385" s="274"/>
      <c r="H385" s="274"/>
      <c r="I385" s="274"/>
      <c r="J385" s="274"/>
    </row>
    <row r="386" spans="1:10" ht="59.25" customHeight="1">
      <c r="A386" s="274"/>
      <c r="B386" s="274"/>
      <c r="C386" s="274"/>
      <c r="D386" s="274"/>
      <c r="E386" s="274"/>
      <c r="F386" s="274"/>
      <c r="G386" s="274"/>
      <c r="H386" s="274"/>
      <c r="I386" s="274"/>
      <c r="J386" s="274"/>
    </row>
    <row r="387" spans="1:10" ht="59.25" customHeight="1">
      <c r="A387" s="274"/>
      <c r="B387" s="274"/>
      <c r="C387" s="274"/>
      <c r="D387" s="274"/>
      <c r="E387" s="274"/>
      <c r="F387" s="274"/>
      <c r="G387" s="274"/>
      <c r="H387" s="274"/>
      <c r="I387" s="274"/>
      <c r="J387" s="274"/>
    </row>
    <row r="388" spans="1:10" ht="59.25" customHeight="1">
      <c r="A388" s="274"/>
      <c r="B388" s="274"/>
      <c r="C388" s="274"/>
      <c r="D388" s="274"/>
      <c r="E388" s="274"/>
      <c r="F388" s="274"/>
      <c r="G388" s="274"/>
      <c r="H388" s="274"/>
      <c r="I388" s="274"/>
      <c r="J388" s="274"/>
    </row>
    <row r="389" spans="1:10" ht="59.25" customHeight="1">
      <c r="A389" s="274"/>
      <c r="B389" s="274"/>
      <c r="C389" s="274"/>
      <c r="D389" s="274"/>
      <c r="E389" s="274"/>
      <c r="F389" s="274"/>
      <c r="G389" s="274"/>
      <c r="H389" s="274"/>
      <c r="I389" s="274"/>
      <c r="J389" s="274"/>
    </row>
    <row r="390" spans="1:10" ht="59.25" customHeight="1">
      <c r="A390" s="274"/>
      <c r="B390" s="274"/>
      <c r="C390" s="274"/>
      <c r="D390" s="274"/>
      <c r="E390" s="274"/>
      <c r="F390" s="274"/>
      <c r="G390" s="274"/>
      <c r="H390" s="274"/>
      <c r="I390" s="274"/>
      <c r="J390" s="274"/>
    </row>
    <row r="391" spans="1:10" ht="59.25" customHeight="1">
      <c r="A391" s="274"/>
      <c r="B391" s="274"/>
      <c r="C391" s="274"/>
      <c r="D391" s="274"/>
      <c r="E391" s="274"/>
      <c r="F391" s="274"/>
      <c r="G391" s="274"/>
      <c r="H391" s="274"/>
      <c r="I391" s="274"/>
      <c r="J391" s="274"/>
    </row>
    <row r="392" spans="1:10" ht="59.25" customHeight="1">
      <c r="A392" s="274"/>
      <c r="B392" s="274"/>
      <c r="C392" s="274"/>
      <c r="D392" s="274"/>
      <c r="E392" s="274"/>
      <c r="F392" s="274"/>
      <c r="G392" s="274"/>
      <c r="H392" s="274"/>
      <c r="I392" s="274"/>
      <c r="J392" s="274"/>
    </row>
    <row r="393" spans="1:10" ht="59.25" customHeight="1">
      <c r="A393" s="274"/>
      <c r="B393" s="274"/>
      <c r="C393" s="274"/>
      <c r="D393" s="274"/>
      <c r="E393" s="274"/>
      <c r="F393" s="274"/>
      <c r="G393" s="274"/>
      <c r="H393" s="274"/>
      <c r="I393" s="274"/>
      <c r="J393" s="274"/>
    </row>
    <row r="394" spans="1:10" ht="59.25" customHeight="1">
      <c r="A394" s="274"/>
      <c r="B394" s="274"/>
      <c r="C394" s="274"/>
      <c r="D394" s="274"/>
      <c r="E394" s="274"/>
      <c r="F394" s="274"/>
      <c r="G394" s="274"/>
      <c r="H394" s="274"/>
      <c r="I394" s="274"/>
      <c r="J394" s="274"/>
    </row>
    <row r="395" spans="1:10" ht="59.25" customHeight="1">
      <c r="A395" s="274"/>
      <c r="B395" s="274"/>
      <c r="C395" s="274"/>
      <c r="D395" s="274"/>
      <c r="E395" s="274"/>
      <c r="F395" s="274"/>
      <c r="G395" s="274"/>
      <c r="H395" s="274"/>
      <c r="I395" s="274"/>
      <c r="J395" s="274"/>
    </row>
    <row r="396" spans="1:10" ht="59.25" customHeight="1">
      <c r="A396" s="274"/>
      <c r="B396" s="274"/>
      <c r="C396" s="274"/>
      <c r="D396" s="274"/>
      <c r="E396" s="274"/>
      <c r="F396" s="274"/>
      <c r="G396" s="274"/>
      <c r="H396" s="274"/>
      <c r="I396" s="274"/>
      <c r="J396" s="274"/>
    </row>
    <row r="397" spans="1:10" ht="59.25" customHeight="1">
      <c r="A397" s="274"/>
      <c r="B397" s="274"/>
      <c r="C397" s="274"/>
      <c r="D397" s="274"/>
      <c r="E397" s="274"/>
      <c r="F397" s="274"/>
      <c r="G397" s="274"/>
      <c r="H397" s="274"/>
      <c r="I397" s="274"/>
      <c r="J397" s="274"/>
    </row>
    <row r="398" spans="1:10" ht="59.25" customHeight="1">
      <c r="A398" s="274"/>
      <c r="B398" s="274"/>
      <c r="C398" s="274"/>
      <c r="D398" s="274"/>
      <c r="E398" s="274"/>
      <c r="F398" s="274"/>
      <c r="G398" s="274"/>
      <c r="H398" s="274"/>
      <c r="I398" s="274"/>
      <c r="J398" s="274"/>
    </row>
    <row r="399" spans="1:10" ht="59.25" customHeight="1">
      <c r="A399" s="274"/>
      <c r="B399" s="274"/>
      <c r="C399" s="274"/>
      <c r="D399" s="274"/>
      <c r="E399" s="274"/>
      <c r="F399" s="274"/>
      <c r="G399" s="274"/>
      <c r="H399" s="274"/>
      <c r="I399" s="274"/>
      <c r="J399" s="274"/>
    </row>
    <row r="400" spans="1:10" ht="59.25" customHeight="1">
      <c r="A400" s="274"/>
      <c r="B400" s="274"/>
      <c r="C400" s="274"/>
      <c r="D400" s="274"/>
      <c r="E400" s="274"/>
      <c r="F400" s="274"/>
      <c r="G400" s="274"/>
      <c r="H400" s="274"/>
      <c r="I400" s="274"/>
      <c r="J400" s="274"/>
    </row>
    <row r="401" spans="1:10" ht="59.25" customHeight="1">
      <c r="A401" s="274"/>
      <c r="B401" s="274"/>
      <c r="C401" s="274"/>
      <c r="D401" s="274"/>
      <c r="E401" s="274"/>
      <c r="F401" s="274"/>
      <c r="G401" s="274"/>
      <c r="H401" s="274"/>
      <c r="I401" s="274"/>
      <c r="J401" s="274"/>
    </row>
    <row r="402" spans="1:10" ht="59.25" customHeight="1">
      <c r="A402" s="274"/>
      <c r="B402" s="274"/>
      <c r="C402" s="274"/>
      <c r="D402" s="274"/>
      <c r="E402" s="274"/>
      <c r="F402" s="274"/>
      <c r="G402" s="274"/>
      <c r="H402" s="274"/>
      <c r="I402" s="274"/>
      <c r="J402" s="274"/>
    </row>
    <row r="403" spans="1:10" ht="59.25" customHeight="1">
      <c r="A403" s="274"/>
      <c r="B403" s="274"/>
      <c r="C403" s="274"/>
      <c r="D403" s="274"/>
      <c r="E403" s="274"/>
      <c r="F403" s="274"/>
      <c r="G403" s="274"/>
      <c r="H403" s="274"/>
      <c r="I403" s="274"/>
      <c r="J403" s="274"/>
    </row>
    <row r="404" spans="1:10" ht="59.25" customHeight="1">
      <c r="A404" s="274"/>
      <c r="B404" s="274"/>
      <c r="C404" s="274"/>
      <c r="D404" s="274"/>
      <c r="E404" s="274"/>
      <c r="F404" s="274"/>
      <c r="G404" s="274"/>
      <c r="H404" s="274"/>
      <c r="I404" s="274"/>
      <c r="J404" s="274"/>
    </row>
    <row r="405" spans="1:10" ht="59.25" customHeight="1">
      <c r="A405" s="274"/>
      <c r="B405" s="274"/>
      <c r="C405" s="274"/>
      <c r="D405" s="274"/>
      <c r="E405" s="274"/>
      <c r="F405" s="274"/>
      <c r="G405" s="274"/>
      <c r="H405" s="274"/>
      <c r="I405" s="274"/>
      <c r="J405" s="274"/>
    </row>
    <row r="406" spans="1:10" ht="59.25" customHeight="1">
      <c r="A406" s="274"/>
      <c r="B406" s="274"/>
      <c r="C406" s="274"/>
      <c r="D406" s="274"/>
      <c r="E406" s="274"/>
      <c r="F406" s="274"/>
      <c r="G406" s="274"/>
      <c r="H406" s="274"/>
      <c r="I406" s="274"/>
      <c r="J406" s="274"/>
    </row>
    <row r="407" spans="1:10" ht="59.25" customHeight="1">
      <c r="A407" s="274"/>
      <c r="B407" s="274"/>
      <c r="C407" s="274"/>
      <c r="D407" s="274"/>
      <c r="E407" s="274"/>
      <c r="F407" s="274"/>
      <c r="G407" s="274"/>
      <c r="H407" s="274"/>
      <c r="I407" s="274"/>
      <c r="J407" s="274"/>
    </row>
    <row r="408" spans="1:10" ht="59.25" customHeight="1">
      <c r="A408" s="274"/>
      <c r="B408" s="274"/>
      <c r="C408" s="274"/>
      <c r="D408" s="274"/>
      <c r="E408" s="274"/>
      <c r="F408" s="274"/>
      <c r="G408" s="274"/>
      <c r="H408" s="274"/>
      <c r="I408" s="274"/>
      <c r="J408" s="274"/>
    </row>
    <row r="409" spans="1:10" ht="59.25" customHeight="1">
      <c r="A409" s="274"/>
      <c r="B409" s="274"/>
      <c r="C409" s="274"/>
      <c r="D409" s="274"/>
      <c r="E409" s="274"/>
      <c r="F409" s="274"/>
      <c r="G409" s="274"/>
      <c r="H409" s="274"/>
      <c r="I409" s="274"/>
      <c r="J409" s="274"/>
    </row>
    <row r="410" spans="1:10" ht="59.25" customHeight="1">
      <c r="A410" s="274"/>
      <c r="B410" s="274"/>
      <c r="C410" s="274"/>
      <c r="D410" s="274"/>
      <c r="E410" s="274"/>
      <c r="F410" s="274"/>
      <c r="G410" s="274"/>
      <c r="H410" s="274"/>
      <c r="I410" s="274"/>
      <c r="J410" s="274"/>
    </row>
    <row r="411" spans="1:10" ht="59.25" customHeight="1">
      <c r="A411" s="274"/>
      <c r="B411" s="274"/>
      <c r="C411" s="274"/>
      <c r="D411" s="274"/>
      <c r="E411" s="274"/>
      <c r="F411" s="274"/>
      <c r="G411" s="274"/>
      <c r="H411" s="274"/>
      <c r="I411" s="274"/>
      <c r="J411" s="274"/>
    </row>
    <row r="412" spans="1:10" ht="59.25" customHeight="1">
      <c r="A412" s="274"/>
      <c r="B412" s="274"/>
      <c r="C412" s="274"/>
      <c r="D412" s="274"/>
      <c r="E412" s="274"/>
      <c r="F412" s="274"/>
      <c r="G412" s="274"/>
      <c r="H412" s="274"/>
      <c r="I412" s="274"/>
      <c r="J412" s="274"/>
    </row>
    <row r="413" spans="1:10" ht="59.25" customHeight="1">
      <c r="A413" s="274"/>
      <c r="B413" s="274"/>
      <c r="C413" s="274"/>
      <c r="D413" s="274"/>
      <c r="E413" s="274"/>
      <c r="F413" s="274"/>
      <c r="G413" s="274"/>
      <c r="H413" s="274"/>
      <c r="I413" s="274"/>
      <c r="J413" s="274"/>
    </row>
    <row r="414" spans="1:10" ht="59.25" customHeight="1">
      <c r="A414" s="274"/>
      <c r="B414" s="274"/>
      <c r="C414" s="274"/>
      <c r="D414" s="274"/>
      <c r="E414" s="274"/>
      <c r="F414" s="274"/>
      <c r="G414" s="274"/>
      <c r="H414" s="274"/>
      <c r="I414" s="274"/>
      <c r="J414" s="274"/>
    </row>
    <row r="415" spans="1:10" ht="59.25" customHeight="1">
      <c r="A415" s="274"/>
      <c r="B415" s="274"/>
      <c r="C415" s="274"/>
      <c r="D415" s="274"/>
      <c r="E415" s="274"/>
      <c r="F415" s="274"/>
      <c r="G415" s="274"/>
      <c r="H415" s="274"/>
      <c r="I415" s="274"/>
      <c r="J415" s="274"/>
    </row>
    <row r="416" spans="1:10" ht="59.25" customHeight="1">
      <c r="A416" s="274"/>
      <c r="B416" s="274"/>
      <c r="C416" s="274"/>
      <c r="D416" s="274"/>
      <c r="E416" s="274"/>
      <c r="F416" s="274"/>
      <c r="G416" s="274"/>
      <c r="H416" s="274"/>
      <c r="I416" s="274"/>
      <c r="J416" s="274"/>
    </row>
    <row r="417" spans="1:10" ht="59.25" customHeight="1">
      <c r="A417" s="274"/>
      <c r="B417" s="274"/>
      <c r="C417" s="274"/>
      <c r="D417" s="274"/>
      <c r="E417" s="274"/>
      <c r="F417" s="274"/>
      <c r="G417" s="274"/>
      <c r="H417" s="274"/>
      <c r="I417" s="274"/>
      <c r="J417" s="274"/>
    </row>
    <row r="418" spans="1:10" ht="59.25" customHeight="1">
      <c r="A418" s="274"/>
      <c r="B418" s="274"/>
      <c r="C418" s="274"/>
      <c r="D418" s="274"/>
      <c r="E418" s="274"/>
      <c r="F418" s="274"/>
      <c r="G418" s="274"/>
      <c r="H418" s="274"/>
      <c r="I418" s="274"/>
      <c r="J418" s="274"/>
    </row>
    <row r="419" spans="1:10" ht="59.25" customHeight="1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</row>
    <row r="420" spans="1:10" ht="59.25" customHeight="1">
      <c r="A420" s="274"/>
      <c r="B420" s="274"/>
      <c r="C420" s="274"/>
      <c r="D420" s="274"/>
      <c r="E420" s="274"/>
      <c r="F420" s="274"/>
      <c r="G420" s="274"/>
      <c r="H420" s="274"/>
      <c r="I420" s="274"/>
      <c r="J420" s="274"/>
    </row>
    <row r="421" spans="1:10" ht="59.25" customHeight="1">
      <c r="A421" s="274"/>
      <c r="B421" s="274"/>
      <c r="C421" s="274"/>
      <c r="D421" s="274"/>
      <c r="E421" s="274"/>
      <c r="F421" s="274"/>
      <c r="G421" s="274"/>
      <c r="H421" s="274"/>
      <c r="I421" s="274"/>
      <c r="J421" s="274"/>
    </row>
    <row r="422" spans="1:10" ht="59.25" customHeight="1">
      <c r="A422" s="274"/>
      <c r="B422" s="274"/>
      <c r="C422" s="274"/>
      <c r="D422" s="274"/>
      <c r="E422" s="274"/>
      <c r="F422" s="274"/>
      <c r="G422" s="274"/>
      <c r="H422" s="274"/>
      <c r="I422" s="274"/>
      <c r="J422" s="274"/>
    </row>
    <row r="423" spans="1:10" ht="59.25" customHeight="1">
      <c r="A423" s="274"/>
      <c r="B423" s="274"/>
      <c r="C423" s="274"/>
      <c r="D423" s="274"/>
      <c r="E423" s="274"/>
      <c r="F423" s="274"/>
      <c r="G423" s="274"/>
      <c r="H423" s="274"/>
      <c r="I423" s="274"/>
      <c r="J423" s="274"/>
    </row>
    <row r="424" spans="1:10" ht="59.25" customHeight="1">
      <c r="A424" s="274"/>
      <c r="B424" s="274"/>
      <c r="C424" s="274"/>
      <c r="D424" s="274"/>
      <c r="E424" s="274"/>
      <c r="F424" s="274"/>
      <c r="G424" s="274"/>
      <c r="H424" s="274"/>
      <c r="I424" s="274"/>
      <c r="J424" s="274"/>
    </row>
    <row r="425" spans="1:10" ht="59.25" customHeight="1">
      <c r="A425" s="274"/>
      <c r="B425" s="274"/>
      <c r="C425" s="274"/>
      <c r="D425" s="274"/>
      <c r="E425" s="274"/>
      <c r="F425" s="274"/>
      <c r="G425" s="274"/>
      <c r="H425" s="274"/>
      <c r="I425" s="274"/>
      <c r="J425" s="274"/>
    </row>
    <row r="426" spans="1:10" ht="59.25" customHeight="1">
      <c r="A426" s="274"/>
      <c r="B426" s="274"/>
      <c r="C426" s="274"/>
      <c r="D426" s="274"/>
      <c r="E426" s="274"/>
      <c r="F426" s="274"/>
      <c r="G426" s="274"/>
      <c r="H426" s="274"/>
      <c r="I426" s="274"/>
      <c r="J426" s="274"/>
    </row>
    <row r="427" spans="1:10" ht="59.25" customHeight="1">
      <c r="A427" s="274"/>
      <c r="B427" s="274"/>
      <c r="C427" s="274"/>
      <c r="D427" s="274"/>
      <c r="E427" s="274"/>
      <c r="F427" s="274"/>
      <c r="G427" s="274"/>
      <c r="H427" s="274"/>
      <c r="I427" s="274"/>
      <c r="J427" s="274"/>
    </row>
    <row r="428" spans="1:10" ht="59.25" customHeight="1">
      <c r="A428" s="274"/>
      <c r="B428" s="274"/>
      <c r="C428" s="274"/>
      <c r="D428" s="274"/>
      <c r="E428" s="274"/>
      <c r="F428" s="274"/>
      <c r="G428" s="274"/>
      <c r="H428" s="274"/>
      <c r="I428" s="274"/>
      <c r="J428" s="274"/>
    </row>
    <row r="429" spans="1:10" ht="59.25" customHeight="1">
      <c r="A429" s="274"/>
      <c r="B429" s="274"/>
      <c r="C429" s="274"/>
      <c r="D429" s="274"/>
      <c r="E429" s="274"/>
      <c r="F429" s="274"/>
      <c r="G429" s="274"/>
      <c r="H429" s="274"/>
      <c r="I429" s="274"/>
      <c r="J429" s="274"/>
    </row>
    <row r="430" spans="1:10" ht="59.25" customHeight="1">
      <c r="A430" s="274"/>
      <c r="B430" s="274"/>
      <c r="C430" s="274"/>
      <c r="D430" s="274"/>
      <c r="E430" s="274"/>
      <c r="F430" s="274"/>
      <c r="G430" s="274"/>
      <c r="H430" s="274"/>
      <c r="I430" s="274"/>
      <c r="J430" s="274"/>
    </row>
    <row r="431" spans="1:10" ht="59.25" customHeight="1">
      <c r="A431" s="274"/>
      <c r="B431" s="274"/>
      <c r="C431" s="274"/>
      <c r="D431" s="274"/>
      <c r="E431" s="274"/>
      <c r="F431" s="274"/>
      <c r="G431" s="274"/>
      <c r="H431" s="274"/>
      <c r="I431" s="274"/>
      <c r="J431" s="274"/>
    </row>
    <row r="432" spans="1:10" ht="59.25" customHeight="1">
      <c r="A432" s="274"/>
      <c r="B432" s="274"/>
      <c r="C432" s="274"/>
      <c r="D432" s="274"/>
      <c r="E432" s="274"/>
      <c r="F432" s="274"/>
      <c r="G432" s="274"/>
      <c r="H432" s="274"/>
      <c r="I432" s="274"/>
      <c r="J432" s="274"/>
    </row>
    <row r="433" spans="1:10" ht="59.25" customHeight="1">
      <c r="A433" s="274"/>
      <c r="B433" s="274"/>
      <c r="C433" s="274"/>
      <c r="D433" s="274"/>
      <c r="E433" s="274"/>
      <c r="F433" s="274"/>
      <c r="G433" s="274"/>
      <c r="H433" s="274"/>
      <c r="I433" s="274"/>
      <c r="J433" s="274"/>
    </row>
    <row r="434" spans="1:10" ht="59.25" customHeight="1">
      <c r="A434" s="274"/>
      <c r="B434" s="274"/>
      <c r="C434" s="274"/>
      <c r="D434" s="274"/>
      <c r="E434" s="274"/>
      <c r="F434" s="274"/>
      <c r="G434" s="274"/>
      <c r="H434" s="274"/>
      <c r="I434" s="274"/>
      <c r="J434" s="274"/>
    </row>
    <row r="435" spans="1:10" ht="59.25" customHeight="1">
      <c r="A435" s="274"/>
      <c r="B435" s="274"/>
      <c r="C435" s="274"/>
      <c r="D435" s="274"/>
      <c r="E435" s="274"/>
      <c r="F435" s="274"/>
      <c r="G435" s="274"/>
      <c r="H435" s="274"/>
      <c r="I435" s="274"/>
      <c r="J435" s="274"/>
    </row>
    <row r="436" spans="1:10" ht="59.25" customHeight="1">
      <c r="A436" s="274"/>
      <c r="B436" s="274"/>
      <c r="C436" s="274"/>
      <c r="D436" s="274"/>
      <c r="E436" s="274"/>
      <c r="F436" s="274"/>
      <c r="G436" s="274"/>
      <c r="H436" s="274"/>
      <c r="I436" s="274"/>
      <c r="J436" s="274"/>
    </row>
    <row r="437" spans="1:10" ht="59.25" customHeight="1">
      <c r="A437" s="274"/>
      <c r="B437" s="274"/>
      <c r="C437" s="274"/>
      <c r="D437" s="274"/>
      <c r="E437" s="274"/>
      <c r="F437" s="274"/>
      <c r="G437" s="274"/>
      <c r="H437" s="274"/>
      <c r="I437" s="274"/>
      <c r="J437" s="274"/>
    </row>
    <row r="438" spans="1:10" ht="59.25" customHeight="1">
      <c r="A438" s="274"/>
      <c r="B438" s="274"/>
      <c r="C438" s="274"/>
      <c r="D438" s="274"/>
      <c r="E438" s="274"/>
      <c r="F438" s="274"/>
      <c r="G438" s="274"/>
      <c r="H438" s="274"/>
      <c r="I438" s="274"/>
      <c r="J438" s="274"/>
    </row>
    <row r="439" spans="1:10" ht="59.25" customHeight="1">
      <c r="A439" s="274"/>
      <c r="B439" s="274"/>
      <c r="C439" s="274"/>
      <c r="D439" s="274"/>
      <c r="E439" s="274"/>
      <c r="F439" s="274"/>
      <c r="G439" s="274"/>
      <c r="H439" s="274"/>
      <c r="I439" s="274"/>
      <c r="J439" s="274"/>
    </row>
    <row r="440" spans="1:10" ht="59.25" customHeight="1">
      <c r="A440" s="274"/>
      <c r="B440" s="274"/>
      <c r="C440" s="274"/>
      <c r="D440" s="274"/>
      <c r="E440" s="274"/>
      <c r="F440" s="274"/>
      <c r="G440" s="274"/>
      <c r="H440" s="274"/>
      <c r="I440" s="274"/>
      <c r="J440" s="274"/>
    </row>
    <row r="441" spans="1:10" ht="59.25" customHeight="1">
      <c r="A441" s="274"/>
      <c r="B441" s="274"/>
      <c r="C441" s="274"/>
      <c r="D441" s="274"/>
      <c r="E441" s="274"/>
      <c r="F441" s="274"/>
      <c r="G441" s="274"/>
      <c r="H441" s="274"/>
      <c r="I441" s="274"/>
      <c r="J441" s="274"/>
    </row>
    <row r="442" spans="1:10" ht="59.25" customHeight="1">
      <c r="A442" s="274"/>
      <c r="B442" s="274"/>
      <c r="C442" s="274"/>
      <c r="D442" s="274"/>
      <c r="E442" s="274"/>
      <c r="F442" s="274"/>
      <c r="G442" s="274"/>
      <c r="H442" s="274"/>
      <c r="I442" s="274"/>
      <c r="J442" s="274"/>
    </row>
    <row r="443" spans="1:10" ht="59.25" customHeight="1">
      <c r="A443" s="274"/>
      <c r="B443" s="274"/>
      <c r="C443" s="274"/>
      <c r="D443" s="274"/>
      <c r="E443" s="274"/>
      <c r="F443" s="274"/>
      <c r="G443" s="274"/>
      <c r="H443" s="274"/>
      <c r="I443" s="274"/>
      <c r="J443" s="274"/>
    </row>
    <row r="444" spans="1:10" ht="59.25" customHeight="1">
      <c r="A444" s="274"/>
      <c r="B444" s="274"/>
      <c r="C444" s="274"/>
      <c r="D444" s="274"/>
      <c r="E444" s="274"/>
      <c r="F444" s="274"/>
      <c r="G444" s="274"/>
      <c r="H444" s="274"/>
      <c r="I444" s="274"/>
      <c r="J444" s="274"/>
    </row>
    <row r="445" spans="1:10" ht="59.25" customHeight="1">
      <c r="A445" s="274"/>
      <c r="B445" s="274"/>
      <c r="C445" s="274"/>
      <c r="D445" s="274"/>
      <c r="E445" s="274"/>
      <c r="F445" s="274"/>
      <c r="G445" s="274"/>
      <c r="H445" s="274"/>
      <c r="I445" s="274"/>
      <c r="J445" s="274"/>
    </row>
    <row r="446" spans="1:10" ht="59.25" customHeight="1">
      <c r="A446" s="274"/>
      <c r="B446" s="274"/>
      <c r="C446" s="274"/>
      <c r="D446" s="274"/>
      <c r="E446" s="274"/>
      <c r="F446" s="274"/>
      <c r="G446" s="274"/>
      <c r="H446" s="274"/>
      <c r="I446" s="274"/>
      <c r="J446" s="274"/>
    </row>
    <row r="447" spans="1:10" ht="59.25" customHeight="1">
      <c r="A447" s="274"/>
      <c r="B447" s="274"/>
      <c r="C447" s="274"/>
      <c r="D447" s="274"/>
      <c r="E447" s="274"/>
      <c r="F447" s="274"/>
      <c r="G447" s="274"/>
      <c r="H447" s="274"/>
      <c r="I447" s="274"/>
      <c r="J447" s="274"/>
    </row>
    <row r="448" spans="1:10" ht="59.25" customHeight="1">
      <c r="A448" s="274"/>
      <c r="B448" s="274"/>
      <c r="C448" s="274"/>
      <c r="D448" s="274"/>
      <c r="E448" s="274"/>
      <c r="F448" s="274"/>
      <c r="G448" s="274"/>
      <c r="H448" s="274"/>
      <c r="I448" s="274"/>
      <c r="J448" s="274"/>
    </row>
    <row r="449" spans="1:10" ht="59.25" customHeight="1">
      <c r="A449" s="274"/>
      <c r="B449" s="274"/>
      <c r="C449" s="274"/>
      <c r="D449" s="274"/>
      <c r="E449" s="274"/>
      <c r="F449" s="274"/>
      <c r="G449" s="274"/>
      <c r="H449" s="274"/>
      <c r="I449" s="274"/>
      <c r="J449" s="274"/>
    </row>
    <row r="450" spans="1:10" ht="59.25" customHeight="1">
      <c r="A450" s="274"/>
      <c r="B450" s="274"/>
      <c r="C450" s="274"/>
      <c r="D450" s="274"/>
      <c r="E450" s="274"/>
      <c r="F450" s="274"/>
      <c r="G450" s="274"/>
      <c r="H450" s="274"/>
      <c r="I450" s="274"/>
      <c r="J450" s="274"/>
    </row>
    <row r="451" spans="1:10" ht="59.25" customHeight="1">
      <c r="A451" s="274"/>
      <c r="B451" s="274"/>
      <c r="C451" s="274"/>
      <c r="D451" s="274"/>
      <c r="E451" s="274"/>
      <c r="F451" s="274"/>
      <c r="G451" s="274"/>
      <c r="H451" s="274"/>
      <c r="I451" s="274"/>
      <c r="J451" s="274"/>
    </row>
    <row r="452" spans="1:10" ht="59.25" customHeight="1">
      <c r="A452" s="274"/>
      <c r="B452" s="274"/>
      <c r="C452" s="274"/>
      <c r="D452" s="274"/>
      <c r="E452" s="274"/>
      <c r="F452" s="274"/>
      <c r="G452" s="274"/>
      <c r="H452" s="274"/>
      <c r="I452" s="274"/>
      <c r="J452" s="274"/>
    </row>
    <row r="453" spans="1:10" ht="59.25" customHeight="1">
      <c r="A453" s="274"/>
      <c r="B453" s="274"/>
      <c r="C453" s="274"/>
      <c r="D453" s="274"/>
      <c r="E453" s="274"/>
      <c r="F453" s="274"/>
      <c r="G453" s="274"/>
      <c r="H453" s="274"/>
      <c r="I453" s="274"/>
      <c r="J453" s="274"/>
    </row>
    <row r="454" spans="1:10" ht="59.25" customHeight="1">
      <c r="A454" s="274"/>
      <c r="B454" s="274"/>
      <c r="C454" s="274"/>
      <c r="D454" s="274"/>
      <c r="E454" s="274"/>
      <c r="F454" s="274"/>
      <c r="G454" s="274"/>
      <c r="H454" s="274"/>
      <c r="I454" s="274"/>
      <c r="J454" s="274"/>
    </row>
    <row r="455" spans="1:10" ht="59.25" customHeight="1">
      <c r="A455" s="274"/>
      <c r="B455" s="274"/>
      <c r="C455" s="274"/>
      <c r="D455" s="274"/>
      <c r="E455" s="274"/>
      <c r="F455" s="274"/>
      <c r="G455" s="274"/>
      <c r="H455" s="274"/>
      <c r="I455" s="274"/>
      <c r="J455" s="274"/>
    </row>
    <row r="456" spans="1:10" ht="59.25" customHeight="1">
      <c r="A456" s="274"/>
      <c r="B456" s="274"/>
      <c r="C456" s="274"/>
      <c r="D456" s="274"/>
      <c r="E456" s="274"/>
      <c r="F456" s="274"/>
      <c r="G456" s="274"/>
      <c r="H456" s="274"/>
      <c r="I456" s="274"/>
      <c r="J456" s="274"/>
    </row>
    <row r="457" spans="1:10" ht="59.25" customHeight="1">
      <c r="A457" s="274"/>
      <c r="B457" s="274"/>
      <c r="C457" s="274"/>
      <c r="D457" s="274"/>
      <c r="E457" s="274"/>
      <c r="F457" s="274"/>
      <c r="G457" s="274"/>
      <c r="H457" s="274"/>
      <c r="I457" s="274"/>
      <c r="J457" s="274"/>
    </row>
    <row r="458" spans="1:10" ht="59.25" customHeight="1">
      <c r="A458" s="274"/>
      <c r="B458" s="274"/>
      <c r="C458" s="274"/>
      <c r="D458" s="274"/>
      <c r="E458" s="274"/>
      <c r="F458" s="274"/>
      <c r="G458" s="274"/>
      <c r="H458" s="274"/>
      <c r="I458" s="274"/>
      <c r="J458" s="274"/>
    </row>
    <row r="459" spans="1:10" ht="59.25" customHeight="1">
      <c r="A459" s="274"/>
      <c r="B459" s="274"/>
      <c r="C459" s="274"/>
      <c r="D459" s="274"/>
      <c r="E459" s="274"/>
      <c r="F459" s="274"/>
      <c r="G459" s="274"/>
      <c r="H459" s="274"/>
      <c r="I459" s="274"/>
      <c r="J459" s="274"/>
    </row>
    <row r="460" spans="1:10" ht="59.25" customHeight="1">
      <c r="A460" s="274"/>
      <c r="B460" s="274"/>
      <c r="C460" s="274"/>
      <c r="D460" s="274"/>
      <c r="E460" s="274"/>
      <c r="F460" s="274"/>
      <c r="G460" s="274"/>
      <c r="H460" s="274"/>
      <c r="I460" s="274"/>
      <c r="J460" s="274"/>
    </row>
    <row r="461" spans="1:10" ht="59.25" customHeight="1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</row>
    <row r="462" spans="1:10" ht="59.25" customHeight="1">
      <c r="A462" s="274"/>
      <c r="B462" s="274"/>
      <c r="C462" s="274"/>
      <c r="D462" s="274"/>
      <c r="E462" s="274"/>
      <c r="F462" s="274"/>
      <c r="G462" s="274"/>
      <c r="H462" s="274"/>
      <c r="I462" s="274"/>
      <c r="J462" s="274"/>
    </row>
    <row r="463" spans="1:10" ht="59.25" customHeight="1">
      <c r="A463" s="274"/>
      <c r="B463" s="274"/>
      <c r="C463" s="274"/>
      <c r="D463" s="274"/>
      <c r="E463" s="274"/>
      <c r="F463" s="274"/>
      <c r="G463" s="274"/>
      <c r="H463" s="274"/>
      <c r="I463" s="274"/>
      <c r="J463" s="274"/>
    </row>
    <row r="464" spans="1:10" ht="59.25" customHeight="1">
      <c r="A464" s="274"/>
      <c r="B464" s="274"/>
      <c r="C464" s="274"/>
      <c r="D464" s="274"/>
      <c r="E464" s="274"/>
      <c r="F464" s="274"/>
      <c r="G464" s="274"/>
      <c r="H464" s="274"/>
      <c r="I464" s="274"/>
      <c r="J464" s="274"/>
    </row>
    <row r="465" spans="1:10" ht="59.25" customHeight="1">
      <c r="A465" s="274"/>
      <c r="B465" s="274"/>
      <c r="C465" s="274"/>
      <c r="D465" s="274"/>
      <c r="E465" s="274"/>
      <c r="F465" s="274"/>
      <c r="G465" s="274"/>
      <c r="H465" s="274"/>
      <c r="I465" s="274"/>
      <c r="J465" s="274"/>
    </row>
    <row r="466" spans="1:10" ht="59.25" customHeight="1">
      <c r="A466" s="274"/>
      <c r="B466" s="274"/>
      <c r="C466" s="274"/>
      <c r="D466" s="274"/>
      <c r="E466" s="274"/>
      <c r="F466" s="274"/>
      <c r="G466" s="274"/>
      <c r="H466" s="274"/>
      <c r="I466" s="274"/>
      <c r="J466" s="274"/>
    </row>
    <row r="467" spans="1:10" ht="59.25" customHeight="1">
      <c r="A467" s="274"/>
      <c r="B467" s="274"/>
      <c r="C467" s="274"/>
      <c r="D467" s="274"/>
      <c r="E467" s="274"/>
      <c r="F467" s="274"/>
      <c r="G467" s="274"/>
      <c r="H467" s="274"/>
      <c r="I467" s="274"/>
      <c r="J467" s="274"/>
    </row>
    <row r="468" spans="1:10" ht="59.25" customHeight="1">
      <c r="A468" s="274"/>
      <c r="B468" s="274"/>
      <c r="C468" s="274"/>
      <c r="D468" s="274"/>
      <c r="E468" s="274"/>
      <c r="F468" s="274"/>
      <c r="G468" s="274"/>
      <c r="H468" s="274"/>
      <c r="I468" s="274"/>
      <c r="J468" s="274"/>
    </row>
    <row r="469" spans="1:10" ht="59.25" customHeight="1">
      <c r="A469" s="274"/>
      <c r="B469" s="274"/>
      <c r="C469" s="274"/>
      <c r="D469" s="274"/>
      <c r="E469" s="274"/>
      <c r="F469" s="274"/>
      <c r="G469" s="274"/>
      <c r="H469" s="274"/>
      <c r="I469" s="274"/>
      <c r="J469" s="274"/>
    </row>
    <row r="470" spans="1:10" ht="59.25" customHeight="1">
      <c r="A470" s="274"/>
      <c r="B470" s="274"/>
      <c r="C470" s="274"/>
      <c r="D470" s="274"/>
      <c r="E470" s="274"/>
      <c r="F470" s="274"/>
      <c r="G470" s="274"/>
      <c r="H470" s="274"/>
      <c r="I470" s="274"/>
      <c r="J470" s="274"/>
    </row>
    <row r="471" spans="1:10" ht="59.25" customHeight="1">
      <c r="A471" s="274"/>
      <c r="B471" s="274"/>
      <c r="C471" s="274"/>
      <c r="D471" s="274"/>
      <c r="E471" s="274"/>
      <c r="F471" s="274"/>
      <c r="G471" s="274"/>
      <c r="H471" s="274"/>
      <c r="I471" s="274"/>
      <c r="J471" s="274"/>
    </row>
    <row r="472" spans="1:10" ht="59.25" customHeight="1">
      <c r="A472" s="274"/>
      <c r="B472" s="274"/>
      <c r="C472" s="274"/>
      <c r="D472" s="274"/>
      <c r="E472" s="274"/>
      <c r="F472" s="274"/>
      <c r="G472" s="274"/>
      <c r="H472" s="274"/>
      <c r="I472" s="274"/>
      <c r="J472" s="274"/>
    </row>
    <row r="473" spans="1:10" ht="59.25" customHeight="1">
      <c r="A473" s="274"/>
      <c r="B473" s="274"/>
      <c r="C473" s="274"/>
      <c r="D473" s="274"/>
      <c r="E473" s="274"/>
      <c r="F473" s="274"/>
      <c r="G473" s="274"/>
      <c r="H473" s="274"/>
      <c r="I473" s="274"/>
      <c r="J473" s="274"/>
    </row>
    <row r="474" spans="1:10" ht="59.25" customHeight="1">
      <c r="A474" s="274"/>
      <c r="B474" s="274"/>
      <c r="C474" s="274"/>
      <c r="D474" s="274"/>
      <c r="E474" s="274"/>
      <c r="F474" s="274"/>
      <c r="G474" s="274"/>
      <c r="H474" s="274"/>
      <c r="I474" s="274"/>
      <c r="J474" s="274"/>
    </row>
    <row r="475" spans="1:10" ht="59.25" customHeight="1">
      <c r="A475" s="274"/>
      <c r="B475" s="274"/>
      <c r="C475" s="274"/>
      <c r="D475" s="274"/>
      <c r="E475" s="274"/>
      <c r="F475" s="274"/>
      <c r="G475" s="274"/>
      <c r="H475" s="274"/>
      <c r="I475" s="274"/>
      <c r="J475" s="274"/>
    </row>
    <row r="476" spans="1:10" ht="59.25" customHeight="1">
      <c r="A476" s="274"/>
      <c r="B476" s="274"/>
      <c r="C476" s="274"/>
      <c r="D476" s="274"/>
      <c r="E476" s="274"/>
      <c r="F476" s="274"/>
      <c r="G476" s="274"/>
      <c r="H476" s="274"/>
      <c r="I476" s="274"/>
      <c r="J476" s="274"/>
    </row>
    <row r="477" spans="1:10" ht="59.25" customHeight="1">
      <c r="A477" s="274"/>
      <c r="B477" s="274"/>
      <c r="C477" s="274"/>
      <c r="D477" s="274"/>
      <c r="E477" s="274"/>
      <c r="F477" s="274"/>
      <c r="G477" s="274"/>
      <c r="H477" s="274"/>
      <c r="I477" s="274"/>
      <c r="J477" s="274"/>
    </row>
    <row r="478" spans="1:10" ht="59.25" customHeight="1">
      <c r="A478" s="274"/>
      <c r="B478" s="274"/>
      <c r="C478" s="274"/>
      <c r="D478" s="274"/>
      <c r="E478" s="274"/>
      <c r="F478" s="274"/>
      <c r="G478" s="274"/>
      <c r="H478" s="274"/>
      <c r="I478" s="274"/>
      <c r="J478" s="274"/>
    </row>
    <row r="479" spans="1:10" ht="59.25" customHeight="1">
      <c r="A479" s="274"/>
      <c r="B479" s="274"/>
      <c r="C479" s="274"/>
      <c r="D479" s="274"/>
      <c r="E479" s="274"/>
      <c r="F479" s="274"/>
      <c r="G479" s="274"/>
      <c r="H479" s="274"/>
      <c r="I479" s="274"/>
      <c r="J479" s="274"/>
    </row>
    <row r="480" spans="1:10" ht="59.25" customHeight="1">
      <c r="A480" s="274"/>
      <c r="B480" s="274"/>
      <c r="C480" s="274"/>
      <c r="D480" s="274"/>
      <c r="E480" s="274"/>
      <c r="F480" s="274"/>
      <c r="G480" s="274"/>
      <c r="H480" s="274"/>
      <c r="I480" s="274"/>
      <c r="J480" s="274"/>
    </row>
    <row r="481" spans="1:10" ht="59.25" customHeight="1">
      <c r="A481" s="274"/>
      <c r="B481" s="274"/>
      <c r="C481" s="274"/>
      <c r="D481" s="274"/>
      <c r="E481" s="274"/>
      <c r="F481" s="274"/>
      <c r="G481" s="274"/>
      <c r="H481" s="274"/>
      <c r="I481" s="274"/>
      <c r="J481" s="274"/>
    </row>
    <row r="482" spans="1:10" ht="59.25" customHeight="1">
      <c r="A482" s="274"/>
      <c r="B482" s="274"/>
      <c r="C482" s="274"/>
      <c r="D482" s="274"/>
      <c r="E482" s="274"/>
      <c r="F482" s="274"/>
      <c r="G482" s="274"/>
      <c r="H482" s="274"/>
      <c r="I482" s="274"/>
      <c r="J482" s="274"/>
    </row>
    <row r="483" spans="1:10" ht="59.25" customHeight="1">
      <c r="A483" s="274"/>
      <c r="B483" s="274"/>
      <c r="C483" s="274"/>
      <c r="D483" s="274"/>
      <c r="E483" s="274"/>
      <c r="F483" s="274"/>
      <c r="G483" s="274"/>
      <c r="H483" s="274"/>
      <c r="I483" s="274"/>
      <c r="J483" s="274"/>
    </row>
    <row r="484" spans="1:10" ht="59.25" customHeight="1">
      <c r="A484" s="274"/>
      <c r="B484" s="274"/>
      <c r="C484" s="274"/>
      <c r="D484" s="274"/>
      <c r="E484" s="274"/>
      <c r="F484" s="274"/>
      <c r="G484" s="274"/>
      <c r="H484" s="274"/>
      <c r="I484" s="274"/>
      <c r="J484" s="274"/>
    </row>
    <row r="485" spans="1:10" ht="59.25" customHeight="1">
      <c r="A485" s="274"/>
      <c r="B485" s="274"/>
      <c r="C485" s="274"/>
      <c r="D485" s="274"/>
      <c r="E485" s="274"/>
      <c r="F485" s="274"/>
      <c r="G485" s="274"/>
      <c r="H485" s="274"/>
      <c r="I485" s="274"/>
      <c r="J485" s="274"/>
    </row>
    <row r="486" spans="1:10" ht="59.25" customHeight="1">
      <c r="A486" s="274"/>
      <c r="B486" s="274"/>
      <c r="C486" s="274"/>
      <c r="D486" s="274"/>
      <c r="E486" s="274"/>
      <c r="F486" s="274"/>
      <c r="G486" s="274"/>
      <c r="H486" s="274"/>
      <c r="I486" s="274"/>
      <c r="J486" s="274"/>
    </row>
    <row r="487" spans="1:10" ht="59.25" customHeight="1">
      <c r="A487" s="274"/>
      <c r="B487" s="274"/>
      <c r="C487" s="274"/>
      <c r="D487" s="274"/>
      <c r="E487" s="274"/>
      <c r="F487" s="274"/>
      <c r="G487" s="274"/>
      <c r="H487" s="274"/>
      <c r="I487" s="274"/>
      <c r="J487" s="274"/>
    </row>
    <row r="488" spans="1:10" ht="59.25" customHeight="1">
      <c r="A488" s="274"/>
      <c r="B488" s="274"/>
      <c r="C488" s="274"/>
      <c r="D488" s="274"/>
      <c r="E488" s="274"/>
      <c r="F488" s="274"/>
      <c r="G488" s="274"/>
      <c r="H488" s="274"/>
      <c r="I488" s="274"/>
      <c r="J488" s="274"/>
    </row>
    <row r="489" spans="1:10" ht="59.25" customHeight="1">
      <c r="A489" s="274"/>
      <c r="B489" s="274"/>
      <c r="C489" s="274"/>
      <c r="D489" s="274"/>
      <c r="E489" s="274"/>
      <c r="F489" s="274"/>
      <c r="G489" s="274"/>
      <c r="H489" s="274"/>
      <c r="I489" s="274"/>
      <c r="J489" s="274"/>
    </row>
    <row r="490" spans="1:10" ht="59.25" customHeight="1">
      <c r="A490" s="274"/>
      <c r="B490" s="274"/>
      <c r="C490" s="274"/>
      <c r="D490" s="274"/>
      <c r="E490" s="274"/>
      <c r="F490" s="274"/>
      <c r="G490" s="274"/>
      <c r="H490" s="274"/>
      <c r="I490" s="274"/>
      <c r="J490" s="274"/>
    </row>
    <row r="491" spans="1:10" ht="59.25" customHeight="1">
      <c r="A491" s="274"/>
      <c r="B491" s="274"/>
      <c r="C491" s="274"/>
      <c r="D491" s="274"/>
      <c r="E491" s="274"/>
      <c r="F491" s="274"/>
      <c r="G491" s="274"/>
      <c r="H491" s="274"/>
      <c r="I491" s="274"/>
      <c r="J491" s="274"/>
    </row>
    <row r="492" spans="1:10" ht="59.25" customHeight="1">
      <c r="A492" s="274"/>
      <c r="B492" s="274"/>
      <c r="C492" s="274"/>
      <c r="D492" s="274"/>
      <c r="E492" s="274"/>
      <c r="F492" s="274"/>
      <c r="G492" s="274"/>
      <c r="H492" s="274"/>
      <c r="I492" s="274"/>
      <c r="J492" s="274"/>
    </row>
    <row r="493" spans="1:10" ht="59.25" customHeight="1">
      <c r="A493" s="274"/>
      <c r="B493" s="274"/>
      <c r="C493" s="274"/>
      <c r="D493" s="274"/>
      <c r="E493" s="274"/>
      <c r="F493" s="274"/>
      <c r="G493" s="274"/>
      <c r="H493" s="274"/>
      <c r="I493" s="274"/>
      <c r="J493" s="274"/>
    </row>
    <row r="494" spans="1:10" ht="59.25" customHeight="1">
      <c r="A494" s="274"/>
      <c r="B494" s="274"/>
      <c r="C494" s="274"/>
      <c r="D494" s="274"/>
      <c r="E494" s="274"/>
      <c r="F494" s="274"/>
      <c r="G494" s="274"/>
      <c r="H494" s="274"/>
      <c r="I494" s="274"/>
      <c r="J494" s="274"/>
    </row>
    <row r="495" spans="1:10" ht="59.25" customHeight="1">
      <c r="A495" s="274"/>
      <c r="B495" s="274"/>
      <c r="C495" s="274"/>
      <c r="D495" s="274"/>
      <c r="E495" s="274"/>
      <c r="F495" s="274"/>
      <c r="G495" s="274"/>
      <c r="H495" s="274"/>
      <c r="I495" s="274"/>
      <c r="J495" s="274"/>
    </row>
    <row r="496" spans="1:10" ht="59.25" customHeight="1">
      <c r="A496" s="274"/>
      <c r="B496" s="274"/>
      <c r="C496" s="274"/>
      <c r="D496" s="274"/>
      <c r="E496" s="274"/>
      <c r="F496" s="274"/>
      <c r="G496" s="274"/>
      <c r="H496" s="274"/>
      <c r="I496" s="274"/>
      <c r="J496" s="274"/>
    </row>
    <row r="497" spans="1:10" ht="59.25" customHeight="1">
      <c r="A497" s="274"/>
      <c r="B497" s="274"/>
      <c r="C497" s="274"/>
      <c r="D497" s="274"/>
      <c r="E497" s="274"/>
      <c r="F497" s="274"/>
      <c r="G497" s="274"/>
      <c r="H497" s="274"/>
      <c r="I497" s="274"/>
      <c r="J497" s="274"/>
    </row>
    <row r="498" spans="1:10" ht="59.25" customHeight="1">
      <c r="A498" s="274"/>
      <c r="B498" s="274"/>
      <c r="C498" s="274"/>
      <c r="D498" s="274"/>
      <c r="E498" s="274"/>
      <c r="F498" s="274"/>
      <c r="G498" s="274"/>
      <c r="H498" s="274"/>
      <c r="I498" s="274"/>
      <c r="J498" s="274"/>
    </row>
    <row r="499" spans="1:10" ht="59.25" customHeight="1">
      <c r="A499" s="274"/>
      <c r="B499" s="274"/>
      <c r="C499" s="274"/>
      <c r="D499" s="274"/>
      <c r="E499" s="274"/>
      <c r="F499" s="274"/>
      <c r="G499" s="274"/>
      <c r="H499" s="274"/>
      <c r="I499" s="274"/>
      <c r="J499" s="274"/>
    </row>
    <row r="500" spans="1:10" ht="59.25" customHeight="1">
      <c r="A500" s="274"/>
      <c r="B500" s="274"/>
      <c r="C500" s="274"/>
      <c r="D500" s="274"/>
      <c r="E500" s="274"/>
      <c r="F500" s="274"/>
      <c r="G500" s="274"/>
      <c r="H500" s="274"/>
      <c r="I500" s="274"/>
      <c r="J500" s="274"/>
    </row>
    <row r="501" spans="1:10" ht="59.25" customHeight="1">
      <c r="A501" s="274"/>
      <c r="B501" s="274"/>
      <c r="C501" s="274"/>
      <c r="D501" s="274"/>
      <c r="E501" s="274"/>
      <c r="F501" s="274"/>
      <c r="G501" s="274"/>
      <c r="H501" s="274"/>
      <c r="I501" s="274"/>
      <c r="J501" s="274"/>
    </row>
    <row r="502" spans="1:10" ht="59.25" customHeight="1">
      <c r="A502" s="274"/>
      <c r="B502" s="274"/>
      <c r="C502" s="274"/>
      <c r="D502" s="274"/>
      <c r="E502" s="274"/>
      <c r="F502" s="274"/>
      <c r="G502" s="274"/>
      <c r="H502" s="274"/>
      <c r="I502" s="274"/>
      <c r="J502" s="274"/>
    </row>
    <row r="503" spans="1:10" ht="59.25" customHeight="1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</row>
    <row r="504" spans="1:10" ht="59.25" customHeight="1">
      <c r="A504" s="274"/>
      <c r="B504" s="274"/>
      <c r="C504" s="274"/>
      <c r="D504" s="274"/>
      <c r="E504" s="274"/>
      <c r="F504" s="274"/>
      <c r="G504" s="274"/>
      <c r="H504" s="274"/>
      <c r="I504" s="274"/>
      <c r="J504" s="274"/>
    </row>
    <row r="505" spans="1:10" ht="59.25" customHeight="1">
      <c r="A505" s="274"/>
      <c r="B505" s="274"/>
      <c r="C505" s="274"/>
      <c r="D505" s="274"/>
      <c r="E505" s="274"/>
      <c r="F505" s="274"/>
      <c r="G505" s="274"/>
      <c r="H505" s="274"/>
      <c r="I505" s="274"/>
      <c r="J505" s="274"/>
    </row>
    <row r="506" spans="1:10" ht="59.25" customHeight="1">
      <c r="A506" s="274"/>
      <c r="B506" s="274"/>
      <c r="C506" s="274"/>
      <c r="D506" s="274"/>
      <c r="E506" s="274"/>
      <c r="F506" s="274"/>
      <c r="G506" s="274"/>
      <c r="H506" s="274"/>
      <c r="I506" s="274"/>
      <c r="J506" s="274"/>
    </row>
    <row r="507" spans="1:10" ht="59.25" customHeight="1">
      <c r="A507" s="274"/>
      <c r="B507" s="274"/>
      <c r="C507" s="274"/>
      <c r="D507" s="274"/>
      <c r="E507" s="274"/>
      <c r="F507" s="274"/>
      <c r="G507" s="274"/>
      <c r="H507" s="274"/>
      <c r="I507" s="274"/>
      <c r="J507" s="274"/>
    </row>
    <row r="508" spans="1:10" ht="59.25" customHeight="1">
      <c r="A508" s="274"/>
      <c r="B508" s="274"/>
      <c r="C508" s="274"/>
      <c r="D508" s="274"/>
      <c r="E508" s="274"/>
      <c r="F508" s="274"/>
      <c r="G508" s="274"/>
      <c r="H508" s="274"/>
      <c r="I508" s="274"/>
      <c r="J508" s="274"/>
    </row>
    <row r="509" spans="1:10" ht="59.25" customHeight="1">
      <c r="A509" s="274"/>
      <c r="B509" s="274"/>
      <c r="C509" s="274"/>
      <c r="D509" s="274"/>
      <c r="E509" s="274"/>
      <c r="F509" s="274"/>
      <c r="G509" s="274"/>
      <c r="H509" s="274"/>
      <c r="I509" s="274"/>
      <c r="J509" s="274"/>
    </row>
    <row r="510" spans="1:10" ht="59.25" customHeight="1">
      <c r="A510" s="274"/>
      <c r="B510" s="274"/>
      <c r="C510" s="274"/>
      <c r="D510" s="274"/>
      <c r="E510" s="274"/>
      <c r="F510" s="274"/>
      <c r="G510" s="274"/>
      <c r="H510" s="274"/>
      <c r="I510" s="274"/>
      <c r="J510" s="274"/>
    </row>
    <row r="511" spans="1:10" ht="59.25" customHeight="1">
      <c r="A511" s="274"/>
      <c r="B511" s="274"/>
      <c r="C511" s="274"/>
      <c r="D511" s="274"/>
      <c r="E511" s="274"/>
      <c r="F511" s="274"/>
      <c r="G511" s="274"/>
      <c r="H511" s="274"/>
      <c r="I511" s="274"/>
      <c r="J511" s="274"/>
    </row>
    <row r="512" spans="1:10" ht="59.25" customHeight="1">
      <c r="A512" s="274"/>
      <c r="B512" s="274"/>
      <c r="C512" s="274"/>
      <c r="D512" s="274"/>
      <c r="E512" s="274"/>
      <c r="F512" s="274"/>
      <c r="G512" s="274"/>
      <c r="H512" s="274"/>
      <c r="I512" s="274"/>
      <c r="J512" s="274"/>
    </row>
    <row r="513" spans="1:10" ht="59.25" customHeight="1">
      <c r="A513" s="274"/>
      <c r="B513" s="274"/>
      <c r="C513" s="274"/>
      <c r="D513" s="274"/>
      <c r="E513" s="274"/>
      <c r="F513" s="274"/>
      <c r="G513" s="274"/>
      <c r="H513" s="274"/>
      <c r="I513" s="274"/>
      <c r="J513" s="274"/>
    </row>
    <row r="514" spans="1:10" ht="59.25" customHeight="1">
      <c r="A514" s="274"/>
      <c r="B514" s="274"/>
      <c r="C514" s="274"/>
      <c r="D514" s="274"/>
      <c r="E514" s="274"/>
      <c r="F514" s="274"/>
      <c r="G514" s="274"/>
      <c r="H514" s="274"/>
      <c r="I514" s="274"/>
      <c r="J514" s="274"/>
    </row>
    <row r="515" spans="1:10" ht="59.25" customHeight="1">
      <c r="A515" s="274"/>
      <c r="B515" s="274"/>
      <c r="C515" s="274"/>
      <c r="D515" s="274"/>
      <c r="E515" s="274"/>
      <c r="F515" s="274"/>
      <c r="G515" s="274"/>
      <c r="H515" s="274"/>
      <c r="I515" s="274"/>
      <c r="J515" s="274"/>
    </row>
    <row r="516" spans="1:10" ht="59.25" customHeight="1">
      <c r="A516" s="274"/>
      <c r="B516" s="274"/>
      <c r="C516" s="274"/>
      <c r="D516" s="274"/>
      <c r="E516" s="274"/>
      <c r="F516" s="274"/>
      <c r="G516" s="274"/>
      <c r="H516" s="274"/>
      <c r="I516" s="274"/>
      <c r="J516" s="274"/>
    </row>
    <row r="517" spans="1:10" ht="59.25" customHeight="1">
      <c r="A517" s="274"/>
      <c r="B517" s="274"/>
      <c r="C517" s="274"/>
      <c r="D517" s="274"/>
      <c r="E517" s="274"/>
      <c r="F517" s="274"/>
      <c r="G517" s="274"/>
      <c r="H517" s="274"/>
      <c r="I517" s="274"/>
      <c r="J517" s="274"/>
    </row>
    <row r="518" spans="1:10" ht="59.25" customHeight="1">
      <c r="A518" s="274"/>
      <c r="B518" s="274"/>
      <c r="C518" s="274"/>
      <c r="D518" s="274"/>
      <c r="E518" s="274"/>
      <c r="F518" s="274"/>
      <c r="G518" s="274"/>
      <c r="H518" s="274"/>
      <c r="I518" s="274"/>
      <c r="J518" s="274"/>
    </row>
    <row r="519" spans="1:10" ht="59.25" customHeight="1">
      <c r="A519" s="274"/>
      <c r="B519" s="274"/>
      <c r="C519" s="274"/>
      <c r="D519" s="274"/>
      <c r="E519" s="274"/>
      <c r="F519" s="274"/>
      <c r="G519" s="274"/>
      <c r="H519" s="274"/>
      <c r="I519" s="274"/>
      <c r="J519" s="274"/>
    </row>
    <row r="520" spans="1:10" ht="59.25" customHeight="1">
      <c r="A520" s="274"/>
      <c r="B520" s="274"/>
      <c r="C520" s="274"/>
      <c r="D520" s="274"/>
      <c r="E520" s="274"/>
      <c r="F520" s="274"/>
      <c r="G520" s="274"/>
      <c r="H520" s="274"/>
      <c r="I520" s="274"/>
      <c r="J520" s="274"/>
    </row>
    <row r="521" spans="1:10" ht="59.25" customHeight="1">
      <c r="A521" s="274"/>
      <c r="B521" s="274"/>
      <c r="C521" s="274"/>
      <c r="D521" s="274"/>
      <c r="E521" s="274"/>
      <c r="F521" s="274"/>
      <c r="G521" s="274"/>
      <c r="H521" s="274"/>
      <c r="I521" s="274"/>
      <c r="J521" s="274"/>
    </row>
    <row r="522" spans="1:10" ht="59.25" customHeight="1">
      <c r="A522" s="274"/>
      <c r="B522" s="274"/>
      <c r="C522" s="274"/>
      <c r="D522" s="274"/>
      <c r="E522" s="274"/>
      <c r="F522" s="274"/>
      <c r="G522" s="274"/>
      <c r="H522" s="274"/>
      <c r="I522" s="274"/>
      <c r="J522" s="274"/>
    </row>
    <row r="523" spans="1:10" ht="59.25" customHeight="1">
      <c r="A523" s="274"/>
      <c r="B523" s="274"/>
      <c r="C523" s="274"/>
      <c r="D523" s="274"/>
      <c r="E523" s="274"/>
      <c r="F523" s="274"/>
      <c r="G523" s="274"/>
      <c r="H523" s="274"/>
      <c r="I523" s="274"/>
      <c r="J523" s="274"/>
    </row>
    <row r="524" spans="1:10" ht="59.25" customHeight="1">
      <c r="A524" s="274"/>
      <c r="B524" s="274"/>
      <c r="C524" s="274"/>
      <c r="D524" s="274"/>
      <c r="E524" s="274"/>
      <c r="F524" s="274"/>
      <c r="G524" s="274"/>
      <c r="H524" s="274"/>
      <c r="I524" s="274"/>
      <c r="J524" s="274"/>
    </row>
    <row r="525" spans="1:10" ht="59.25" customHeight="1">
      <c r="A525" s="274"/>
      <c r="B525" s="274"/>
      <c r="C525" s="274"/>
      <c r="D525" s="274"/>
      <c r="E525" s="274"/>
      <c r="F525" s="274"/>
      <c r="G525" s="274"/>
      <c r="H525" s="274"/>
      <c r="I525" s="274"/>
      <c r="J525" s="274"/>
    </row>
    <row r="526" spans="1:10" ht="59.25" customHeight="1">
      <c r="A526" s="274"/>
      <c r="B526" s="274"/>
      <c r="C526" s="274"/>
      <c r="D526" s="274"/>
      <c r="E526" s="274"/>
      <c r="F526" s="274"/>
      <c r="G526" s="274"/>
      <c r="H526" s="274"/>
      <c r="I526" s="274"/>
      <c r="J526" s="274"/>
    </row>
    <row r="527" spans="1:10" ht="59.25" customHeight="1">
      <c r="A527" s="274"/>
      <c r="B527" s="274"/>
      <c r="C527" s="274"/>
      <c r="D527" s="274"/>
      <c r="E527" s="274"/>
      <c r="F527" s="274"/>
      <c r="G527" s="274"/>
      <c r="H527" s="274"/>
      <c r="I527" s="274"/>
      <c r="J527" s="274"/>
    </row>
    <row r="528" spans="1:10" ht="59.25" customHeight="1">
      <c r="A528" s="274"/>
      <c r="B528" s="274"/>
      <c r="C528" s="274"/>
      <c r="D528" s="274"/>
      <c r="E528" s="274"/>
      <c r="F528" s="274"/>
      <c r="G528" s="274"/>
      <c r="H528" s="274"/>
      <c r="I528" s="274"/>
      <c r="J528" s="274"/>
    </row>
    <row r="529" spans="1:10" ht="59.25" customHeight="1">
      <c r="A529" s="274"/>
      <c r="B529" s="274"/>
      <c r="C529" s="274"/>
      <c r="D529" s="274"/>
      <c r="E529" s="274"/>
      <c r="F529" s="274"/>
      <c r="G529" s="274"/>
      <c r="H529" s="274"/>
      <c r="I529" s="274"/>
      <c r="J529" s="274"/>
    </row>
    <row r="530" spans="1:10" ht="59.25" customHeight="1">
      <c r="A530" s="274"/>
      <c r="B530" s="274"/>
      <c r="C530" s="274"/>
      <c r="D530" s="274"/>
      <c r="E530" s="274"/>
      <c r="F530" s="274"/>
      <c r="G530" s="274"/>
      <c r="H530" s="274"/>
      <c r="I530" s="274"/>
      <c r="J530" s="274"/>
    </row>
    <row r="531" spans="1:10" ht="59.25" customHeight="1">
      <c r="A531" s="274"/>
      <c r="B531" s="274"/>
      <c r="C531" s="274"/>
      <c r="D531" s="274"/>
      <c r="E531" s="274"/>
      <c r="F531" s="274"/>
      <c r="G531" s="274"/>
      <c r="H531" s="274"/>
      <c r="I531" s="274"/>
      <c r="J531" s="274"/>
    </row>
    <row r="532" spans="1:10" ht="59.25" customHeight="1">
      <c r="A532" s="274"/>
      <c r="B532" s="274"/>
      <c r="C532" s="274"/>
      <c r="D532" s="274"/>
      <c r="E532" s="274"/>
      <c r="F532" s="274"/>
      <c r="G532" s="274"/>
      <c r="H532" s="274"/>
      <c r="I532" s="274"/>
      <c r="J532" s="274"/>
    </row>
    <row r="533" spans="1:10" ht="59.25" customHeight="1">
      <c r="A533" s="274"/>
      <c r="B533" s="274"/>
      <c r="C533" s="274"/>
      <c r="D533" s="274"/>
      <c r="E533" s="274"/>
      <c r="F533" s="274"/>
      <c r="G533" s="274"/>
      <c r="H533" s="274"/>
      <c r="I533" s="274"/>
      <c r="J533" s="274"/>
    </row>
    <row r="534" spans="1:10" ht="59.25" customHeight="1">
      <c r="A534" s="274"/>
      <c r="B534" s="274"/>
      <c r="C534" s="274"/>
      <c r="D534" s="274"/>
      <c r="E534" s="274"/>
      <c r="F534" s="274"/>
      <c r="G534" s="274"/>
      <c r="H534" s="274"/>
      <c r="I534" s="274"/>
      <c r="J534" s="274"/>
    </row>
    <row r="535" spans="1:10" ht="59.25" customHeight="1">
      <c r="A535" s="274"/>
      <c r="B535" s="274"/>
      <c r="C535" s="274"/>
      <c r="D535" s="274"/>
      <c r="E535" s="274"/>
      <c r="F535" s="274"/>
      <c r="G535" s="274"/>
      <c r="H535" s="274"/>
      <c r="I535" s="274"/>
      <c r="J535" s="274"/>
    </row>
    <row r="536" spans="1:10" ht="59.25" customHeight="1">
      <c r="A536" s="274"/>
      <c r="B536" s="274"/>
      <c r="C536" s="274"/>
      <c r="D536" s="274"/>
      <c r="E536" s="274"/>
      <c r="F536" s="274"/>
      <c r="G536" s="274"/>
      <c r="H536" s="274"/>
      <c r="I536" s="274"/>
      <c r="J536" s="274"/>
    </row>
    <row r="537" spans="1:10" ht="59.25" customHeight="1">
      <c r="A537" s="274"/>
      <c r="B537" s="274"/>
      <c r="C537" s="274"/>
      <c r="D537" s="274"/>
      <c r="E537" s="274"/>
      <c r="F537" s="274"/>
      <c r="G537" s="274"/>
      <c r="H537" s="274"/>
      <c r="I537" s="274"/>
      <c r="J537" s="274"/>
    </row>
    <row r="538" spans="1:10" ht="59.25" customHeight="1">
      <c r="A538" s="274"/>
      <c r="B538" s="274"/>
      <c r="C538" s="274"/>
      <c r="D538" s="274"/>
      <c r="E538" s="274"/>
      <c r="F538" s="274"/>
      <c r="G538" s="274"/>
      <c r="H538" s="274"/>
      <c r="I538" s="274"/>
      <c r="J538" s="274"/>
    </row>
    <row r="539" spans="1:10" ht="59.25" customHeight="1">
      <c r="A539" s="274"/>
      <c r="B539" s="274"/>
      <c r="C539" s="274"/>
      <c r="D539" s="274"/>
      <c r="E539" s="274"/>
      <c r="F539" s="274"/>
      <c r="G539" s="274"/>
      <c r="H539" s="274"/>
      <c r="I539" s="274"/>
      <c r="J539" s="274"/>
    </row>
    <row r="540" spans="1:10" ht="59.25" customHeight="1">
      <c r="A540" s="274"/>
      <c r="B540" s="274"/>
      <c r="C540" s="274"/>
      <c r="D540" s="274"/>
      <c r="E540" s="274"/>
      <c r="F540" s="274"/>
      <c r="G540" s="274"/>
      <c r="H540" s="274"/>
      <c r="I540" s="274"/>
      <c r="J540" s="274"/>
    </row>
    <row r="541" spans="1:10" ht="59.25" customHeight="1">
      <c r="A541" s="274"/>
      <c r="B541" s="274"/>
      <c r="C541" s="274"/>
      <c r="D541" s="274"/>
      <c r="E541" s="274"/>
      <c r="F541" s="274"/>
      <c r="G541" s="274"/>
      <c r="H541" s="274"/>
      <c r="I541" s="274"/>
      <c r="J541" s="274"/>
    </row>
    <row r="542" spans="1:10" ht="59.25" customHeight="1">
      <c r="A542" s="274"/>
      <c r="B542" s="274"/>
      <c r="C542" s="274"/>
      <c r="D542" s="274"/>
      <c r="E542" s="274"/>
      <c r="F542" s="274"/>
      <c r="G542" s="274"/>
      <c r="H542" s="274"/>
      <c r="I542" s="274"/>
      <c r="J542" s="274"/>
    </row>
    <row r="543" spans="1:10" ht="59.25" customHeight="1">
      <c r="A543" s="274"/>
      <c r="B543" s="274"/>
      <c r="C543" s="274"/>
      <c r="D543" s="274"/>
      <c r="E543" s="274"/>
      <c r="F543" s="274"/>
      <c r="G543" s="274"/>
      <c r="H543" s="274"/>
      <c r="I543" s="274"/>
      <c r="J543" s="274"/>
    </row>
    <row r="544" spans="1:10" ht="59.25" customHeight="1">
      <c r="A544" s="274"/>
      <c r="B544" s="274"/>
      <c r="C544" s="274"/>
      <c r="D544" s="274"/>
      <c r="E544" s="274"/>
      <c r="F544" s="274"/>
      <c r="G544" s="274"/>
      <c r="H544" s="274"/>
      <c r="I544" s="274"/>
      <c r="J544" s="274"/>
    </row>
    <row r="545" spans="1:10" ht="59.25" customHeight="1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</row>
    <row r="546" spans="1:10" ht="59.25" customHeight="1">
      <c r="A546" s="274"/>
      <c r="B546" s="274"/>
      <c r="C546" s="274"/>
      <c r="D546" s="274"/>
      <c r="E546" s="274"/>
      <c r="F546" s="274"/>
      <c r="G546" s="274"/>
      <c r="H546" s="274"/>
      <c r="I546" s="274"/>
      <c r="J546" s="274"/>
    </row>
    <row r="547" spans="1:10" ht="59.25" customHeight="1">
      <c r="A547" s="274"/>
      <c r="B547" s="274"/>
      <c r="C547" s="274"/>
      <c r="D547" s="274"/>
      <c r="E547" s="274"/>
      <c r="F547" s="274"/>
      <c r="G547" s="274"/>
      <c r="H547" s="274"/>
      <c r="I547" s="274"/>
      <c r="J547" s="274"/>
    </row>
    <row r="548" spans="1:10" ht="59.25" customHeight="1">
      <c r="A548" s="274"/>
      <c r="B548" s="274"/>
      <c r="C548" s="274"/>
      <c r="D548" s="274"/>
      <c r="E548" s="274"/>
      <c r="F548" s="274"/>
      <c r="G548" s="274"/>
      <c r="H548" s="274"/>
      <c r="I548" s="274"/>
      <c r="J548" s="274"/>
    </row>
    <row r="549" spans="1:10" ht="59.25" customHeight="1">
      <c r="A549" s="274"/>
      <c r="B549" s="274"/>
      <c r="C549" s="274"/>
      <c r="D549" s="274"/>
      <c r="E549" s="274"/>
      <c r="F549" s="274"/>
      <c r="G549" s="274"/>
      <c r="H549" s="274"/>
      <c r="I549" s="274"/>
      <c r="J549" s="274"/>
    </row>
    <row r="550" spans="1:10" ht="59.25" customHeight="1">
      <c r="A550" s="274"/>
      <c r="B550" s="274"/>
      <c r="C550" s="274"/>
      <c r="D550" s="274"/>
      <c r="E550" s="274"/>
      <c r="F550" s="274"/>
      <c r="G550" s="274"/>
      <c r="H550" s="274"/>
      <c r="I550" s="274"/>
      <c r="J550" s="274"/>
    </row>
    <row r="551" spans="1:10" ht="59.25" customHeight="1">
      <c r="A551" s="274"/>
      <c r="B551" s="274"/>
      <c r="C551" s="274"/>
      <c r="D551" s="274"/>
      <c r="E551" s="274"/>
      <c r="F551" s="274"/>
      <c r="G551" s="274"/>
      <c r="H551" s="274"/>
      <c r="I551" s="274"/>
      <c r="J551" s="274"/>
    </row>
    <row r="552" spans="1:10" ht="59.25" customHeight="1">
      <c r="A552" s="274"/>
      <c r="B552" s="274"/>
      <c r="C552" s="274"/>
      <c r="D552" s="274"/>
      <c r="E552" s="274"/>
      <c r="F552" s="274"/>
      <c r="G552" s="274"/>
      <c r="H552" s="274"/>
      <c r="I552" s="274"/>
      <c r="J552" s="274"/>
    </row>
    <row r="553" spans="1:10" ht="59.25" customHeight="1">
      <c r="A553" s="274"/>
      <c r="B553" s="274"/>
      <c r="C553" s="274"/>
      <c r="D553" s="274"/>
      <c r="E553" s="274"/>
      <c r="F553" s="274"/>
      <c r="G553" s="274"/>
      <c r="H553" s="274"/>
      <c r="I553" s="274"/>
      <c r="J553" s="274"/>
    </row>
    <row r="554" spans="1:10" ht="59.25" customHeight="1">
      <c r="A554" s="274"/>
      <c r="B554" s="274"/>
      <c r="C554" s="274"/>
      <c r="D554" s="274"/>
      <c r="E554" s="274"/>
      <c r="F554" s="274"/>
      <c r="G554" s="274"/>
      <c r="H554" s="274"/>
      <c r="I554" s="274"/>
      <c r="J554" s="274"/>
    </row>
    <row r="555" spans="1:10" ht="59.25" customHeight="1">
      <c r="A555" s="274"/>
      <c r="B555" s="274"/>
      <c r="C555" s="274"/>
      <c r="D555" s="274"/>
      <c r="E555" s="274"/>
      <c r="F555" s="274"/>
      <c r="G555" s="274"/>
      <c r="H555" s="274"/>
      <c r="I555" s="274"/>
      <c r="J555" s="274"/>
    </row>
    <row r="556" spans="1:10" ht="59.25" customHeight="1">
      <c r="A556" s="274"/>
      <c r="B556" s="274"/>
      <c r="C556" s="274"/>
      <c r="D556" s="274"/>
      <c r="E556" s="274"/>
      <c r="F556" s="274"/>
      <c r="G556" s="274"/>
      <c r="H556" s="274"/>
      <c r="I556" s="274"/>
      <c r="J556" s="274"/>
    </row>
    <row r="557" spans="1:10" ht="59.25" customHeight="1">
      <c r="A557" s="274"/>
      <c r="B557" s="274"/>
      <c r="C557" s="274"/>
      <c r="D557" s="274"/>
      <c r="E557" s="274"/>
      <c r="F557" s="274"/>
      <c r="G557" s="274"/>
      <c r="H557" s="274"/>
      <c r="I557" s="274"/>
      <c r="J557" s="274"/>
    </row>
    <row r="558" spans="1:10" ht="59.25" customHeight="1">
      <c r="A558" s="274"/>
      <c r="B558" s="274"/>
      <c r="C558" s="274"/>
      <c r="D558" s="274"/>
      <c r="E558" s="274"/>
      <c r="F558" s="274"/>
      <c r="G558" s="274"/>
      <c r="H558" s="274"/>
      <c r="I558" s="274"/>
      <c r="J558" s="274"/>
    </row>
    <row r="559" spans="1:10" ht="59.25" customHeight="1">
      <c r="A559" s="274"/>
      <c r="B559" s="274"/>
      <c r="C559" s="274"/>
      <c r="D559" s="274"/>
      <c r="E559" s="274"/>
      <c r="F559" s="274"/>
      <c r="G559" s="274"/>
      <c r="H559" s="274"/>
      <c r="I559" s="274"/>
      <c r="J559" s="274"/>
    </row>
    <row r="560" spans="1:10" ht="59.25" customHeight="1">
      <c r="A560" s="274"/>
      <c r="B560" s="274"/>
      <c r="C560" s="274"/>
      <c r="D560" s="274"/>
      <c r="E560" s="274"/>
      <c r="F560" s="274"/>
      <c r="G560" s="274"/>
      <c r="H560" s="274"/>
      <c r="I560" s="274"/>
      <c r="J560" s="274"/>
    </row>
    <row r="561" spans="1:10" ht="59.25" customHeight="1">
      <c r="A561" s="274"/>
      <c r="B561" s="274"/>
      <c r="C561" s="274"/>
      <c r="D561" s="274"/>
      <c r="E561" s="274"/>
      <c r="F561" s="274"/>
      <c r="G561" s="274"/>
      <c r="H561" s="274"/>
      <c r="I561" s="274"/>
      <c r="J561" s="274"/>
    </row>
    <row r="562" spans="1:10" ht="59.25" customHeight="1">
      <c r="A562" s="274"/>
      <c r="B562" s="274"/>
      <c r="C562" s="274"/>
      <c r="D562" s="274"/>
      <c r="E562" s="274"/>
      <c r="F562" s="274"/>
      <c r="G562" s="274"/>
      <c r="H562" s="274"/>
      <c r="I562" s="274"/>
      <c r="J562" s="274"/>
    </row>
    <row r="563" spans="1:10" ht="59.25" customHeight="1">
      <c r="A563" s="274"/>
      <c r="B563" s="274"/>
      <c r="C563" s="274"/>
      <c r="D563" s="274"/>
      <c r="E563" s="274"/>
      <c r="F563" s="274"/>
      <c r="G563" s="274"/>
      <c r="H563" s="274"/>
      <c r="I563" s="274"/>
      <c r="J563" s="274"/>
    </row>
    <row r="564" spans="1:10" ht="59.25" customHeight="1">
      <c r="A564" s="274"/>
      <c r="B564" s="274"/>
      <c r="C564" s="274"/>
      <c r="D564" s="274"/>
      <c r="E564" s="274"/>
      <c r="F564" s="274"/>
      <c r="G564" s="274"/>
      <c r="H564" s="274"/>
      <c r="I564" s="274"/>
      <c r="J564" s="274"/>
    </row>
    <row r="565" spans="1:10" ht="59.25" customHeight="1">
      <c r="A565" s="274"/>
      <c r="B565" s="274"/>
      <c r="C565" s="274"/>
      <c r="D565" s="274"/>
      <c r="E565" s="274"/>
      <c r="F565" s="274"/>
      <c r="G565" s="274"/>
      <c r="H565" s="274"/>
      <c r="I565" s="274"/>
      <c r="J565" s="274"/>
    </row>
    <row r="566" spans="1:10" ht="59.25" customHeight="1">
      <c r="A566" s="274"/>
      <c r="B566" s="274"/>
      <c r="C566" s="274"/>
      <c r="D566" s="274"/>
      <c r="E566" s="274"/>
      <c r="F566" s="274"/>
      <c r="G566" s="274"/>
      <c r="H566" s="274"/>
      <c r="I566" s="274"/>
      <c r="J566" s="274"/>
    </row>
    <row r="567" spans="1:10" ht="59.25" customHeight="1">
      <c r="A567" s="274"/>
      <c r="B567" s="274"/>
      <c r="C567" s="274"/>
      <c r="D567" s="274"/>
      <c r="E567" s="274"/>
      <c r="F567" s="274"/>
      <c r="G567" s="274"/>
      <c r="H567" s="274"/>
      <c r="I567" s="274"/>
      <c r="J567" s="274"/>
    </row>
    <row r="568" spans="1:10" ht="59.25" customHeight="1">
      <c r="A568" s="274"/>
      <c r="B568" s="274"/>
      <c r="C568" s="274"/>
      <c r="D568" s="274"/>
      <c r="E568" s="274"/>
      <c r="F568" s="274"/>
      <c r="G568" s="274"/>
      <c r="H568" s="274"/>
      <c r="I568" s="274"/>
      <c r="J568" s="274"/>
    </row>
    <row r="569" spans="1:10" ht="59.25" customHeight="1">
      <c r="A569" s="274"/>
      <c r="B569" s="274"/>
      <c r="C569" s="274"/>
      <c r="D569" s="274"/>
      <c r="E569" s="274"/>
      <c r="F569" s="274"/>
      <c r="G569" s="274"/>
      <c r="H569" s="274"/>
      <c r="I569" s="274"/>
      <c r="J569" s="274"/>
    </row>
    <row r="570" spans="1:10" ht="59.25" customHeight="1">
      <c r="A570" s="274"/>
      <c r="B570" s="274"/>
      <c r="C570" s="274"/>
      <c r="D570" s="274"/>
      <c r="E570" s="274"/>
      <c r="F570" s="274"/>
      <c r="G570" s="274"/>
      <c r="H570" s="274"/>
      <c r="I570" s="274"/>
      <c r="J570" s="274"/>
    </row>
    <row r="571" spans="1:10" ht="59.25" customHeight="1">
      <c r="A571" s="274"/>
      <c r="B571" s="274"/>
      <c r="C571" s="274"/>
      <c r="D571" s="274"/>
      <c r="E571" s="274"/>
      <c r="F571" s="274"/>
      <c r="G571" s="274"/>
      <c r="H571" s="274"/>
      <c r="I571" s="274"/>
      <c r="J571" s="274"/>
    </row>
    <row r="572" spans="1:10" ht="59.25" customHeight="1">
      <c r="A572" s="274"/>
      <c r="B572" s="274"/>
      <c r="C572" s="274"/>
      <c r="D572" s="274"/>
      <c r="E572" s="274"/>
      <c r="F572" s="274"/>
      <c r="G572" s="274"/>
      <c r="H572" s="274"/>
      <c r="I572" s="274"/>
      <c r="J572" s="274"/>
    </row>
    <row r="573" spans="1:10" ht="59.25" customHeight="1">
      <c r="A573" s="274"/>
      <c r="B573" s="274"/>
      <c r="C573" s="274"/>
      <c r="D573" s="274"/>
      <c r="E573" s="274"/>
      <c r="F573" s="274"/>
      <c r="G573" s="274"/>
      <c r="H573" s="274"/>
      <c r="I573" s="274"/>
      <c r="J573" s="274"/>
    </row>
    <row r="574" spans="1:10" ht="59.25" customHeight="1">
      <c r="A574" s="274"/>
      <c r="B574" s="274"/>
      <c r="C574" s="274"/>
      <c r="D574" s="274"/>
      <c r="E574" s="274"/>
      <c r="F574" s="274"/>
      <c r="G574" s="274"/>
      <c r="H574" s="274"/>
      <c r="I574" s="274"/>
      <c r="J574" s="274"/>
    </row>
    <row r="575" spans="1:10" ht="59.25" customHeight="1">
      <c r="A575" s="274"/>
      <c r="B575" s="274"/>
      <c r="C575" s="274"/>
      <c r="D575" s="274"/>
      <c r="E575" s="274"/>
      <c r="F575" s="274"/>
      <c r="G575" s="274"/>
      <c r="H575" s="274"/>
      <c r="I575" s="274"/>
      <c r="J575" s="274"/>
    </row>
    <row r="576" spans="1:10" ht="59.25" customHeight="1">
      <c r="A576" s="274"/>
      <c r="B576" s="274"/>
      <c r="C576" s="274"/>
      <c r="D576" s="274"/>
      <c r="E576" s="274"/>
      <c r="F576" s="274"/>
      <c r="G576" s="274"/>
      <c r="H576" s="274"/>
      <c r="I576" s="274"/>
      <c r="J576" s="274"/>
    </row>
    <row r="577" spans="1:10" ht="59.25" customHeight="1">
      <c r="A577" s="274"/>
      <c r="B577" s="274"/>
      <c r="C577" s="274"/>
      <c r="D577" s="274"/>
      <c r="E577" s="274"/>
      <c r="F577" s="274"/>
      <c r="G577" s="274"/>
      <c r="H577" s="274"/>
      <c r="I577" s="274"/>
      <c r="J577" s="274"/>
    </row>
    <row r="578" spans="1:10" ht="59.25" customHeight="1">
      <c r="A578" s="274"/>
      <c r="B578" s="274"/>
      <c r="C578" s="274"/>
      <c r="D578" s="274"/>
      <c r="E578" s="274"/>
      <c r="F578" s="274"/>
      <c r="G578" s="274"/>
      <c r="H578" s="274"/>
      <c r="I578" s="274"/>
      <c r="J578" s="274"/>
    </row>
    <row r="579" spans="1:10" ht="59.25" customHeight="1">
      <c r="A579" s="274"/>
      <c r="B579" s="274"/>
      <c r="C579" s="274"/>
      <c r="D579" s="274"/>
      <c r="E579" s="274"/>
      <c r="F579" s="274"/>
      <c r="G579" s="274"/>
      <c r="H579" s="274"/>
      <c r="I579" s="274"/>
      <c r="J579" s="274"/>
    </row>
    <row r="580" spans="1:10" ht="59.25" customHeight="1">
      <c r="A580" s="274"/>
      <c r="B580" s="274"/>
      <c r="C580" s="274"/>
      <c r="D580" s="274"/>
      <c r="E580" s="274"/>
      <c r="F580" s="274"/>
      <c r="G580" s="274"/>
      <c r="H580" s="274"/>
      <c r="I580" s="274"/>
      <c r="J580" s="274"/>
    </row>
    <row r="581" spans="1:10" ht="59.25" customHeight="1">
      <c r="A581" s="274"/>
      <c r="B581" s="274"/>
      <c r="C581" s="274"/>
      <c r="D581" s="274"/>
      <c r="E581" s="274"/>
      <c r="F581" s="274"/>
      <c r="G581" s="274"/>
      <c r="H581" s="274"/>
      <c r="I581" s="274"/>
      <c r="J581" s="274"/>
    </row>
    <row r="582" spans="1:10" ht="59.25" customHeight="1">
      <c r="A582" s="274"/>
      <c r="B582" s="274"/>
      <c r="C582" s="274"/>
      <c r="D582" s="274"/>
      <c r="E582" s="274"/>
      <c r="F582" s="274"/>
      <c r="G582" s="274"/>
      <c r="H582" s="274"/>
      <c r="I582" s="274"/>
      <c r="J582" s="274"/>
    </row>
    <row r="583" spans="1:10" ht="59.25" customHeight="1">
      <c r="A583" s="274"/>
      <c r="B583" s="274"/>
      <c r="C583" s="274"/>
      <c r="D583" s="274"/>
      <c r="E583" s="274"/>
      <c r="F583" s="274"/>
      <c r="G583" s="274"/>
      <c r="H583" s="274"/>
      <c r="I583" s="274"/>
      <c r="J583" s="274"/>
    </row>
    <row r="584" spans="1:10" ht="59.25" customHeight="1">
      <c r="A584" s="274"/>
      <c r="B584" s="274"/>
      <c r="C584" s="274"/>
      <c r="D584" s="274"/>
      <c r="E584" s="274"/>
      <c r="F584" s="274"/>
      <c r="G584" s="274"/>
      <c r="H584" s="274"/>
      <c r="I584" s="274"/>
      <c r="J584" s="274"/>
    </row>
    <row r="585" spans="1:10" ht="59.25" customHeight="1">
      <c r="A585" s="274"/>
      <c r="B585" s="274"/>
      <c r="C585" s="274"/>
      <c r="D585" s="274"/>
      <c r="E585" s="274"/>
      <c r="F585" s="274"/>
      <c r="G585" s="274"/>
      <c r="H585" s="274"/>
      <c r="I585" s="274"/>
      <c r="J585" s="274"/>
    </row>
    <row r="586" spans="1:10" ht="59.25" customHeight="1">
      <c r="A586" s="274"/>
      <c r="B586" s="274"/>
      <c r="C586" s="274"/>
      <c r="D586" s="274"/>
      <c r="E586" s="274"/>
      <c r="F586" s="274"/>
      <c r="G586" s="274"/>
      <c r="H586" s="274"/>
      <c r="I586" s="274"/>
      <c r="J586" s="274"/>
    </row>
    <row r="587" spans="1:10" ht="59.25" customHeight="1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</row>
    <row r="588" spans="1:10" ht="59.25" customHeight="1">
      <c r="A588" s="274"/>
      <c r="B588" s="274"/>
      <c r="C588" s="274"/>
      <c r="D588" s="274"/>
      <c r="E588" s="274"/>
      <c r="F588" s="274"/>
      <c r="G588" s="274"/>
      <c r="H588" s="274"/>
      <c r="I588" s="274"/>
      <c r="J588" s="274"/>
    </row>
    <row r="589" spans="1:10" ht="59.25" customHeight="1">
      <c r="A589" s="274"/>
      <c r="B589" s="274"/>
      <c r="C589" s="274"/>
      <c r="D589" s="274"/>
      <c r="E589" s="274"/>
      <c r="F589" s="274"/>
      <c r="G589" s="274"/>
      <c r="H589" s="274"/>
      <c r="I589" s="274"/>
      <c r="J589" s="274"/>
    </row>
    <row r="590" spans="1:10" ht="59.25" customHeight="1">
      <c r="A590" s="274"/>
      <c r="B590" s="274"/>
      <c r="C590" s="274"/>
      <c r="D590" s="274"/>
      <c r="E590" s="274"/>
      <c r="F590" s="274"/>
      <c r="G590" s="274"/>
      <c r="H590" s="274"/>
      <c r="I590" s="274"/>
      <c r="J590" s="274"/>
    </row>
    <row r="591" spans="1:10" ht="59.25" customHeight="1">
      <c r="A591" s="274"/>
      <c r="B591" s="274"/>
      <c r="C591" s="274"/>
      <c r="D591" s="274"/>
      <c r="E591" s="274"/>
      <c r="F591" s="274"/>
      <c r="G591" s="274"/>
      <c r="H591" s="274"/>
      <c r="I591" s="274"/>
      <c r="J591" s="274"/>
    </row>
    <row r="592" spans="1:10" ht="59.25" customHeight="1">
      <c r="A592" s="274"/>
      <c r="B592" s="274"/>
      <c r="C592" s="274"/>
      <c r="D592" s="274"/>
      <c r="E592" s="274"/>
      <c r="F592" s="274"/>
      <c r="G592" s="274"/>
      <c r="H592" s="274"/>
      <c r="I592" s="274"/>
      <c r="J592" s="274"/>
    </row>
    <row r="593" spans="1:10" ht="59.25" customHeight="1">
      <c r="A593" s="274"/>
      <c r="B593" s="274"/>
      <c r="C593" s="274"/>
      <c r="D593" s="274"/>
      <c r="E593" s="274"/>
      <c r="F593" s="274"/>
      <c r="G593" s="274"/>
      <c r="H593" s="274"/>
      <c r="I593" s="274"/>
      <c r="J593" s="274"/>
    </row>
    <row r="594" spans="1:10" ht="59.25" customHeight="1">
      <c r="A594" s="274"/>
      <c r="B594" s="274"/>
      <c r="C594" s="274"/>
      <c r="D594" s="274"/>
      <c r="E594" s="274"/>
      <c r="F594" s="274"/>
      <c r="G594" s="274"/>
      <c r="H594" s="274"/>
      <c r="I594" s="274"/>
      <c r="J594" s="274"/>
    </row>
    <row r="595" spans="1:10" ht="59.25" customHeight="1">
      <c r="A595" s="274"/>
      <c r="B595" s="274"/>
      <c r="C595" s="274"/>
      <c r="D595" s="274"/>
      <c r="E595" s="274"/>
      <c r="F595" s="274"/>
      <c r="G595" s="274"/>
      <c r="H595" s="274"/>
      <c r="I595" s="274"/>
      <c r="J595" s="274"/>
    </row>
    <row r="596" spans="1:10" ht="59.25" customHeight="1">
      <c r="A596" s="274"/>
      <c r="B596" s="274"/>
      <c r="C596" s="274"/>
      <c r="D596" s="274"/>
      <c r="E596" s="274"/>
      <c r="F596" s="274"/>
      <c r="G596" s="274"/>
      <c r="H596" s="274"/>
      <c r="I596" s="274"/>
      <c r="J596" s="274"/>
    </row>
    <row r="597" spans="1:10" ht="59.25" customHeight="1">
      <c r="A597" s="274"/>
      <c r="B597" s="274"/>
      <c r="C597" s="274"/>
      <c r="D597" s="274"/>
      <c r="E597" s="274"/>
      <c r="F597" s="274"/>
      <c r="G597" s="274"/>
      <c r="H597" s="274"/>
      <c r="I597" s="274"/>
      <c r="J597" s="274"/>
    </row>
    <row r="598" spans="1:10" ht="59.25" customHeight="1">
      <c r="A598" s="274"/>
      <c r="B598" s="274"/>
      <c r="C598" s="274"/>
      <c r="D598" s="274"/>
      <c r="E598" s="274"/>
      <c r="F598" s="274"/>
      <c r="G598" s="274"/>
      <c r="H598" s="274"/>
      <c r="I598" s="274"/>
      <c r="J598" s="274"/>
    </row>
    <row r="599" spans="1:10" ht="59.25" customHeight="1">
      <c r="A599" s="274"/>
      <c r="B599" s="274"/>
      <c r="C599" s="274"/>
      <c r="D599" s="274"/>
      <c r="E599" s="274"/>
      <c r="F599" s="274"/>
      <c r="G599" s="274"/>
      <c r="H599" s="274"/>
      <c r="I599" s="274"/>
      <c r="J599" s="274"/>
    </row>
    <row r="600" spans="1:10" ht="59.25" customHeight="1">
      <c r="A600" s="274"/>
      <c r="B600" s="274"/>
      <c r="C600" s="274"/>
      <c r="D600" s="274"/>
      <c r="E600" s="274"/>
      <c r="F600" s="274"/>
      <c r="G600" s="274"/>
      <c r="H600" s="274"/>
      <c r="I600" s="274"/>
      <c r="J600" s="274"/>
    </row>
    <row r="601" spans="1:10" ht="59.25" customHeight="1">
      <c r="A601" s="274"/>
      <c r="B601" s="274"/>
      <c r="C601" s="274"/>
      <c r="D601" s="274"/>
      <c r="E601" s="274"/>
      <c r="F601" s="274"/>
      <c r="G601" s="274"/>
      <c r="H601" s="274"/>
      <c r="I601" s="274"/>
      <c r="J601" s="274"/>
    </row>
    <row r="602" spans="1:10" ht="59.25" customHeight="1">
      <c r="A602" s="274"/>
      <c r="B602" s="274"/>
      <c r="C602" s="274"/>
      <c r="D602" s="274"/>
      <c r="E602" s="274"/>
      <c r="F602" s="274"/>
      <c r="G602" s="274"/>
      <c r="H602" s="274"/>
      <c r="I602" s="274"/>
      <c r="J602" s="274"/>
    </row>
    <row r="603" spans="1:10" ht="59.25" customHeight="1">
      <c r="A603" s="274"/>
      <c r="B603" s="274"/>
      <c r="C603" s="274"/>
      <c r="D603" s="274"/>
      <c r="E603" s="274"/>
      <c r="F603" s="274"/>
      <c r="G603" s="274"/>
      <c r="H603" s="274"/>
      <c r="I603" s="274"/>
      <c r="J603" s="274"/>
    </row>
    <row r="604" spans="1:10" ht="59.25" customHeight="1">
      <c r="A604" s="274"/>
      <c r="B604" s="274"/>
      <c r="C604" s="274"/>
      <c r="D604" s="274"/>
      <c r="E604" s="274"/>
      <c r="F604" s="274"/>
      <c r="G604" s="274"/>
      <c r="H604" s="274"/>
      <c r="I604" s="274"/>
      <c r="J604" s="274"/>
    </row>
    <row r="605" spans="1:10" ht="59.25" customHeight="1">
      <c r="A605" s="274"/>
      <c r="B605" s="274"/>
      <c r="C605" s="274"/>
      <c r="D605" s="274"/>
      <c r="E605" s="274"/>
      <c r="F605" s="274"/>
      <c r="G605" s="274"/>
      <c r="H605" s="274"/>
      <c r="I605" s="274"/>
      <c r="J605" s="274"/>
    </row>
    <row r="606" spans="1:10" ht="59.25" customHeight="1">
      <c r="A606" s="274"/>
      <c r="B606" s="274"/>
      <c r="C606" s="274"/>
      <c r="D606" s="274"/>
      <c r="E606" s="274"/>
      <c r="F606" s="274"/>
      <c r="G606" s="274"/>
      <c r="H606" s="274"/>
      <c r="I606" s="274"/>
      <c r="J606" s="274"/>
    </row>
    <row r="607" spans="1:10" ht="59.25" customHeight="1">
      <c r="A607" s="274"/>
      <c r="B607" s="274"/>
      <c r="C607" s="274"/>
      <c r="D607" s="274"/>
      <c r="E607" s="274"/>
      <c r="F607" s="274"/>
      <c r="G607" s="274"/>
      <c r="H607" s="274"/>
      <c r="I607" s="274"/>
      <c r="J607" s="274"/>
    </row>
    <row r="608" spans="1:10" ht="59.25" customHeight="1">
      <c r="A608" s="274"/>
      <c r="B608" s="274"/>
      <c r="C608" s="274"/>
      <c r="D608" s="274"/>
      <c r="E608" s="274"/>
      <c r="F608" s="274"/>
      <c r="G608" s="274"/>
      <c r="H608" s="274"/>
      <c r="I608" s="274"/>
      <c r="J608" s="274"/>
    </row>
    <row r="609" spans="1:10" ht="59.25" customHeight="1">
      <c r="A609" s="274"/>
      <c r="B609" s="274"/>
      <c r="C609" s="274"/>
      <c r="D609" s="274"/>
      <c r="E609" s="274"/>
      <c r="F609" s="274"/>
      <c r="G609" s="274"/>
      <c r="H609" s="274"/>
      <c r="I609" s="274"/>
      <c r="J609" s="274"/>
    </row>
    <row r="610" spans="1:10" ht="59.25" customHeight="1">
      <c r="A610" s="274"/>
      <c r="B610" s="274"/>
      <c r="C610" s="274"/>
      <c r="D610" s="274"/>
      <c r="E610" s="274"/>
      <c r="F610" s="274"/>
      <c r="G610" s="274"/>
      <c r="H610" s="274"/>
      <c r="I610" s="274"/>
      <c r="J610" s="274"/>
    </row>
    <row r="611" spans="1:10" ht="59.25" customHeight="1">
      <c r="A611" s="274"/>
      <c r="B611" s="274"/>
      <c r="C611" s="274"/>
      <c r="D611" s="274"/>
      <c r="E611" s="274"/>
      <c r="F611" s="274"/>
      <c r="G611" s="274"/>
      <c r="H611" s="274"/>
      <c r="I611" s="274"/>
      <c r="J611" s="274"/>
    </row>
    <row r="612" spans="1:10" ht="59.25" customHeight="1">
      <c r="A612" s="274"/>
      <c r="B612" s="274"/>
      <c r="C612" s="274"/>
      <c r="D612" s="274"/>
      <c r="E612" s="274"/>
      <c r="F612" s="274"/>
      <c r="G612" s="274"/>
      <c r="H612" s="274"/>
      <c r="I612" s="274"/>
      <c r="J612" s="274"/>
    </row>
    <row r="613" spans="1:10" ht="59.25" customHeight="1">
      <c r="A613" s="274"/>
      <c r="B613" s="274"/>
      <c r="C613" s="274"/>
      <c r="D613" s="274"/>
      <c r="E613" s="274"/>
      <c r="F613" s="274"/>
      <c r="G613" s="274"/>
      <c r="H613" s="274"/>
      <c r="I613" s="274"/>
      <c r="J613" s="274"/>
    </row>
    <row r="614" spans="1:10" ht="59.25" customHeight="1">
      <c r="A614" s="274"/>
      <c r="B614" s="274"/>
      <c r="C614" s="274"/>
      <c r="D614" s="274"/>
      <c r="E614" s="274"/>
      <c r="F614" s="274"/>
      <c r="G614" s="274"/>
      <c r="H614" s="274"/>
      <c r="I614" s="274"/>
      <c r="J614" s="274"/>
    </row>
    <row r="615" spans="1:10" ht="59.25" customHeight="1">
      <c r="A615" s="274"/>
      <c r="B615" s="274"/>
      <c r="C615" s="274"/>
      <c r="D615" s="274"/>
      <c r="E615" s="274"/>
      <c r="F615" s="274"/>
      <c r="G615" s="274"/>
      <c r="H615" s="274"/>
      <c r="I615" s="274"/>
      <c r="J615" s="274"/>
    </row>
    <row r="616" spans="1:10" ht="59.25" customHeight="1">
      <c r="A616" s="274"/>
      <c r="B616" s="274"/>
      <c r="C616" s="274"/>
      <c r="D616" s="274"/>
      <c r="E616" s="274"/>
      <c r="F616" s="274"/>
      <c r="G616" s="274"/>
      <c r="H616" s="274"/>
      <c r="I616" s="274"/>
      <c r="J616" s="274"/>
    </row>
    <row r="617" spans="1:10" ht="59.25" customHeight="1">
      <c r="A617" s="274"/>
      <c r="B617" s="274"/>
      <c r="C617" s="274"/>
      <c r="D617" s="274"/>
      <c r="E617" s="274"/>
      <c r="F617" s="274"/>
      <c r="G617" s="274"/>
      <c r="H617" s="274"/>
      <c r="I617" s="274"/>
      <c r="J617" s="274"/>
    </row>
    <row r="618" spans="1:10" ht="59.25" customHeight="1">
      <c r="A618" s="274"/>
      <c r="B618" s="274"/>
      <c r="C618" s="274"/>
      <c r="D618" s="274"/>
      <c r="E618" s="274"/>
      <c r="F618" s="274"/>
      <c r="G618" s="274"/>
      <c r="H618" s="274"/>
      <c r="I618" s="274"/>
      <c r="J618" s="274"/>
    </row>
    <row r="619" spans="1:10" ht="59.25" customHeight="1">
      <c r="A619" s="274"/>
      <c r="B619" s="274"/>
      <c r="C619" s="274"/>
      <c r="D619" s="274"/>
      <c r="E619" s="274"/>
      <c r="F619" s="274"/>
      <c r="G619" s="274"/>
      <c r="H619" s="274"/>
      <c r="I619" s="274"/>
      <c r="J619" s="274"/>
    </row>
    <row r="620" spans="1:10" ht="59.25" customHeight="1">
      <c r="A620" s="274"/>
      <c r="B620" s="274"/>
      <c r="C620" s="274"/>
      <c r="D620" s="274"/>
      <c r="E620" s="274"/>
      <c r="F620" s="274"/>
      <c r="G620" s="274"/>
      <c r="H620" s="274"/>
      <c r="I620" s="274"/>
      <c r="J620" s="274"/>
    </row>
    <row r="621" spans="1:10" ht="59.25" customHeight="1">
      <c r="A621" s="274"/>
      <c r="B621" s="274"/>
      <c r="C621" s="274"/>
      <c r="D621" s="274"/>
      <c r="E621" s="274"/>
      <c r="F621" s="274"/>
      <c r="G621" s="274"/>
      <c r="H621" s="274"/>
      <c r="I621" s="274"/>
      <c r="J621" s="274"/>
    </row>
    <row r="622" spans="1:10" ht="59.25" customHeight="1">
      <c r="A622" s="274"/>
      <c r="B622" s="274"/>
      <c r="C622" s="274"/>
      <c r="D622" s="274"/>
      <c r="E622" s="274"/>
      <c r="F622" s="274"/>
      <c r="G622" s="274"/>
      <c r="H622" s="274"/>
      <c r="I622" s="274"/>
      <c r="J622" s="274"/>
    </row>
    <row r="623" spans="1:10" ht="59.25" customHeight="1">
      <c r="A623" s="274"/>
      <c r="B623" s="274"/>
      <c r="C623" s="274"/>
      <c r="D623" s="274"/>
      <c r="E623" s="274"/>
      <c r="F623" s="274"/>
      <c r="G623" s="274"/>
      <c r="H623" s="274"/>
      <c r="I623" s="274"/>
      <c r="J623" s="274"/>
    </row>
    <row r="624" spans="1:10" ht="59.25" customHeight="1">
      <c r="A624" s="274"/>
      <c r="B624" s="274"/>
      <c r="C624" s="274"/>
      <c r="D624" s="274"/>
      <c r="E624" s="274"/>
      <c r="F624" s="274"/>
      <c r="G624" s="274"/>
      <c r="H624" s="274"/>
      <c r="I624" s="274"/>
      <c r="J624" s="274"/>
    </row>
    <row r="625" spans="1:10" ht="59.25" customHeight="1">
      <c r="A625" s="274"/>
      <c r="B625" s="274"/>
      <c r="C625" s="274"/>
      <c r="D625" s="274"/>
      <c r="E625" s="274"/>
      <c r="F625" s="274"/>
      <c r="G625" s="274"/>
      <c r="H625" s="274"/>
      <c r="I625" s="274"/>
      <c r="J625" s="274"/>
    </row>
    <row r="626" spans="1:10" ht="59.25" customHeight="1">
      <c r="A626" s="274"/>
      <c r="B626" s="274"/>
      <c r="C626" s="274"/>
      <c r="D626" s="274"/>
      <c r="E626" s="274"/>
      <c r="F626" s="274"/>
      <c r="G626" s="274"/>
      <c r="H626" s="274"/>
      <c r="I626" s="274"/>
      <c r="J626" s="274"/>
    </row>
    <row r="627" spans="1:10" ht="59.25" customHeight="1">
      <c r="A627" s="274"/>
      <c r="B627" s="274"/>
      <c r="C627" s="274"/>
      <c r="D627" s="274"/>
      <c r="E627" s="274"/>
      <c r="F627" s="274"/>
      <c r="G627" s="274"/>
      <c r="H627" s="274"/>
      <c r="I627" s="274"/>
      <c r="J627" s="274"/>
    </row>
    <row r="628" spans="1:10" ht="59.25" customHeight="1">
      <c r="A628" s="274"/>
      <c r="B628" s="274"/>
      <c r="C628" s="274"/>
      <c r="D628" s="274"/>
      <c r="E628" s="274"/>
      <c r="F628" s="274"/>
      <c r="G628" s="274"/>
      <c r="H628" s="274"/>
      <c r="I628" s="274"/>
      <c r="J628" s="274"/>
    </row>
    <row r="629" spans="1:10" ht="59.25" customHeight="1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</row>
    <row r="630" spans="1:10" ht="59.25" customHeight="1">
      <c r="A630" s="274"/>
      <c r="B630" s="274"/>
      <c r="C630" s="274"/>
      <c r="D630" s="274"/>
      <c r="E630" s="274"/>
      <c r="F630" s="274"/>
      <c r="G630" s="274"/>
      <c r="H630" s="274"/>
      <c r="I630" s="274"/>
      <c r="J630" s="274"/>
    </row>
    <row r="631" spans="1:10" ht="59.25" customHeight="1">
      <c r="A631" s="274"/>
      <c r="B631" s="274"/>
      <c r="C631" s="274"/>
      <c r="D631" s="274"/>
      <c r="E631" s="274"/>
      <c r="F631" s="274"/>
      <c r="G631" s="274"/>
      <c r="H631" s="274"/>
      <c r="I631" s="274"/>
      <c r="J631" s="274"/>
    </row>
    <row r="632" spans="1:10" ht="59.25" customHeight="1">
      <c r="A632" s="274"/>
      <c r="B632" s="274"/>
      <c r="C632" s="274"/>
      <c r="D632" s="274"/>
      <c r="E632" s="274"/>
      <c r="F632" s="274"/>
      <c r="G632" s="274"/>
      <c r="H632" s="274"/>
      <c r="I632" s="274"/>
      <c r="J632" s="274"/>
    </row>
    <row r="633" spans="1:10" ht="59.25" customHeight="1">
      <c r="A633" s="274"/>
      <c r="B633" s="274"/>
      <c r="C633" s="274"/>
      <c r="D633" s="274"/>
      <c r="E633" s="274"/>
      <c r="F633" s="274"/>
      <c r="G633" s="274"/>
      <c r="H633" s="274"/>
      <c r="I633" s="274"/>
      <c r="J633" s="274"/>
    </row>
    <row r="634" spans="1:10" ht="59.25" customHeight="1">
      <c r="A634" s="274"/>
      <c r="B634" s="274"/>
      <c r="C634" s="274"/>
      <c r="D634" s="274"/>
      <c r="E634" s="274"/>
      <c r="F634" s="274"/>
      <c r="G634" s="274"/>
      <c r="H634" s="274"/>
      <c r="I634" s="274"/>
      <c r="J634" s="274"/>
    </row>
    <row r="635" spans="1:10" ht="59.25" customHeight="1">
      <c r="A635" s="274"/>
      <c r="B635" s="274"/>
      <c r="C635" s="274"/>
      <c r="D635" s="274"/>
      <c r="E635" s="274"/>
      <c r="F635" s="274"/>
      <c r="G635" s="274"/>
      <c r="H635" s="274"/>
      <c r="I635" s="274"/>
      <c r="J635" s="274"/>
    </row>
    <row r="636" spans="1:10" ht="59.25" customHeight="1">
      <c r="A636" s="274"/>
      <c r="B636" s="274"/>
      <c r="C636" s="274"/>
      <c r="D636" s="274"/>
      <c r="E636" s="274"/>
      <c r="F636" s="274"/>
      <c r="G636" s="274"/>
      <c r="H636" s="274"/>
      <c r="I636" s="274"/>
      <c r="J636" s="274"/>
    </row>
    <row r="637" spans="1:10" ht="59.25" customHeight="1">
      <c r="A637" s="274"/>
      <c r="B637" s="274"/>
      <c r="C637" s="274"/>
      <c r="D637" s="274"/>
      <c r="E637" s="274"/>
      <c r="F637" s="274"/>
      <c r="G637" s="274"/>
      <c r="H637" s="274"/>
      <c r="I637" s="274"/>
      <c r="J637" s="274"/>
    </row>
    <row r="638" spans="1:10" ht="59.25" customHeight="1">
      <c r="A638" s="274"/>
      <c r="B638" s="274"/>
      <c r="C638" s="274"/>
      <c r="D638" s="274"/>
      <c r="E638" s="274"/>
      <c r="F638" s="274"/>
      <c r="G638" s="274"/>
      <c r="H638" s="274"/>
      <c r="I638" s="274"/>
      <c r="J638" s="274"/>
    </row>
    <row r="639" spans="1:10" ht="59.25" customHeight="1">
      <c r="A639" s="274"/>
      <c r="B639" s="274"/>
      <c r="C639" s="274"/>
      <c r="D639" s="274"/>
      <c r="E639" s="274"/>
      <c r="F639" s="274"/>
      <c r="G639" s="274"/>
      <c r="H639" s="274"/>
      <c r="I639" s="274"/>
      <c r="J639" s="274"/>
    </row>
    <row r="640" spans="1:10" ht="59.25" customHeight="1">
      <c r="A640" s="274"/>
      <c r="B640" s="274"/>
      <c r="C640" s="274"/>
      <c r="D640" s="274"/>
      <c r="E640" s="274"/>
      <c r="F640" s="274"/>
      <c r="G640" s="274"/>
      <c r="H640" s="274"/>
      <c r="I640" s="274"/>
      <c r="J640" s="274"/>
    </row>
    <row r="641" spans="1:10" ht="59.25" customHeight="1">
      <c r="A641" s="274"/>
      <c r="B641" s="274"/>
      <c r="C641" s="274"/>
      <c r="D641" s="274"/>
      <c r="E641" s="274"/>
      <c r="F641" s="274"/>
      <c r="G641" s="274"/>
      <c r="H641" s="274"/>
      <c r="I641" s="274"/>
      <c r="J641" s="274"/>
    </row>
    <row r="642" spans="1:10" ht="59.25" customHeight="1">
      <c r="A642" s="274"/>
      <c r="B642" s="274"/>
      <c r="C642" s="274"/>
      <c r="D642" s="274"/>
      <c r="E642" s="274"/>
      <c r="F642" s="274"/>
      <c r="G642" s="274"/>
      <c r="H642" s="274"/>
      <c r="I642" s="274"/>
      <c r="J642" s="274"/>
    </row>
    <row r="643" spans="1:10" ht="59.25" customHeight="1">
      <c r="A643" s="274"/>
      <c r="B643" s="274"/>
      <c r="C643" s="274"/>
      <c r="D643" s="274"/>
      <c r="E643" s="274"/>
      <c r="F643" s="274"/>
      <c r="G643" s="274"/>
      <c r="H643" s="274"/>
      <c r="I643" s="274"/>
      <c r="J643" s="274"/>
    </row>
    <row r="644" spans="1:10" ht="59.25" customHeight="1">
      <c r="A644" s="274"/>
      <c r="B644" s="274"/>
      <c r="C644" s="274"/>
      <c r="D644" s="274"/>
      <c r="E644" s="274"/>
      <c r="F644" s="274"/>
      <c r="G644" s="274"/>
      <c r="H644" s="274"/>
      <c r="I644" s="274"/>
      <c r="J644" s="274"/>
    </row>
    <row r="645" spans="1:10" ht="59.25" customHeight="1">
      <c r="A645" s="274"/>
      <c r="B645" s="274"/>
      <c r="C645" s="274"/>
      <c r="D645" s="274"/>
      <c r="E645" s="274"/>
      <c r="F645" s="274"/>
      <c r="G645" s="274"/>
      <c r="H645" s="274"/>
      <c r="I645" s="274"/>
      <c r="J645" s="274"/>
    </row>
    <row r="646" spans="1:10" ht="59.25" customHeight="1">
      <c r="A646" s="274"/>
      <c r="B646" s="274"/>
      <c r="C646" s="274"/>
      <c r="D646" s="274"/>
      <c r="E646" s="274"/>
      <c r="F646" s="274"/>
      <c r="G646" s="274"/>
      <c r="H646" s="274"/>
      <c r="I646" s="274"/>
      <c r="J646" s="274"/>
    </row>
    <row r="647" spans="1:10" ht="59.25" customHeight="1">
      <c r="A647" s="274"/>
      <c r="B647" s="274"/>
      <c r="C647" s="274"/>
      <c r="D647" s="274"/>
      <c r="E647" s="274"/>
      <c r="F647" s="274"/>
      <c r="G647" s="274"/>
      <c r="H647" s="274"/>
      <c r="I647" s="274"/>
      <c r="J647" s="274"/>
    </row>
    <row r="648" spans="1:10" ht="59.25" customHeight="1">
      <c r="A648" s="274"/>
      <c r="B648" s="274"/>
      <c r="C648" s="274"/>
      <c r="D648" s="274"/>
      <c r="E648" s="274"/>
      <c r="F648" s="274"/>
      <c r="G648" s="274"/>
      <c r="H648" s="274"/>
      <c r="I648" s="274"/>
      <c r="J648" s="274"/>
    </row>
    <row r="649" spans="1:10" ht="59.25" customHeight="1">
      <c r="A649" s="274"/>
      <c r="B649" s="274"/>
      <c r="C649" s="274"/>
      <c r="D649" s="274"/>
      <c r="E649" s="274"/>
      <c r="F649" s="274"/>
      <c r="G649" s="274"/>
      <c r="H649" s="274"/>
      <c r="I649" s="274"/>
      <c r="J649" s="274"/>
    </row>
    <row r="650" spans="1:10" ht="59.25" customHeight="1">
      <c r="A650" s="274"/>
      <c r="B650" s="274"/>
      <c r="C650" s="274"/>
      <c r="D650" s="274"/>
      <c r="E650" s="274"/>
      <c r="F650" s="274"/>
      <c r="G650" s="274"/>
      <c r="H650" s="274"/>
      <c r="I650" s="274"/>
      <c r="J650" s="274"/>
    </row>
    <row r="651" spans="1:10" ht="59.25" customHeight="1">
      <c r="A651" s="274"/>
      <c r="B651" s="274"/>
      <c r="C651" s="274"/>
      <c r="D651" s="274"/>
      <c r="E651" s="274"/>
      <c r="F651" s="274"/>
      <c r="G651" s="274"/>
      <c r="H651" s="274"/>
      <c r="I651" s="274"/>
      <c r="J651" s="274"/>
    </row>
    <row r="652" spans="1:10" ht="59.25" customHeight="1">
      <c r="A652" s="274"/>
      <c r="B652" s="274"/>
      <c r="C652" s="274"/>
      <c r="D652" s="274"/>
      <c r="E652" s="274"/>
      <c r="F652" s="274"/>
      <c r="G652" s="274"/>
      <c r="H652" s="274"/>
      <c r="I652" s="274"/>
      <c r="J652" s="274"/>
    </row>
    <row r="653" spans="1:10" ht="59.25" customHeight="1">
      <c r="A653" s="274"/>
      <c r="B653" s="274"/>
      <c r="C653" s="274"/>
      <c r="D653" s="274"/>
      <c r="E653" s="274"/>
      <c r="F653" s="274"/>
      <c r="G653" s="274"/>
      <c r="H653" s="274"/>
      <c r="I653" s="274"/>
      <c r="J653" s="274"/>
    </row>
    <row r="654" spans="1:10" ht="59.25" customHeight="1">
      <c r="A654" s="274"/>
      <c r="B654" s="274"/>
      <c r="C654" s="274"/>
      <c r="D654" s="274"/>
      <c r="E654" s="274"/>
      <c r="F654" s="274"/>
      <c r="G654" s="274"/>
      <c r="H654" s="274"/>
      <c r="I654" s="274"/>
      <c r="J654" s="274"/>
    </row>
    <row r="655" spans="1:10" ht="59.25" customHeight="1">
      <c r="A655" s="274"/>
      <c r="B655" s="274"/>
      <c r="C655" s="274"/>
      <c r="D655" s="274"/>
      <c r="E655" s="274"/>
      <c r="F655" s="274"/>
      <c r="G655" s="274"/>
      <c r="H655" s="274"/>
      <c r="I655" s="274"/>
      <c r="J655" s="274"/>
    </row>
    <row r="656" spans="1:10" ht="59.25" customHeight="1">
      <c r="A656" s="274"/>
      <c r="B656" s="274"/>
      <c r="C656" s="274"/>
      <c r="D656" s="274"/>
      <c r="E656" s="274"/>
      <c r="F656" s="274"/>
      <c r="G656" s="274"/>
      <c r="H656" s="274"/>
      <c r="I656" s="274"/>
      <c r="J656" s="274"/>
    </row>
    <row r="657" spans="1:10" ht="59.25" customHeight="1">
      <c r="A657" s="274"/>
      <c r="B657" s="274"/>
      <c r="C657" s="274"/>
      <c r="D657" s="274"/>
      <c r="E657" s="274"/>
      <c r="F657" s="274"/>
      <c r="G657" s="274"/>
      <c r="H657" s="274"/>
      <c r="I657" s="274"/>
      <c r="J657" s="274"/>
    </row>
    <row r="658" spans="1:10" ht="59.25" customHeight="1">
      <c r="A658" s="274"/>
      <c r="B658" s="274"/>
      <c r="C658" s="274"/>
      <c r="D658" s="274"/>
      <c r="E658" s="274"/>
      <c r="F658" s="274"/>
      <c r="G658" s="274"/>
      <c r="H658" s="274"/>
      <c r="I658" s="274"/>
      <c r="J658" s="274"/>
    </row>
    <row r="659" spans="1:10" ht="59.25" customHeight="1">
      <c r="A659" s="274"/>
      <c r="B659" s="274"/>
      <c r="C659" s="274"/>
      <c r="D659" s="274"/>
      <c r="E659" s="274"/>
      <c r="F659" s="274"/>
      <c r="G659" s="274"/>
      <c r="H659" s="274"/>
      <c r="I659" s="274"/>
      <c r="J659" s="274"/>
    </row>
    <row r="660" spans="1:10" ht="59.25" customHeight="1">
      <c r="A660" s="274"/>
      <c r="B660" s="274"/>
      <c r="C660" s="274"/>
      <c r="D660" s="274"/>
      <c r="E660" s="274"/>
      <c r="F660" s="274"/>
      <c r="G660" s="274"/>
      <c r="H660" s="274"/>
      <c r="I660" s="274"/>
      <c r="J660" s="274"/>
    </row>
    <row r="661" spans="1:10" ht="59.25" customHeight="1">
      <c r="A661" s="274"/>
      <c r="B661" s="274"/>
      <c r="C661" s="274"/>
      <c r="D661" s="274"/>
      <c r="E661" s="274"/>
      <c r="F661" s="274"/>
      <c r="G661" s="274"/>
      <c r="H661" s="274"/>
      <c r="I661" s="274"/>
      <c r="J661" s="274"/>
    </row>
    <row r="662" spans="1:10" ht="59.25" customHeight="1">
      <c r="A662" s="274"/>
      <c r="B662" s="274"/>
      <c r="C662" s="274"/>
      <c r="D662" s="274"/>
      <c r="E662" s="274"/>
      <c r="F662" s="274"/>
      <c r="G662" s="274"/>
      <c r="H662" s="274"/>
      <c r="I662" s="274"/>
      <c r="J662" s="274"/>
    </row>
    <row r="663" spans="1:10" ht="59.25" customHeight="1">
      <c r="A663" s="274"/>
      <c r="B663" s="274"/>
      <c r="C663" s="274"/>
      <c r="D663" s="274"/>
      <c r="E663" s="274"/>
      <c r="F663" s="274"/>
      <c r="G663" s="274"/>
      <c r="H663" s="274"/>
      <c r="I663" s="274"/>
      <c r="J663" s="274"/>
    </row>
    <row r="664" spans="1:10" ht="59.25" customHeight="1">
      <c r="A664" s="274"/>
      <c r="B664" s="274"/>
      <c r="C664" s="274"/>
      <c r="D664" s="274"/>
      <c r="E664" s="274"/>
      <c r="F664" s="274"/>
      <c r="G664" s="274"/>
      <c r="H664" s="274"/>
      <c r="I664" s="274"/>
      <c r="J664" s="274"/>
    </row>
    <row r="665" spans="1:10" ht="59.25" customHeight="1">
      <c r="A665" s="274"/>
      <c r="B665" s="274"/>
      <c r="C665" s="274"/>
      <c r="D665" s="274"/>
      <c r="E665" s="274"/>
      <c r="F665" s="274"/>
      <c r="G665" s="274"/>
      <c r="H665" s="274"/>
      <c r="I665" s="274"/>
      <c r="J665" s="274"/>
    </row>
    <row r="666" spans="1:10" ht="59.25" customHeight="1">
      <c r="A666" s="274"/>
      <c r="B666" s="274"/>
      <c r="C666" s="274"/>
      <c r="D666" s="274"/>
      <c r="E666" s="274"/>
      <c r="F666" s="274"/>
      <c r="G666" s="274"/>
      <c r="H666" s="274"/>
      <c r="I666" s="274"/>
      <c r="J666" s="274"/>
    </row>
    <row r="667" spans="1:10" ht="59.25" customHeight="1">
      <c r="A667" s="274"/>
      <c r="B667" s="274"/>
      <c r="C667" s="274"/>
      <c r="D667" s="274"/>
      <c r="E667" s="274"/>
      <c r="F667" s="274"/>
      <c r="G667" s="274"/>
      <c r="H667" s="274"/>
      <c r="I667" s="274"/>
      <c r="J667" s="274"/>
    </row>
    <row r="668" spans="1:10" ht="59.25" customHeight="1">
      <c r="A668" s="274"/>
      <c r="B668" s="274"/>
      <c r="C668" s="274"/>
      <c r="D668" s="274"/>
      <c r="E668" s="274"/>
      <c r="F668" s="274"/>
      <c r="G668" s="274"/>
      <c r="H668" s="274"/>
      <c r="I668" s="274"/>
      <c r="J668" s="274"/>
    </row>
    <row r="669" spans="1:10" ht="59.25" customHeight="1">
      <c r="A669" s="274"/>
      <c r="B669" s="274"/>
      <c r="C669" s="274"/>
      <c r="D669" s="274"/>
      <c r="E669" s="274"/>
      <c r="F669" s="274"/>
      <c r="G669" s="274"/>
      <c r="H669" s="274"/>
      <c r="I669" s="274"/>
      <c r="J669" s="274"/>
    </row>
    <row r="670" spans="1:10" ht="59.25" customHeight="1">
      <c r="A670" s="274"/>
      <c r="B670" s="274"/>
      <c r="C670" s="274"/>
      <c r="D670" s="274"/>
      <c r="E670" s="274"/>
      <c r="F670" s="274"/>
      <c r="G670" s="274"/>
      <c r="H670" s="274"/>
      <c r="I670" s="274"/>
      <c r="J670" s="274"/>
    </row>
    <row r="671" spans="1:10" ht="59.25" customHeight="1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</row>
    <row r="672" spans="1:10" ht="59.25" customHeight="1">
      <c r="A672" s="274"/>
      <c r="B672" s="274"/>
      <c r="C672" s="274"/>
      <c r="D672" s="274"/>
      <c r="E672" s="274"/>
      <c r="F672" s="274"/>
      <c r="G672" s="274"/>
      <c r="H672" s="274"/>
      <c r="I672" s="274"/>
      <c r="J672" s="274"/>
    </row>
    <row r="673" spans="1:10" ht="59.25" customHeight="1">
      <c r="A673" s="274"/>
      <c r="B673" s="274"/>
      <c r="C673" s="274"/>
      <c r="D673" s="274"/>
      <c r="E673" s="274"/>
      <c r="F673" s="274"/>
      <c r="G673" s="274"/>
      <c r="H673" s="274"/>
      <c r="I673" s="274"/>
      <c r="J673" s="274"/>
    </row>
    <row r="674" spans="1:10" ht="59.25" customHeight="1">
      <c r="A674" s="274"/>
      <c r="B674" s="274"/>
      <c r="C674" s="274"/>
      <c r="D674" s="274"/>
      <c r="E674" s="274"/>
      <c r="F674" s="274"/>
      <c r="G674" s="274"/>
      <c r="H674" s="274"/>
      <c r="I674" s="274"/>
      <c r="J674" s="274"/>
    </row>
    <row r="675" spans="1:10" ht="59.25" customHeight="1">
      <c r="A675" s="274"/>
      <c r="B675" s="274"/>
      <c r="C675" s="274"/>
      <c r="D675" s="274"/>
      <c r="E675" s="274"/>
      <c r="F675" s="274"/>
      <c r="G675" s="274"/>
      <c r="H675" s="274"/>
      <c r="I675" s="274"/>
      <c r="J675" s="274"/>
    </row>
    <row r="676" spans="1:10" ht="59.25" customHeight="1">
      <c r="A676" s="274"/>
      <c r="B676" s="274"/>
      <c r="C676" s="274"/>
      <c r="D676" s="274"/>
      <c r="E676" s="274"/>
      <c r="F676" s="274"/>
      <c r="G676" s="274"/>
      <c r="H676" s="274"/>
      <c r="I676" s="274"/>
      <c r="J676" s="274"/>
    </row>
    <row r="677" spans="1:10" ht="59.25" customHeight="1">
      <c r="A677" s="274"/>
      <c r="B677" s="274"/>
      <c r="C677" s="274"/>
      <c r="D677" s="274"/>
      <c r="E677" s="274"/>
      <c r="F677" s="274"/>
      <c r="G677" s="274"/>
      <c r="H677" s="274"/>
      <c r="I677" s="274"/>
      <c r="J677" s="274"/>
    </row>
    <row r="678" spans="1:10" ht="59.25" customHeight="1">
      <c r="A678" s="274"/>
      <c r="B678" s="274"/>
      <c r="C678" s="274"/>
      <c r="D678" s="274"/>
      <c r="E678" s="274"/>
      <c r="F678" s="274"/>
      <c r="G678" s="274"/>
      <c r="H678" s="274"/>
      <c r="I678" s="274"/>
      <c r="J678" s="274"/>
    </row>
    <row r="679" spans="1:10" ht="59.25" customHeight="1">
      <c r="A679" s="274"/>
      <c r="B679" s="274"/>
      <c r="C679" s="274"/>
      <c r="D679" s="274"/>
      <c r="E679" s="274"/>
      <c r="F679" s="274"/>
      <c r="G679" s="274"/>
      <c r="H679" s="274"/>
      <c r="I679" s="274"/>
      <c r="J679" s="274"/>
    </row>
    <row r="680" spans="1:10" ht="59.25" customHeight="1">
      <c r="A680" s="274"/>
      <c r="B680" s="274"/>
      <c r="C680" s="274"/>
      <c r="D680" s="274"/>
      <c r="E680" s="274"/>
      <c r="F680" s="274"/>
      <c r="G680" s="274"/>
      <c r="H680" s="274"/>
      <c r="I680" s="274"/>
      <c r="J680" s="274"/>
    </row>
    <row r="681" spans="1:10" ht="59.25" customHeight="1">
      <c r="A681" s="274"/>
      <c r="B681" s="274"/>
      <c r="C681" s="274"/>
      <c r="D681" s="274"/>
      <c r="E681" s="274"/>
      <c r="F681" s="274"/>
      <c r="G681" s="274"/>
      <c r="H681" s="274"/>
      <c r="I681" s="274"/>
      <c r="J681" s="274"/>
    </row>
    <row r="682" spans="1:10" ht="59.25" customHeight="1">
      <c r="A682" s="274"/>
      <c r="B682" s="274"/>
      <c r="C682" s="274"/>
      <c r="D682" s="274"/>
      <c r="E682" s="274"/>
      <c r="F682" s="274"/>
      <c r="G682" s="274"/>
      <c r="H682" s="274"/>
      <c r="I682" s="274"/>
      <c r="J682" s="274"/>
    </row>
    <row r="683" spans="1:10" ht="59.25" customHeight="1">
      <c r="A683" s="274"/>
      <c r="B683" s="274"/>
      <c r="C683" s="274"/>
      <c r="D683" s="274"/>
      <c r="E683" s="274"/>
      <c r="F683" s="274"/>
      <c r="G683" s="274"/>
      <c r="H683" s="274"/>
      <c r="I683" s="274"/>
      <c r="J683" s="274"/>
    </row>
    <row r="684" spans="1:10" ht="59.25" customHeight="1">
      <c r="A684" s="274"/>
      <c r="B684" s="274"/>
      <c r="C684" s="274"/>
      <c r="D684" s="274"/>
      <c r="E684" s="274"/>
      <c r="F684" s="274"/>
      <c r="G684" s="274"/>
      <c r="H684" s="274"/>
      <c r="I684" s="274"/>
      <c r="J684" s="274"/>
    </row>
    <row r="685" spans="1:10" ht="59.25" customHeight="1">
      <c r="A685" s="274"/>
      <c r="B685" s="274"/>
      <c r="C685" s="274"/>
      <c r="D685" s="274"/>
      <c r="E685" s="274"/>
      <c r="F685" s="274"/>
      <c r="G685" s="274"/>
      <c r="H685" s="274"/>
      <c r="I685" s="274"/>
      <c r="J685" s="274"/>
    </row>
    <row r="686" spans="1:10" ht="59.25" customHeight="1">
      <c r="A686" s="274"/>
      <c r="B686" s="274"/>
      <c r="C686" s="274"/>
      <c r="D686" s="274"/>
      <c r="E686" s="274"/>
      <c r="F686" s="274"/>
      <c r="G686" s="274"/>
      <c r="H686" s="274"/>
      <c r="I686" s="274"/>
      <c r="J686" s="274"/>
    </row>
    <row r="687" spans="1:10" ht="59.25" customHeight="1">
      <c r="A687" s="274"/>
      <c r="B687" s="274"/>
      <c r="C687" s="274"/>
      <c r="D687" s="274"/>
      <c r="E687" s="274"/>
      <c r="F687" s="274"/>
      <c r="G687" s="274"/>
      <c r="H687" s="274"/>
      <c r="I687" s="274"/>
      <c r="J687" s="274"/>
    </row>
    <row r="688" spans="1:10" ht="59.25" customHeight="1">
      <c r="A688" s="274"/>
      <c r="B688" s="274"/>
      <c r="C688" s="274"/>
      <c r="D688" s="274"/>
      <c r="E688" s="274"/>
      <c r="F688" s="274"/>
      <c r="G688" s="274"/>
      <c r="H688" s="274"/>
      <c r="I688" s="274"/>
      <c r="J688" s="274"/>
    </row>
    <row r="689" spans="1:10" ht="59.25" customHeight="1">
      <c r="A689" s="274"/>
      <c r="B689" s="274"/>
      <c r="C689" s="274"/>
      <c r="D689" s="274"/>
      <c r="E689" s="274"/>
      <c r="F689" s="274"/>
      <c r="G689" s="274"/>
      <c r="H689" s="274"/>
      <c r="I689" s="274"/>
      <c r="J689" s="274"/>
    </row>
    <row r="690" spans="1:10" ht="59.25" customHeight="1">
      <c r="A690" s="274"/>
      <c r="B690" s="274"/>
      <c r="C690" s="274"/>
      <c r="D690" s="274"/>
      <c r="E690" s="274"/>
      <c r="F690" s="274"/>
      <c r="G690" s="274"/>
      <c r="H690" s="274"/>
      <c r="I690" s="274"/>
      <c r="J690" s="274"/>
    </row>
    <row r="691" spans="1:10" ht="59.25" customHeight="1">
      <c r="A691" s="274"/>
      <c r="B691" s="274"/>
      <c r="C691" s="274"/>
      <c r="D691" s="274"/>
      <c r="E691" s="274"/>
      <c r="F691" s="274"/>
      <c r="G691" s="274"/>
      <c r="H691" s="274"/>
      <c r="I691" s="274"/>
      <c r="J691" s="274"/>
    </row>
    <row r="692" spans="1:10" ht="59.25" customHeight="1">
      <c r="A692" s="274"/>
      <c r="B692" s="274"/>
      <c r="C692" s="274"/>
      <c r="D692" s="274"/>
      <c r="E692" s="274"/>
      <c r="F692" s="274"/>
      <c r="G692" s="274"/>
      <c r="H692" s="274"/>
      <c r="I692" s="274"/>
      <c r="J692" s="274"/>
    </row>
    <row r="693" spans="1:10" ht="59.25" customHeight="1">
      <c r="A693" s="274"/>
      <c r="B693" s="274"/>
      <c r="C693" s="274"/>
      <c r="D693" s="274"/>
      <c r="E693" s="274"/>
      <c r="F693" s="274"/>
      <c r="G693" s="274"/>
      <c r="H693" s="274"/>
      <c r="I693" s="274"/>
      <c r="J693" s="274"/>
    </row>
    <row r="694" spans="1:10" ht="59.25" customHeight="1">
      <c r="A694" s="274"/>
      <c r="B694" s="274"/>
      <c r="C694" s="274"/>
      <c r="D694" s="274"/>
      <c r="E694" s="274"/>
      <c r="F694" s="274"/>
      <c r="G694" s="274"/>
      <c r="H694" s="274"/>
      <c r="I694" s="274"/>
      <c r="J694" s="274"/>
    </row>
    <row r="695" spans="1:10" ht="59.25" customHeight="1">
      <c r="A695" s="274"/>
      <c r="B695" s="274"/>
      <c r="C695" s="274"/>
      <c r="D695" s="274"/>
      <c r="E695" s="274"/>
      <c r="F695" s="274"/>
      <c r="G695" s="274"/>
      <c r="H695" s="274"/>
      <c r="I695" s="274"/>
      <c r="J695" s="274"/>
    </row>
    <row r="696" spans="1:10" ht="59.25" customHeight="1">
      <c r="A696" s="274"/>
      <c r="B696" s="274"/>
      <c r="C696" s="274"/>
      <c r="D696" s="274"/>
      <c r="E696" s="274"/>
      <c r="F696" s="274"/>
      <c r="G696" s="274"/>
      <c r="H696" s="274"/>
      <c r="I696" s="274"/>
      <c r="J696" s="274"/>
    </row>
    <row r="697" spans="1:10" ht="59.25" customHeight="1">
      <c r="A697" s="274"/>
      <c r="B697" s="274"/>
      <c r="C697" s="274"/>
      <c r="D697" s="274"/>
      <c r="E697" s="274"/>
      <c r="F697" s="274"/>
      <c r="G697" s="274"/>
      <c r="H697" s="274"/>
      <c r="I697" s="274"/>
      <c r="J697" s="274"/>
    </row>
    <row r="698" spans="1:10" ht="59.25" customHeight="1">
      <c r="A698" s="274"/>
      <c r="B698" s="274"/>
      <c r="C698" s="274"/>
      <c r="D698" s="274"/>
      <c r="E698" s="274"/>
      <c r="F698" s="274"/>
      <c r="G698" s="274"/>
      <c r="H698" s="274"/>
      <c r="I698" s="274"/>
      <c r="J698" s="274"/>
    </row>
    <row r="699" spans="1:10" ht="59.25" customHeight="1">
      <c r="A699" s="274"/>
      <c r="B699" s="274"/>
      <c r="C699" s="274"/>
      <c r="D699" s="274"/>
      <c r="E699" s="274"/>
      <c r="F699" s="274"/>
      <c r="G699" s="274"/>
      <c r="H699" s="274"/>
      <c r="I699" s="274"/>
      <c r="J699" s="274"/>
    </row>
    <row r="700" spans="1:10" ht="59.25" customHeight="1">
      <c r="A700" s="274"/>
      <c r="B700" s="274"/>
      <c r="C700" s="274"/>
      <c r="D700" s="274"/>
      <c r="E700" s="274"/>
      <c r="F700" s="274"/>
      <c r="G700" s="274"/>
      <c r="H700" s="274"/>
      <c r="I700" s="274"/>
      <c r="J700" s="274"/>
    </row>
    <row r="701" spans="1:10" ht="59.25" customHeight="1">
      <c r="A701" s="274"/>
      <c r="B701" s="274"/>
      <c r="C701" s="274"/>
      <c r="D701" s="274"/>
      <c r="E701" s="274"/>
      <c r="F701" s="274"/>
      <c r="G701" s="274"/>
      <c r="H701" s="274"/>
      <c r="I701" s="274"/>
      <c r="J701" s="274"/>
    </row>
    <row r="702" spans="1:10" ht="59.25" customHeight="1">
      <c r="A702" s="274"/>
      <c r="B702" s="274"/>
      <c r="C702" s="274"/>
      <c r="D702" s="274"/>
      <c r="E702" s="274"/>
      <c r="F702" s="274"/>
      <c r="G702" s="274"/>
      <c r="H702" s="274"/>
      <c r="I702" s="274"/>
      <c r="J702" s="274"/>
    </row>
    <row r="703" spans="1:10" ht="59.25" customHeight="1">
      <c r="A703" s="274"/>
      <c r="B703" s="274"/>
      <c r="C703" s="274"/>
      <c r="D703" s="274"/>
      <c r="E703" s="274"/>
      <c r="F703" s="274"/>
      <c r="G703" s="274"/>
      <c r="H703" s="274"/>
      <c r="I703" s="274"/>
      <c r="J703" s="274"/>
    </row>
    <row r="704" spans="1:10" ht="59.25" customHeight="1">
      <c r="A704" s="274"/>
      <c r="B704" s="274"/>
      <c r="C704" s="274"/>
      <c r="D704" s="274"/>
      <c r="E704" s="274"/>
      <c r="F704" s="274"/>
      <c r="G704" s="274"/>
      <c r="H704" s="274"/>
      <c r="I704" s="274"/>
      <c r="J704" s="274"/>
    </row>
    <row r="705" spans="1:10" ht="59.25" customHeight="1">
      <c r="A705" s="274"/>
      <c r="B705" s="274"/>
      <c r="C705" s="274"/>
      <c r="D705" s="274"/>
      <c r="E705" s="274"/>
      <c r="F705" s="274"/>
      <c r="G705" s="274"/>
      <c r="H705" s="274"/>
      <c r="I705" s="274"/>
      <c r="J705" s="274"/>
    </row>
    <row r="706" spans="1:10" ht="59.25" customHeight="1">
      <c r="A706" s="274"/>
      <c r="B706" s="274"/>
      <c r="C706" s="274"/>
      <c r="D706" s="274"/>
      <c r="E706" s="274"/>
      <c r="F706" s="274"/>
      <c r="G706" s="274"/>
      <c r="H706" s="274"/>
      <c r="I706" s="274"/>
      <c r="J706" s="274"/>
    </row>
    <row r="707" spans="1:10" ht="59.25" customHeight="1">
      <c r="A707" s="274"/>
      <c r="B707" s="274"/>
      <c r="C707" s="274"/>
      <c r="D707" s="274"/>
      <c r="E707" s="274"/>
      <c r="F707" s="274"/>
      <c r="G707" s="274"/>
      <c r="H707" s="274"/>
      <c r="I707" s="274"/>
      <c r="J707" s="274"/>
    </row>
    <row r="708" spans="1:10" ht="59.25" customHeight="1">
      <c r="A708" s="274"/>
      <c r="B708" s="274"/>
      <c r="C708" s="274"/>
      <c r="D708" s="274"/>
      <c r="E708" s="274"/>
      <c r="F708" s="274"/>
      <c r="G708" s="274"/>
      <c r="H708" s="274"/>
      <c r="I708" s="274"/>
      <c r="J708" s="274"/>
    </row>
    <row r="709" spans="1:10" ht="59.25" customHeight="1">
      <c r="A709" s="274"/>
      <c r="B709" s="274"/>
      <c r="C709" s="274"/>
      <c r="D709" s="274"/>
      <c r="E709" s="274"/>
      <c r="F709" s="274"/>
      <c r="G709" s="274"/>
      <c r="H709" s="274"/>
      <c r="I709" s="274"/>
      <c r="J709" s="274"/>
    </row>
    <row r="710" spans="1:10" ht="59.25" customHeight="1">
      <c r="A710" s="274"/>
      <c r="B710" s="274"/>
      <c r="C710" s="274"/>
      <c r="D710" s="274"/>
      <c r="E710" s="274"/>
      <c r="F710" s="274"/>
      <c r="G710" s="274"/>
      <c r="H710" s="274"/>
      <c r="I710" s="274"/>
      <c r="J710" s="274"/>
    </row>
    <row r="711" spans="1:10" ht="59.25" customHeight="1">
      <c r="A711" s="274"/>
      <c r="B711" s="274"/>
      <c r="C711" s="274"/>
      <c r="D711" s="274"/>
      <c r="E711" s="274"/>
      <c r="F711" s="274"/>
      <c r="G711" s="274"/>
      <c r="H711" s="274"/>
      <c r="I711" s="274"/>
      <c r="J711" s="274"/>
    </row>
    <row r="712" spans="1:10" ht="59.25" customHeight="1">
      <c r="A712" s="274"/>
      <c r="B712" s="274"/>
      <c r="C712" s="274"/>
      <c r="D712" s="274"/>
      <c r="E712" s="274"/>
      <c r="F712" s="274"/>
      <c r="G712" s="274"/>
      <c r="H712" s="274"/>
      <c r="I712" s="274"/>
      <c r="J712" s="274"/>
    </row>
    <row r="713" spans="1:10" ht="59.25" customHeight="1">
      <c r="A713" s="274"/>
      <c r="B713" s="274"/>
      <c r="C713" s="274"/>
      <c r="D713" s="274"/>
      <c r="E713" s="274"/>
      <c r="F713" s="274"/>
      <c r="G713" s="274"/>
      <c r="H713" s="274"/>
      <c r="I713" s="274"/>
      <c r="J713" s="274"/>
    </row>
    <row r="714" spans="1:10" ht="59.25" customHeight="1">
      <c r="A714" s="274"/>
      <c r="B714" s="274"/>
      <c r="C714" s="274"/>
      <c r="D714" s="274"/>
      <c r="E714" s="274"/>
      <c r="F714" s="274"/>
      <c r="G714" s="274"/>
      <c r="H714" s="274"/>
      <c r="I714" s="274"/>
      <c r="J714" s="274"/>
    </row>
    <row r="715" spans="1:10" ht="59.25" customHeight="1">
      <c r="A715" s="274"/>
      <c r="B715" s="274"/>
      <c r="C715" s="274"/>
      <c r="D715" s="274"/>
      <c r="E715" s="274"/>
      <c r="F715" s="274"/>
      <c r="G715" s="274"/>
      <c r="H715" s="274"/>
      <c r="I715" s="274"/>
      <c r="J715" s="274"/>
    </row>
    <row r="716" spans="1:10" ht="59.25" customHeight="1">
      <c r="A716" s="274"/>
      <c r="B716" s="274"/>
      <c r="C716" s="274"/>
      <c r="D716" s="274"/>
      <c r="E716" s="274"/>
      <c r="F716" s="274"/>
      <c r="G716" s="274"/>
      <c r="H716" s="274"/>
      <c r="I716" s="274"/>
      <c r="J716" s="274"/>
    </row>
    <row r="717" spans="1:10" ht="59.25" customHeight="1">
      <c r="A717" s="274"/>
      <c r="B717" s="274"/>
      <c r="C717" s="274"/>
      <c r="D717" s="274"/>
      <c r="E717" s="274"/>
      <c r="F717" s="274"/>
      <c r="G717" s="274"/>
      <c r="H717" s="274"/>
      <c r="I717" s="274"/>
      <c r="J717" s="274"/>
    </row>
    <row r="718" spans="1:10" ht="59.25" customHeight="1">
      <c r="A718" s="274"/>
      <c r="B718" s="274"/>
      <c r="C718" s="274"/>
      <c r="D718" s="274"/>
      <c r="E718" s="274"/>
      <c r="F718" s="274"/>
      <c r="G718" s="274"/>
      <c r="H718" s="274"/>
      <c r="I718" s="274"/>
      <c r="J718" s="274"/>
    </row>
    <row r="719" spans="1:10" ht="59.25" customHeight="1">
      <c r="A719" s="274"/>
      <c r="B719" s="274"/>
      <c r="C719" s="274"/>
      <c r="D719" s="274"/>
      <c r="E719" s="274"/>
      <c r="F719" s="274"/>
      <c r="G719" s="274"/>
      <c r="H719" s="274"/>
      <c r="I719" s="274"/>
      <c r="J719" s="274"/>
    </row>
    <row r="720" spans="1:10" ht="59.25" customHeight="1">
      <c r="A720" s="274"/>
      <c r="B720" s="274"/>
      <c r="C720" s="274"/>
      <c r="D720" s="274"/>
      <c r="E720" s="274"/>
      <c r="F720" s="274"/>
      <c r="G720" s="274"/>
      <c r="H720" s="274"/>
      <c r="I720" s="274"/>
      <c r="J720" s="274"/>
    </row>
    <row r="721" spans="1:10" ht="59.25" customHeight="1">
      <c r="A721" s="274"/>
      <c r="B721" s="274"/>
      <c r="C721" s="274"/>
      <c r="D721" s="274"/>
      <c r="E721" s="274"/>
      <c r="F721" s="274"/>
      <c r="G721" s="274"/>
      <c r="H721" s="274"/>
      <c r="I721" s="274"/>
      <c r="J721" s="274"/>
    </row>
    <row r="722" spans="1:10" ht="59.25" customHeight="1">
      <c r="A722" s="274"/>
      <c r="B722" s="274"/>
      <c r="C722" s="274"/>
      <c r="D722" s="274"/>
      <c r="E722" s="274"/>
      <c r="F722" s="274"/>
      <c r="G722" s="274"/>
      <c r="H722" s="274"/>
      <c r="I722" s="274"/>
      <c r="J722" s="274"/>
    </row>
    <row r="723" spans="1:10" ht="59.25" customHeight="1">
      <c r="A723" s="274"/>
      <c r="B723" s="274"/>
      <c r="C723" s="274"/>
      <c r="D723" s="274"/>
      <c r="E723" s="274"/>
      <c r="F723" s="274"/>
      <c r="G723" s="274"/>
      <c r="H723" s="274"/>
      <c r="I723" s="274"/>
      <c r="J723" s="274"/>
    </row>
    <row r="724" spans="1:10" ht="59.25" customHeight="1">
      <c r="A724" s="274"/>
      <c r="B724" s="274"/>
      <c r="C724" s="274"/>
      <c r="D724" s="274"/>
      <c r="E724" s="274"/>
      <c r="F724" s="274"/>
      <c r="G724" s="274"/>
      <c r="H724" s="274"/>
      <c r="I724" s="274"/>
      <c r="J724" s="274"/>
    </row>
    <row r="725" spans="1:10" ht="59.25" customHeight="1">
      <c r="A725" s="274"/>
      <c r="B725" s="274"/>
      <c r="C725" s="274"/>
      <c r="D725" s="274"/>
      <c r="E725" s="274"/>
      <c r="F725" s="274"/>
      <c r="G725" s="274"/>
      <c r="H725" s="274"/>
      <c r="I725" s="274"/>
      <c r="J725" s="274"/>
    </row>
    <row r="726" spans="1:10" ht="59.25" customHeight="1">
      <c r="A726" s="274"/>
      <c r="B726" s="274"/>
      <c r="C726" s="274"/>
      <c r="D726" s="274"/>
      <c r="E726" s="274"/>
      <c r="F726" s="274"/>
      <c r="G726" s="274"/>
      <c r="H726" s="274"/>
      <c r="I726" s="274"/>
      <c r="J726" s="274"/>
    </row>
    <row r="727" spans="1:10" ht="59.25" customHeight="1">
      <c r="A727" s="274"/>
      <c r="B727" s="274"/>
      <c r="C727" s="274"/>
      <c r="D727" s="274"/>
      <c r="E727" s="274"/>
      <c r="F727" s="274"/>
      <c r="G727" s="274"/>
      <c r="H727" s="274"/>
      <c r="I727" s="274"/>
      <c r="J727" s="274"/>
    </row>
    <row r="728" spans="1:10" ht="59.25" customHeight="1">
      <c r="A728" s="274"/>
      <c r="B728" s="274"/>
      <c r="C728" s="274"/>
      <c r="D728" s="274"/>
      <c r="E728" s="274"/>
      <c r="F728" s="274"/>
      <c r="G728" s="274"/>
      <c r="H728" s="274"/>
      <c r="I728" s="274"/>
      <c r="J728" s="274"/>
    </row>
    <row r="729" spans="1:10" ht="59.25" customHeight="1">
      <c r="A729" s="274"/>
      <c r="B729" s="274"/>
      <c r="C729" s="274"/>
      <c r="D729" s="274"/>
      <c r="E729" s="274"/>
      <c r="F729" s="274"/>
      <c r="G729" s="274"/>
      <c r="H729" s="274"/>
      <c r="I729" s="274"/>
      <c r="J729" s="274"/>
    </row>
    <row r="730" spans="1:10" ht="59.25" customHeight="1">
      <c r="A730" s="274"/>
      <c r="B730" s="274"/>
      <c r="C730" s="274"/>
      <c r="D730" s="274"/>
      <c r="E730" s="274"/>
      <c r="F730" s="274"/>
      <c r="G730" s="274"/>
      <c r="H730" s="274"/>
      <c r="I730" s="274"/>
      <c r="J730" s="274"/>
    </row>
    <row r="731" spans="1:10" ht="59.25" customHeight="1">
      <c r="A731" s="274"/>
      <c r="B731" s="274"/>
      <c r="C731" s="274"/>
      <c r="D731" s="274"/>
      <c r="E731" s="274"/>
      <c r="F731" s="274"/>
      <c r="G731" s="274"/>
      <c r="H731" s="274"/>
      <c r="I731" s="274"/>
      <c r="J731" s="274"/>
    </row>
    <row r="732" spans="1:10" ht="59.25" customHeight="1">
      <c r="A732" s="274"/>
      <c r="B732" s="274"/>
      <c r="C732" s="274"/>
      <c r="D732" s="274"/>
      <c r="E732" s="274"/>
      <c r="F732" s="274"/>
      <c r="G732" s="274"/>
      <c r="H732" s="274"/>
      <c r="I732" s="274"/>
      <c r="J732" s="274"/>
    </row>
    <row r="733" spans="1:10" ht="59.25" customHeight="1">
      <c r="A733" s="274"/>
      <c r="B733" s="274"/>
      <c r="C733" s="274"/>
      <c r="D733" s="274"/>
      <c r="E733" s="274"/>
      <c r="F733" s="274"/>
      <c r="G733" s="274"/>
      <c r="H733" s="274"/>
      <c r="I733" s="274"/>
      <c r="J733" s="274"/>
    </row>
    <row r="734" spans="1:10" ht="59.25" customHeight="1">
      <c r="A734" s="274"/>
      <c r="B734" s="274"/>
      <c r="C734" s="274"/>
      <c r="D734" s="274"/>
      <c r="E734" s="274"/>
      <c r="F734" s="274"/>
      <c r="G734" s="274"/>
      <c r="H734" s="274"/>
      <c r="I734" s="274"/>
      <c r="J734" s="274"/>
    </row>
    <row r="735" spans="1:10" ht="59.25" customHeight="1">
      <c r="A735" s="274"/>
      <c r="B735" s="274"/>
      <c r="C735" s="274"/>
      <c r="D735" s="274"/>
      <c r="E735" s="274"/>
      <c r="F735" s="274"/>
      <c r="G735" s="274"/>
      <c r="H735" s="274"/>
      <c r="I735" s="274"/>
      <c r="J735" s="274"/>
    </row>
    <row r="736" spans="1:10" ht="59.25" customHeight="1">
      <c r="A736" s="274"/>
      <c r="B736" s="274"/>
      <c r="C736" s="274"/>
      <c r="D736" s="274"/>
      <c r="E736" s="274"/>
      <c r="F736" s="274"/>
      <c r="G736" s="274"/>
      <c r="H736" s="274"/>
      <c r="I736" s="274"/>
      <c r="J736" s="274"/>
    </row>
    <row r="737" spans="1:10" ht="59.25" customHeight="1">
      <c r="A737" s="274"/>
      <c r="B737" s="274"/>
      <c r="C737" s="274"/>
      <c r="D737" s="274"/>
      <c r="E737" s="274"/>
      <c r="F737" s="274"/>
      <c r="G737" s="274"/>
      <c r="H737" s="274"/>
      <c r="I737" s="274"/>
      <c r="J737" s="274"/>
    </row>
    <row r="738" spans="1:10" ht="59.25" customHeight="1">
      <c r="A738" s="274"/>
      <c r="B738" s="274"/>
      <c r="C738" s="274"/>
      <c r="D738" s="274"/>
      <c r="E738" s="274"/>
      <c r="F738" s="274"/>
      <c r="G738" s="274"/>
      <c r="H738" s="274"/>
      <c r="I738" s="274"/>
      <c r="J738" s="274"/>
    </row>
    <row r="739" spans="1:10" ht="59.25" customHeight="1">
      <c r="A739" s="274"/>
      <c r="B739" s="274"/>
      <c r="C739" s="274"/>
      <c r="D739" s="274"/>
      <c r="E739" s="274"/>
      <c r="F739" s="274"/>
      <c r="G739" s="274"/>
      <c r="H739" s="274"/>
      <c r="I739" s="274"/>
      <c r="J739" s="274"/>
    </row>
    <row r="740" spans="1:10" ht="59.25" customHeight="1">
      <c r="A740" s="274"/>
      <c r="B740" s="274"/>
      <c r="C740" s="274"/>
      <c r="D740" s="274"/>
      <c r="E740" s="274"/>
      <c r="F740" s="274"/>
      <c r="G740" s="274"/>
      <c r="H740" s="274"/>
      <c r="I740" s="274"/>
      <c r="J740" s="274"/>
    </row>
    <row r="741" spans="1:10" ht="59.25" customHeight="1">
      <c r="A741" s="274"/>
      <c r="B741" s="274"/>
      <c r="C741" s="274"/>
      <c r="D741" s="274"/>
      <c r="E741" s="274"/>
      <c r="F741" s="274"/>
      <c r="G741" s="274"/>
      <c r="H741" s="274"/>
      <c r="I741" s="274"/>
      <c r="J741" s="274"/>
    </row>
    <row r="742" spans="1:10" ht="59.25" customHeight="1">
      <c r="A742" s="274"/>
      <c r="B742" s="274"/>
      <c r="C742" s="274"/>
      <c r="D742" s="274"/>
      <c r="E742" s="274"/>
      <c r="F742" s="274"/>
      <c r="G742" s="274"/>
      <c r="H742" s="274"/>
      <c r="I742" s="274"/>
      <c r="J742" s="274"/>
    </row>
    <row r="743" spans="1:10" ht="59.25" customHeight="1">
      <c r="A743" s="274"/>
      <c r="B743" s="274"/>
      <c r="C743" s="274"/>
      <c r="D743" s="274"/>
      <c r="E743" s="274"/>
      <c r="F743" s="274"/>
      <c r="G743" s="274"/>
      <c r="H743" s="274"/>
      <c r="I743" s="274"/>
      <c r="J743" s="274"/>
    </row>
    <row r="744" spans="1:10" ht="59.25" customHeight="1">
      <c r="A744" s="274"/>
      <c r="B744" s="274"/>
      <c r="C744" s="274"/>
      <c r="D744" s="274"/>
      <c r="E744" s="274"/>
      <c r="F744" s="274"/>
      <c r="G744" s="274"/>
      <c r="H744" s="274"/>
      <c r="I744" s="274"/>
      <c r="J744" s="274"/>
    </row>
    <row r="745" spans="1:10" ht="59.25" customHeight="1">
      <c r="A745" s="274"/>
      <c r="B745" s="274"/>
      <c r="C745" s="274"/>
      <c r="D745" s="274"/>
      <c r="E745" s="274"/>
      <c r="F745" s="274"/>
      <c r="G745" s="274"/>
      <c r="H745" s="274"/>
      <c r="I745" s="274"/>
      <c r="J745" s="274"/>
    </row>
    <row r="746" spans="1:10" ht="59.25" customHeight="1">
      <c r="A746" s="274"/>
      <c r="B746" s="274"/>
      <c r="C746" s="274"/>
      <c r="D746" s="274"/>
      <c r="E746" s="274"/>
      <c r="F746" s="274"/>
      <c r="G746" s="274"/>
      <c r="H746" s="274"/>
      <c r="I746" s="274"/>
      <c r="J746" s="274"/>
    </row>
    <row r="747" spans="1:10" ht="59.25" customHeight="1">
      <c r="A747" s="274"/>
      <c r="B747" s="274"/>
      <c r="C747" s="274"/>
      <c r="D747" s="274"/>
      <c r="E747" s="274"/>
      <c r="F747" s="274"/>
      <c r="G747" s="274"/>
      <c r="H747" s="274"/>
      <c r="I747" s="274"/>
      <c r="J747" s="274"/>
    </row>
    <row r="748" spans="1:10" ht="59.25" customHeight="1">
      <c r="A748" s="274"/>
      <c r="B748" s="274"/>
      <c r="C748" s="274"/>
      <c r="D748" s="274"/>
      <c r="E748" s="274"/>
      <c r="F748" s="274"/>
      <c r="G748" s="274"/>
      <c r="H748" s="274"/>
      <c r="I748" s="274"/>
      <c r="J748" s="274"/>
    </row>
    <row r="749" spans="1:10" ht="59.25" customHeight="1">
      <c r="A749" s="274"/>
      <c r="B749" s="274"/>
      <c r="C749" s="274"/>
      <c r="D749" s="274"/>
      <c r="E749" s="274"/>
      <c r="F749" s="274"/>
      <c r="G749" s="274"/>
      <c r="H749" s="274"/>
      <c r="I749" s="274"/>
      <c r="J749" s="274"/>
    </row>
    <row r="750" spans="1:10" ht="59.25" customHeight="1">
      <c r="A750" s="274"/>
      <c r="B750" s="274"/>
      <c r="C750" s="274"/>
      <c r="D750" s="274"/>
      <c r="E750" s="274"/>
      <c r="F750" s="274"/>
      <c r="G750" s="274"/>
      <c r="H750" s="274"/>
      <c r="I750" s="274"/>
      <c r="J750" s="274"/>
    </row>
    <row r="751" spans="1:10" ht="59.25" customHeight="1">
      <c r="A751" s="274"/>
      <c r="B751" s="274"/>
      <c r="C751" s="274"/>
      <c r="D751" s="274"/>
      <c r="E751" s="274"/>
      <c r="F751" s="274"/>
      <c r="G751" s="274"/>
      <c r="H751" s="274"/>
      <c r="I751" s="274"/>
      <c r="J751" s="274"/>
    </row>
    <row r="752" spans="1:10" ht="59.25" customHeight="1">
      <c r="A752" s="274"/>
      <c r="B752" s="274"/>
      <c r="C752" s="274"/>
      <c r="D752" s="274"/>
      <c r="E752" s="274"/>
      <c r="F752" s="274"/>
      <c r="G752" s="274"/>
      <c r="H752" s="274"/>
      <c r="I752" s="274"/>
      <c r="J752" s="274"/>
    </row>
    <row r="753" spans="1:10" ht="59.25" customHeight="1">
      <c r="A753" s="274"/>
      <c r="B753" s="274"/>
      <c r="C753" s="274"/>
      <c r="D753" s="274"/>
      <c r="E753" s="274"/>
      <c r="F753" s="274"/>
      <c r="G753" s="274"/>
      <c r="H753" s="274"/>
      <c r="I753" s="274"/>
      <c r="J753" s="274"/>
    </row>
    <row r="754" spans="1:10" ht="59.25" customHeight="1">
      <c r="A754" s="274"/>
      <c r="B754" s="274"/>
      <c r="C754" s="274"/>
      <c r="D754" s="274"/>
      <c r="E754" s="274"/>
      <c r="F754" s="274"/>
      <c r="G754" s="274"/>
      <c r="H754" s="274"/>
      <c r="I754" s="274"/>
      <c r="J754" s="274"/>
    </row>
    <row r="755" spans="1:10" ht="59.25" customHeight="1">
      <c r="A755" s="274"/>
      <c r="B755" s="274"/>
      <c r="C755" s="274"/>
      <c r="D755" s="274"/>
      <c r="E755" s="274"/>
      <c r="F755" s="274"/>
      <c r="G755" s="274"/>
      <c r="H755" s="274"/>
      <c r="I755" s="274"/>
      <c r="J755" s="274"/>
    </row>
    <row r="756" spans="1:10" ht="59.25" customHeight="1">
      <c r="A756" s="274"/>
      <c r="B756" s="274"/>
      <c r="C756" s="274"/>
      <c r="D756" s="274"/>
      <c r="E756" s="274"/>
      <c r="F756" s="274"/>
      <c r="G756" s="274"/>
      <c r="H756" s="274"/>
      <c r="I756" s="274"/>
      <c r="J756" s="274"/>
    </row>
    <row r="757" spans="1:10" ht="59.25" customHeight="1">
      <c r="A757" s="274"/>
      <c r="B757" s="274"/>
      <c r="C757" s="274"/>
      <c r="D757" s="274"/>
      <c r="E757" s="274"/>
      <c r="F757" s="274"/>
      <c r="G757" s="274"/>
      <c r="H757" s="274"/>
      <c r="I757" s="274"/>
      <c r="J757" s="274"/>
    </row>
    <row r="758" spans="1:10" ht="59.25" customHeight="1">
      <c r="A758" s="274"/>
      <c r="B758" s="274"/>
      <c r="C758" s="274"/>
      <c r="D758" s="274"/>
      <c r="E758" s="274"/>
      <c r="F758" s="274"/>
      <c r="G758" s="274"/>
      <c r="H758" s="274"/>
      <c r="I758" s="274"/>
      <c r="J758" s="274"/>
    </row>
    <row r="759" spans="1:10" ht="59.25" customHeight="1">
      <c r="A759" s="274"/>
      <c r="B759" s="274"/>
      <c r="C759" s="274"/>
      <c r="D759" s="274"/>
      <c r="E759" s="274"/>
      <c r="F759" s="274"/>
      <c r="G759" s="274"/>
      <c r="H759" s="274"/>
      <c r="I759" s="274"/>
      <c r="J759" s="274"/>
    </row>
    <row r="760" spans="1:10" ht="59.25" customHeight="1">
      <c r="A760" s="274"/>
      <c r="B760" s="274"/>
      <c r="C760" s="274"/>
      <c r="D760" s="274"/>
      <c r="E760" s="274"/>
      <c r="F760" s="274"/>
      <c r="G760" s="274"/>
      <c r="H760" s="274"/>
      <c r="I760" s="274"/>
      <c r="J760" s="274"/>
    </row>
    <row r="761" spans="1:10" ht="59.25" customHeight="1">
      <c r="A761" s="274"/>
      <c r="B761" s="274"/>
      <c r="C761" s="274"/>
      <c r="D761" s="274"/>
      <c r="E761" s="274"/>
      <c r="F761" s="274"/>
      <c r="G761" s="274"/>
      <c r="H761" s="274"/>
      <c r="I761" s="274"/>
      <c r="J761" s="274"/>
    </row>
    <row r="762" spans="1:10" ht="59.25" customHeight="1">
      <c r="A762" s="274"/>
      <c r="B762" s="274"/>
      <c r="C762" s="274"/>
      <c r="D762" s="274"/>
      <c r="E762" s="274"/>
      <c r="F762" s="274"/>
      <c r="G762" s="274"/>
      <c r="H762" s="274"/>
      <c r="I762" s="274"/>
      <c r="J762" s="274"/>
    </row>
    <row r="763" spans="1:10" ht="59.25" customHeight="1">
      <c r="A763" s="274"/>
      <c r="B763" s="274"/>
      <c r="C763" s="274"/>
      <c r="D763" s="274"/>
      <c r="E763" s="274"/>
      <c r="F763" s="274"/>
      <c r="G763" s="274"/>
      <c r="H763" s="274"/>
      <c r="I763" s="274"/>
      <c r="J763" s="274"/>
    </row>
    <row r="764" spans="1:10" ht="59.25" customHeight="1">
      <c r="A764" s="274"/>
      <c r="B764" s="274"/>
      <c r="C764" s="274"/>
      <c r="D764" s="274"/>
      <c r="E764" s="274"/>
      <c r="F764" s="274"/>
      <c r="G764" s="274"/>
      <c r="H764" s="274"/>
      <c r="I764" s="274"/>
      <c r="J764" s="274"/>
    </row>
    <row r="765" spans="1:10" ht="59.25" customHeight="1">
      <c r="A765" s="274"/>
      <c r="B765" s="274"/>
      <c r="C765" s="274"/>
      <c r="D765" s="274"/>
      <c r="E765" s="274"/>
      <c r="F765" s="274"/>
      <c r="G765" s="274"/>
      <c r="H765" s="274"/>
      <c r="I765" s="274"/>
      <c r="J765" s="274"/>
    </row>
    <row r="766" spans="1:10" ht="59.25" customHeight="1">
      <c r="A766" s="274"/>
      <c r="B766" s="274"/>
      <c r="C766" s="274"/>
      <c r="D766" s="274"/>
      <c r="E766" s="274"/>
      <c r="F766" s="274"/>
      <c r="G766" s="274"/>
      <c r="H766" s="274"/>
      <c r="I766" s="274"/>
      <c r="J766" s="274"/>
    </row>
    <row r="767" spans="1:10" ht="59.25" customHeight="1">
      <c r="A767" s="274"/>
      <c r="B767" s="274"/>
      <c r="C767" s="274"/>
      <c r="D767" s="274"/>
      <c r="E767" s="274"/>
      <c r="F767" s="274"/>
      <c r="G767" s="274"/>
      <c r="H767" s="274"/>
      <c r="I767" s="274"/>
      <c r="J767" s="274"/>
    </row>
    <row r="768" spans="1:10" ht="59.25" customHeight="1">
      <c r="A768" s="274"/>
      <c r="B768" s="274"/>
      <c r="C768" s="274"/>
      <c r="D768" s="274"/>
      <c r="E768" s="274"/>
      <c r="F768" s="274"/>
      <c r="G768" s="274"/>
      <c r="H768" s="274"/>
      <c r="I768" s="274"/>
      <c r="J768" s="274"/>
    </row>
    <row r="769" spans="1:10" ht="59.25" customHeight="1">
      <c r="A769" s="274"/>
      <c r="B769" s="274"/>
      <c r="C769" s="274"/>
      <c r="D769" s="274"/>
      <c r="E769" s="274"/>
      <c r="F769" s="274"/>
      <c r="G769" s="274"/>
      <c r="H769" s="274"/>
      <c r="I769" s="274"/>
      <c r="J769" s="274"/>
    </row>
    <row r="770" spans="1:10" ht="59.25" customHeight="1">
      <c r="A770" s="274"/>
      <c r="B770" s="274"/>
      <c r="C770" s="274"/>
      <c r="D770" s="274"/>
      <c r="E770" s="274"/>
      <c r="F770" s="274"/>
      <c r="G770" s="274"/>
      <c r="H770" s="274"/>
      <c r="I770" s="274"/>
      <c r="J770" s="274"/>
    </row>
    <row r="771" spans="1:10" ht="59.25" customHeight="1">
      <c r="A771" s="274"/>
      <c r="B771" s="274"/>
      <c r="C771" s="274"/>
      <c r="D771" s="274"/>
      <c r="E771" s="274"/>
      <c r="F771" s="274"/>
      <c r="G771" s="274"/>
      <c r="H771" s="274"/>
      <c r="I771" s="274"/>
      <c r="J771" s="274"/>
    </row>
    <row r="772" spans="1:10" ht="59.25" customHeight="1">
      <c r="A772" s="274"/>
      <c r="B772" s="274"/>
      <c r="C772" s="274"/>
      <c r="D772" s="274"/>
      <c r="E772" s="274"/>
      <c r="F772" s="274"/>
      <c r="G772" s="274"/>
      <c r="H772" s="274"/>
      <c r="I772" s="274"/>
      <c r="J772" s="274"/>
    </row>
    <row r="773" spans="1:10" ht="59.25" customHeight="1">
      <c r="A773" s="274"/>
      <c r="B773" s="274"/>
      <c r="C773" s="274"/>
      <c r="D773" s="274"/>
      <c r="E773" s="274"/>
      <c r="F773" s="274"/>
      <c r="G773" s="274"/>
      <c r="H773" s="274"/>
      <c r="I773" s="274"/>
      <c r="J773" s="274"/>
    </row>
    <row r="774" spans="1:10" ht="59.25" customHeight="1">
      <c r="A774" s="274"/>
      <c r="B774" s="274"/>
      <c r="C774" s="274"/>
      <c r="D774" s="274"/>
      <c r="E774" s="274"/>
      <c r="F774" s="274"/>
      <c r="G774" s="274"/>
      <c r="H774" s="274"/>
      <c r="I774" s="274"/>
      <c r="J774" s="274"/>
    </row>
    <row r="775" spans="1:10" ht="59.25" customHeight="1">
      <c r="A775" s="274"/>
      <c r="B775" s="274"/>
      <c r="C775" s="274"/>
      <c r="D775" s="274"/>
      <c r="E775" s="274"/>
      <c r="F775" s="274"/>
      <c r="G775" s="274"/>
      <c r="H775" s="274"/>
      <c r="I775" s="274"/>
      <c r="J775" s="274"/>
    </row>
    <row r="776" spans="1:10" ht="59.25" customHeight="1">
      <c r="A776" s="274"/>
      <c r="B776" s="274"/>
      <c r="C776" s="274"/>
      <c r="D776" s="274"/>
      <c r="E776" s="274"/>
      <c r="F776" s="274"/>
      <c r="G776" s="274"/>
      <c r="H776" s="274"/>
      <c r="I776" s="274"/>
      <c r="J776" s="274"/>
    </row>
    <row r="777" spans="1:10" ht="59.25" customHeight="1">
      <c r="A777" s="274"/>
      <c r="B777" s="274"/>
      <c r="C777" s="274"/>
      <c r="D777" s="274"/>
      <c r="E777" s="274"/>
      <c r="F777" s="274"/>
      <c r="G777" s="274"/>
      <c r="H777" s="274"/>
      <c r="I777" s="274"/>
      <c r="J777" s="274"/>
    </row>
    <row r="778" spans="1:10" ht="59.25" customHeight="1">
      <c r="A778" s="274"/>
      <c r="B778" s="274"/>
      <c r="C778" s="274"/>
      <c r="D778" s="274"/>
      <c r="E778" s="274"/>
      <c r="F778" s="274"/>
      <c r="G778" s="274"/>
      <c r="H778" s="274"/>
      <c r="I778" s="274"/>
      <c r="J778" s="274"/>
    </row>
    <row r="779" spans="1:10" ht="59.25" customHeight="1">
      <c r="A779" s="274"/>
      <c r="B779" s="274"/>
      <c r="C779" s="274"/>
      <c r="D779" s="274"/>
      <c r="E779" s="274"/>
      <c r="F779" s="274"/>
      <c r="G779" s="274"/>
      <c r="H779" s="274"/>
      <c r="I779" s="274"/>
      <c r="J779" s="274"/>
    </row>
    <row r="780" spans="1:10" ht="59.25" customHeight="1">
      <c r="A780" s="274"/>
      <c r="B780" s="274"/>
      <c r="C780" s="274"/>
      <c r="D780" s="274"/>
      <c r="E780" s="274"/>
      <c r="F780" s="274"/>
      <c r="G780" s="274"/>
      <c r="H780" s="274"/>
      <c r="I780" s="274"/>
      <c r="J780" s="274"/>
    </row>
    <row r="781" spans="1:10" ht="59.25" customHeight="1">
      <c r="A781" s="274"/>
      <c r="B781" s="274"/>
      <c r="C781" s="274"/>
      <c r="D781" s="274"/>
      <c r="E781" s="274"/>
      <c r="F781" s="274"/>
      <c r="G781" s="274"/>
      <c r="H781" s="274"/>
      <c r="I781" s="274"/>
      <c r="J781" s="274"/>
    </row>
    <row r="782" spans="1:10" ht="59.25" customHeight="1">
      <c r="A782" s="274"/>
      <c r="B782" s="274"/>
      <c r="C782" s="274"/>
      <c r="D782" s="274"/>
      <c r="E782" s="274"/>
      <c r="F782" s="274"/>
      <c r="G782" s="274"/>
      <c r="H782" s="274"/>
      <c r="I782" s="274"/>
      <c r="J782" s="274"/>
    </row>
    <row r="783" spans="1:10" ht="59.25" customHeight="1">
      <c r="A783" s="274"/>
      <c r="B783" s="274"/>
      <c r="C783" s="274"/>
      <c r="D783" s="274"/>
      <c r="E783" s="274"/>
      <c r="F783" s="274"/>
      <c r="G783" s="274"/>
      <c r="H783" s="274"/>
      <c r="I783" s="274"/>
      <c r="J783" s="274"/>
    </row>
    <row r="784" spans="1:10" ht="59.25" customHeight="1">
      <c r="A784" s="274"/>
      <c r="B784" s="274"/>
      <c r="C784" s="274"/>
      <c r="D784" s="274"/>
      <c r="E784" s="274"/>
      <c r="F784" s="274"/>
      <c r="G784" s="274"/>
      <c r="H784" s="274"/>
      <c r="I784" s="274"/>
      <c r="J784" s="274"/>
    </row>
    <row r="785" spans="1:10" ht="59.25" customHeight="1">
      <c r="A785" s="274"/>
      <c r="B785" s="274"/>
      <c r="C785" s="274"/>
      <c r="D785" s="274"/>
      <c r="E785" s="274"/>
      <c r="F785" s="274"/>
      <c r="G785" s="274"/>
      <c r="H785" s="274"/>
      <c r="I785" s="274"/>
      <c r="J785" s="274"/>
    </row>
    <row r="786" spans="1:10" ht="59.25" customHeight="1">
      <c r="A786" s="274"/>
      <c r="B786" s="274"/>
      <c r="C786" s="274"/>
      <c r="D786" s="274"/>
      <c r="E786" s="274"/>
      <c r="F786" s="274"/>
      <c r="G786" s="274"/>
      <c r="H786" s="274"/>
      <c r="I786" s="274"/>
      <c r="J786" s="274"/>
    </row>
    <row r="787" spans="1:10" ht="59.25" customHeight="1">
      <c r="A787" s="274"/>
      <c r="B787" s="274"/>
      <c r="C787" s="274"/>
      <c r="D787" s="274"/>
      <c r="E787" s="274"/>
      <c r="F787" s="274"/>
      <c r="G787" s="274"/>
      <c r="H787" s="274"/>
      <c r="I787" s="274"/>
      <c r="J787" s="274"/>
    </row>
    <row r="788" spans="1:10" ht="59.25" customHeight="1">
      <c r="A788" s="274"/>
      <c r="B788" s="274"/>
      <c r="C788" s="274"/>
      <c r="D788" s="274"/>
      <c r="E788" s="274"/>
      <c r="F788" s="274"/>
      <c r="G788" s="274"/>
      <c r="H788" s="274"/>
      <c r="I788" s="274"/>
      <c r="J788" s="274"/>
    </row>
    <row r="789" spans="1:10" ht="59.25" customHeight="1">
      <c r="A789" s="274"/>
      <c r="B789" s="274"/>
      <c r="C789" s="274"/>
      <c r="D789" s="274"/>
      <c r="E789" s="274"/>
      <c r="F789" s="274"/>
      <c r="G789" s="274"/>
      <c r="H789" s="274"/>
      <c r="I789" s="274"/>
      <c r="J789" s="274"/>
    </row>
    <row r="790" spans="1:10" ht="59.25" customHeight="1">
      <c r="A790" s="274"/>
      <c r="B790" s="274"/>
      <c r="C790" s="274"/>
      <c r="D790" s="274"/>
      <c r="E790" s="274"/>
      <c r="F790" s="274"/>
      <c r="G790" s="274"/>
      <c r="H790" s="274"/>
      <c r="I790" s="274"/>
      <c r="J790" s="274"/>
    </row>
    <row r="791" spans="1:10" ht="59.25" customHeight="1">
      <c r="A791" s="274"/>
      <c r="B791" s="274"/>
      <c r="C791" s="274"/>
      <c r="D791" s="274"/>
      <c r="E791" s="274"/>
      <c r="F791" s="274"/>
      <c r="G791" s="274"/>
      <c r="H791" s="274"/>
      <c r="I791" s="274"/>
      <c r="J791" s="274"/>
    </row>
    <row r="792" spans="1:10" ht="59.25" customHeight="1">
      <c r="A792" s="274"/>
      <c r="B792" s="274"/>
      <c r="C792" s="274"/>
      <c r="D792" s="274"/>
      <c r="E792" s="274"/>
      <c r="F792" s="274"/>
      <c r="G792" s="274"/>
      <c r="H792" s="274"/>
      <c r="I792" s="274"/>
      <c r="J792" s="274"/>
    </row>
    <row r="793" spans="1:10" ht="59.25" customHeight="1">
      <c r="A793" s="274"/>
      <c r="B793" s="274"/>
      <c r="C793" s="274"/>
      <c r="D793" s="274"/>
      <c r="E793" s="274"/>
      <c r="F793" s="274"/>
      <c r="G793" s="274"/>
      <c r="H793" s="274"/>
      <c r="I793" s="274"/>
      <c r="J793" s="274"/>
    </row>
    <row r="794" spans="1:10" ht="59.25" customHeight="1">
      <c r="A794" s="274"/>
      <c r="B794" s="274"/>
      <c r="C794" s="274"/>
      <c r="D794" s="274"/>
      <c r="E794" s="274"/>
      <c r="F794" s="274"/>
      <c r="G794" s="274"/>
      <c r="H794" s="274"/>
      <c r="I794" s="274"/>
      <c r="J794" s="274"/>
    </row>
    <row r="795" spans="1:10" ht="59.25" customHeight="1">
      <c r="A795" s="274"/>
      <c r="B795" s="274"/>
      <c r="C795" s="274"/>
      <c r="D795" s="274"/>
      <c r="E795" s="274"/>
      <c r="F795" s="274"/>
      <c r="G795" s="274"/>
      <c r="H795" s="274"/>
      <c r="I795" s="274"/>
      <c r="J795" s="274"/>
    </row>
    <row r="796" spans="1:10" ht="59.25" customHeight="1">
      <c r="A796" s="274"/>
      <c r="B796" s="274"/>
      <c r="C796" s="274"/>
      <c r="D796" s="274"/>
      <c r="E796" s="274"/>
      <c r="F796" s="274"/>
      <c r="G796" s="274"/>
      <c r="H796" s="274"/>
      <c r="I796" s="274"/>
      <c r="J796" s="274"/>
    </row>
    <row r="797" spans="1:10" ht="59.25" customHeight="1">
      <c r="A797" s="274"/>
      <c r="B797" s="274"/>
      <c r="C797" s="274"/>
      <c r="D797" s="274"/>
      <c r="E797" s="274"/>
      <c r="F797" s="274"/>
      <c r="G797" s="274"/>
      <c r="H797" s="274"/>
      <c r="I797" s="274"/>
      <c r="J797" s="274"/>
    </row>
    <row r="798" spans="1:10" ht="59.25" customHeight="1">
      <c r="A798" s="274"/>
      <c r="B798" s="274"/>
      <c r="C798" s="274"/>
      <c r="D798" s="274"/>
      <c r="E798" s="274"/>
      <c r="F798" s="274"/>
      <c r="G798" s="274"/>
      <c r="H798" s="274"/>
      <c r="I798" s="274"/>
      <c r="J798" s="274"/>
    </row>
    <row r="799" spans="1:10" ht="59.25" customHeight="1">
      <c r="A799" s="274"/>
      <c r="B799" s="274"/>
      <c r="C799" s="274"/>
      <c r="D799" s="274"/>
      <c r="E799" s="274"/>
      <c r="F799" s="274"/>
      <c r="G799" s="274"/>
      <c r="H799" s="274"/>
      <c r="I799" s="274"/>
      <c r="J799" s="274"/>
    </row>
    <row r="800" spans="1:10" ht="59.25" customHeight="1">
      <c r="A800" s="274"/>
      <c r="B800" s="274"/>
      <c r="C800" s="274"/>
      <c r="D800" s="274"/>
      <c r="E800" s="274"/>
      <c r="F800" s="274"/>
      <c r="G800" s="274"/>
      <c r="H800" s="274"/>
      <c r="I800" s="274"/>
      <c r="J800" s="274"/>
    </row>
    <row r="801" spans="1:10" ht="59.25" customHeight="1">
      <c r="A801" s="274"/>
      <c r="B801" s="274"/>
      <c r="C801" s="274"/>
      <c r="D801" s="274"/>
      <c r="E801" s="274"/>
      <c r="F801" s="274"/>
      <c r="G801" s="274"/>
      <c r="H801" s="274"/>
      <c r="I801" s="274"/>
      <c r="J801" s="274"/>
    </row>
    <row r="802" spans="1:10" ht="59.25" customHeight="1">
      <c r="A802" s="274"/>
      <c r="B802" s="274"/>
      <c r="C802" s="274"/>
      <c r="D802" s="274"/>
      <c r="E802" s="274"/>
      <c r="F802" s="274"/>
      <c r="G802" s="274"/>
      <c r="H802" s="274"/>
      <c r="I802" s="274"/>
      <c r="J802" s="274"/>
    </row>
    <row r="803" spans="1:10" ht="59.25" customHeight="1">
      <c r="A803" s="274"/>
      <c r="B803" s="274"/>
      <c r="C803" s="274"/>
      <c r="D803" s="274"/>
      <c r="E803" s="274"/>
      <c r="F803" s="274"/>
      <c r="G803" s="274"/>
      <c r="H803" s="274"/>
      <c r="I803" s="274"/>
      <c r="J803" s="274"/>
    </row>
    <row r="804" spans="1:10" ht="59.25" customHeight="1">
      <c r="A804" s="274"/>
      <c r="B804" s="274"/>
      <c r="C804" s="274"/>
      <c r="D804" s="274"/>
      <c r="E804" s="274"/>
      <c r="F804" s="274"/>
      <c r="G804" s="274"/>
      <c r="H804" s="274"/>
      <c r="I804" s="274"/>
      <c r="J804" s="274"/>
    </row>
    <row r="805" spans="1:10" ht="59.25" customHeight="1">
      <c r="A805" s="274"/>
      <c r="B805" s="274"/>
      <c r="C805" s="274"/>
      <c r="D805" s="274"/>
      <c r="E805" s="274"/>
      <c r="F805" s="274"/>
      <c r="G805" s="274"/>
      <c r="H805" s="274"/>
      <c r="I805" s="274"/>
      <c r="J805" s="274"/>
    </row>
    <row r="806" spans="1:10" ht="59.25" customHeight="1">
      <c r="A806" s="274"/>
      <c r="B806" s="274"/>
      <c r="C806" s="274"/>
      <c r="D806" s="274"/>
      <c r="E806" s="274"/>
      <c r="F806" s="274"/>
      <c r="G806" s="274"/>
      <c r="H806" s="274"/>
      <c r="I806" s="274"/>
      <c r="J806" s="274"/>
    </row>
    <row r="807" spans="1:10" ht="59.25" customHeight="1">
      <c r="A807" s="274"/>
      <c r="B807" s="274"/>
      <c r="C807" s="274"/>
      <c r="D807" s="274"/>
      <c r="E807" s="274"/>
      <c r="F807" s="274"/>
      <c r="G807" s="274"/>
      <c r="H807" s="274"/>
      <c r="I807" s="274"/>
      <c r="J807" s="274"/>
    </row>
    <row r="808" spans="1:10" ht="59.25" customHeight="1">
      <c r="A808" s="274"/>
      <c r="B808" s="274"/>
      <c r="C808" s="274"/>
      <c r="D808" s="274"/>
      <c r="E808" s="274"/>
      <c r="F808" s="274"/>
      <c r="G808" s="274"/>
      <c r="H808" s="274"/>
      <c r="I808" s="274"/>
      <c r="J808" s="274"/>
    </row>
    <row r="809" spans="1:10" ht="59.25" customHeight="1">
      <c r="A809" s="274"/>
      <c r="B809" s="274"/>
      <c r="C809" s="274"/>
      <c r="D809" s="274"/>
      <c r="E809" s="274"/>
      <c r="F809" s="274"/>
      <c r="G809" s="274"/>
      <c r="H809" s="274"/>
      <c r="I809" s="274"/>
      <c r="J809" s="274"/>
    </row>
    <row r="810" spans="1:10" ht="59.25" customHeight="1">
      <c r="A810" s="274"/>
      <c r="B810" s="274"/>
      <c r="C810" s="274"/>
      <c r="D810" s="274"/>
      <c r="E810" s="274"/>
      <c r="F810" s="274"/>
      <c r="G810" s="274"/>
      <c r="H810" s="274"/>
      <c r="I810" s="274"/>
      <c r="J810" s="274"/>
    </row>
    <row r="811" spans="1:10" ht="59.25" customHeight="1">
      <c r="A811" s="274"/>
      <c r="B811" s="274"/>
      <c r="C811" s="274"/>
      <c r="D811" s="274"/>
      <c r="E811" s="274"/>
      <c r="F811" s="274"/>
      <c r="G811" s="274"/>
      <c r="H811" s="274"/>
      <c r="I811" s="274"/>
      <c r="J811" s="274"/>
    </row>
    <row r="812" spans="1:10" ht="59.25" customHeight="1">
      <c r="A812" s="274"/>
      <c r="B812" s="274"/>
      <c r="C812" s="274"/>
      <c r="D812" s="274"/>
      <c r="E812" s="274"/>
      <c r="F812" s="274"/>
      <c r="G812" s="274"/>
      <c r="H812" s="274"/>
      <c r="I812" s="274"/>
      <c r="J812" s="274"/>
    </row>
    <row r="813" spans="1:10" ht="59.25" customHeight="1">
      <c r="A813" s="274"/>
      <c r="B813" s="274"/>
      <c r="C813" s="274"/>
      <c r="D813" s="274"/>
      <c r="E813" s="274"/>
      <c r="F813" s="274"/>
      <c r="G813" s="274"/>
      <c r="H813" s="274"/>
      <c r="I813" s="274"/>
      <c r="J813" s="274"/>
    </row>
    <row r="814" spans="1:10" ht="59.25" customHeight="1">
      <c r="A814" s="274"/>
      <c r="B814" s="274"/>
      <c r="C814" s="274"/>
      <c r="D814" s="274"/>
      <c r="E814" s="274"/>
      <c r="F814" s="274"/>
      <c r="G814" s="274"/>
      <c r="H814" s="274"/>
      <c r="I814" s="274"/>
      <c r="J814" s="274"/>
    </row>
    <row r="815" spans="1:10" ht="59.25" customHeight="1">
      <c r="A815" s="274"/>
      <c r="B815" s="274"/>
      <c r="C815" s="274"/>
      <c r="D815" s="274"/>
      <c r="E815" s="274"/>
      <c r="F815" s="274"/>
      <c r="G815" s="274"/>
      <c r="H815" s="274"/>
      <c r="I815" s="274"/>
      <c r="J815" s="274"/>
    </row>
    <row r="816" spans="1:10" ht="59.25" customHeight="1">
      <c r="A816" s="274"/>
      <c r="B816" s="274"/>
      <c r="C816" s="274"/>
      <c r="D816" s="274"/>
      <c r="E816" s="274"/>
      <c r="F816" s="274"/>
      <c r="G816" s="274"/>
      <c r="H816" s="274"/>
      <c r="I816" s="274"/>
      <c r="J816" s="274"/>
    </row>
    <row r="817" spans="1:10" ht="59.25" customHeight="1">
      <c r="A817" s="274"/>
      <c r="B817" s="274"/>
      <c r="C817" s="274"/>
      <c r="D817" s="274"/>
      <c r="E817" s="274"/>
      <c r="F817" s="274"/>
      <c r="G817" s="274"/>
      <c r="H817" s="274"/>
      <c r="I817" s="274"/>
      <c r="J817" s="274"/>
    </row>
    <row r="818" spans="1:10" ht="59.25" customHeight="1">
      <c r="A818" s="274"/>
      <c r="B818" s="274"/>
      <c r="C818" s="274"/>
      <c r="D818" s="274"/>
      <c r="E818" s="274"/>
      <c r="F818" s="274"/>
      <c r="G818" s="274"/>
      <c r="H818" s="274"/>
      <c r="I818" s="274"/>
      <c r="J818" s="274"/>
    </row>
    <row r="819" spans="1:10" ht="59.25" customHeight="1">
      <c r="A819" s="274"/>
      <c r="B819" s="274"/>
      <c r="C819" s="274"/>
      <c r="D819" s="274"/>
      <c r="E819" s="274"/>
      <c r="F819" s="274"/>
      <c r="G819" s="274"/>
      <c r="H819" s="274"/>
      <c r="I819" s="274"/>
      <c r="J819" s="274"/>
    </row>
    <row r="820" spans="1:10" ht="59.25" customHeight="1">
      <c r="A820" s="274"/>
      <c r="B820" s="274"/>
      <c r="C820" s="274"/>
      <c r="D820" s="274"/>
      <c r="E820" s="274"/>
      <c r="F820" s="274"/>
      <c r="G820" s="274"/>
      <c r="H820" s="274"/>
      <c r="I820" s="274"/>
      <c r="J820" s="274"/>
    </row>
    <row r="821" spans="1:10" ht="59.25" customHeight="1">
      <c r="A821" s="274"/>
      <c r="B821" s="274"/>
      <c r="C821" s="274"/>
      <c r="D821" s="274"/>
      <c r="E821" s="274"/>
      <c r="F821" s="274"/>
      <c r="G821" s="274"/>
      <c r="H821" s="274"/>
      <c r="I821" s="274"/>
      <c r="J821" s="274"/>
    </row>
    <row r="822" spans="1:10" ht="59.25" customHeight="1">
      <c r="A822" s="274"/>
      <c r="B822" s="274"/>
      <c r="C822" s="274"/>
      <c r="D822" s="274"/>
      <c r="E822" s="274"/>
      <c r="F822" s="274"/>
      <c r="G822" s="274"/>
      <c r="H822" s="274"/>
      <c r="I822" s="274"/>
      <c r="J822" s="274"/>
    </row>
    <row r="823" spans="1:10" ht="59.25" customHeight="1">
      <c r="A823" s="274"/>
      <c r="B823" s="274"/>
      <c r="C823" s="274"/>
      <c r="D823" s="274"/>
      <c r="E823" s="274"/>
      <c r="F823" s="274"/>
      <c r="G823" s="274"/>
      <c r="H823" s="274"/>
      <c r="I823" s="274"/>
      <c r="J823" s="274"/>
    </row>
    <row r="824" spans="1:10" ht="59.25" customHeight="1">
      <c r="A824" s="274"/>
      <c r="B824" s="274"/>
      <c r="C824" s="274"/>
      <c r="D824" s="274"/>
      <c r="E824" s="274"/>
      <c r="F824" s="274"/>
      <c r="G824" s="274"/>
      <c r="H824" s="274"/>
      <c r="I824" s="274"/>
      <c r="J824" s="274"/>
    </row>
    <row r="825" spans="1:10" ht="59.25" customHeight="1">
      <c r="A825" s="274"/>
      <c r="B825" s="274"/>
      <c r="C825" s="274"/>
      <c r="D825" s="274"/>
      <c r="E825" s="274"/>
      <c r="F825" s="274"/>
      <c r="G825" s="274"/>
      <c r="H825" s="274"/>
      <c r="I825" s="274"/>
      <c r="J825" s="274"/>
    </row>
    <row r="826" spans="1:10" ht="59.25" customHeight="1">
      <c r="A826" s="274"/>
      <c r="B826" s="274"/>
      <c r="C826" s="274"/>
      <c r="D826" s="274"/>
      <c r="E826" s="274"/>
      <c r="F826" s="274"/>
      <c r="G826" s="274"/>
      <c r="H826" s="274"/>
      <c r="I826" s="274"/>
      <c r="J826" s="274"/>
    </row>
    <row r="827" spans="1:10" ht="59.25" customHeight="1">
      <c r="A827" s="274"/>
      <c r="B827" s="274"/>
      <c r="C827" s="274"/>
      <c r="D827" s="274"/>
      <c r="E827" s="274"/>
      <c r="F827" s="274"/>
      <c r="G827" s="274"/>
      <c r="H827" s="274"/>
      <c r="I827" s="274"/>
      <c r="J827" s="274"/>
    </row>
    <row r="828" spans="1:10" ht="59.25" customHeight="1">
      <c r="A828" s="274"/>
      <c r="B828" s="274"/>
      <c r="C828" s="274"/>
      <c r="D828" s="274"/>
      <c r="E828" s="274"/>
      <c r="F828" s="274"/>
      <c r="G828" s="274"/>
      <c r="H828" s="274"/>
      <c r="I828" s="274"/>
      <c r="J828" s="274"/>
    </row>
    <row r="829" spans="1:10" ht="59.25" customHeight="1">
      <c r="A829" s="274"/>
      <c r="B829" s="274"/>
      <c r="C829" s="274"/>
      <c r="D829" s="274"/>
      <c r="E829" s="274"/>
      <c r="F829" s="274"/>
      <c r="G829" s="274"/>
      <c r="H829" s="274"/>
      <c r="I829" s="274"/>
      <c r="J829" s="274"/>
    </row>
    <row r="830" spans="1:10" ht="59.25" customHeight="1">
      <c r="A830" s="274"/>
      <c r="B830" s="274"/>
      <c r="C830" s="274"/>
      <c r="D830" s="274"/>
      <c r="E830" s="274"/>
      <c r="F830" s="274"/>
      <c r="G830" s="274"/>
      <c r="H830" s="274"/>
      <c r="I830" s="274"/>
      <c r="J830" s="274"/>
    </row>
    <row r="831" spans="1:10" ht="59.25" customHeight="1">
      <c r="A831" s="274"/>
      <c r="B831" s="274"/>
      <c r="C831" s="274"/>
      <c r="D831" s="274"/>
      <c r="E831" s="274"/>
      <c r="F831" s="274"/>
      <c r="G831" s="274"/>
      <c r="H831" s="274"/>
      <c r="I831" s="274"/>
      <c r="J831" s="274"/>
    </row>
    <row r="832" spans="1:10" ht="59.25" customHeight="1">
      <c r="A832" s="274"/>
      <c r="B832" s="274"/>
      <c r="C832" s="274"/>
      <c r="D832" s="274"/>
      <c r="E832" s="274"/>
      <c r="F832" s="274"/>
      <c r="G832" s="274"/>
      <c r="H832" s="274"/>
      <c r="I832" s="274"/>
      <c r="J832" s="274"/>
    </row>
    <row r="833" spans="1:10" ht="59.25" customHeight="1">
      <c r="A833" s="274"/>
      <c r="B833" s="274"/>
      <c r="C833" s="274"/>
      <c r="D833" s="274"/>
      <c r="E833" s="274"/>
      <c r="F833" s="274"/>
      <c r="G833" s="274"/>
      <c r="H833" s="274"/>
      <c r="I833" s="274"/>
      <c r="J833" s="274"/>
    </row>
    <row r="834" spans="1:10" ht="59.25" customHeight="1">
      <c r="A834" s="274"/>
      <c r="B834" s="274"/>
      <c r="C834" s="274"/>
      <c r="D834" s="274"/>
      <c r="E834" s="274"/>
      <c r="F834" s="274"/>
      <c r="G834" s="274"/>
      <c r="H834" s="274"/>
      <c r="I834" s="274"/>
      <c r="J834" s="274"/>
    </row>
    <row r="835" spans="1:10" ht="59.25" customHeight="1">
      <c r="A835" s="274"/>
      <c r="B835" s="274"/>
      <c r="C835" s="274"/>
      <c r="D835" s="274"/>
      <c r="E835" s="274"/>
      <c r="F835" s="274"/>
      <c r="G835" s="274"/>
      <c r="H835" s="274"/>
      <c r="I835" s="274"/>
      <c r="J835" s="274"/>
    </row>
    <row r="836" spans="1:10" ht="59.25" customHeight="1">
      <c r="A836" s="274"/>
      <c r="B836" s="274"/>
      <c r="C836" s="274"/>
      <c r="D836" s="274"/>
      <c r="E836" s="274"/>
      <c r="F836" s="274"/>
      <c r="G836" s="274"/>
      <c r="H836" s="274"/>
      <c r="I836" s="274"/>
      <c r="J836" s="274"/>
    </row>
    <row r="837" spans="1:10" ht="59.25" customHeight="1">
      <c r="A837" s="274"/>
      <c r="B837" s="274"/>
      <c r="C837" s="274"/>
      <c r="D837" s="274"/>
      <c r="E837" s="274"/>
      <c r="F837" s="274"/>
      <c r="G837" s="274"/>
      <c r="H837" s="274"/>
      <c r="I837" s="274"/>
      <c r="J837" s="274"/>
    </row>
    <row r="838" spans="1:10" ht="59.25" customHeight="1">
      <c r="A838" s="274"/>
      <c r="B838" s="274"/>
      <c r="C838" s="274"/>
      <c r="D838" s="274"/>
      <c r="E838" s="274"/>
      <c r="F838" s="274"/>
      <c r="G838" s="274"/>
      <c r="H838" s="274"/>
      <c r="I838" s="274"/>
      <c r="J838" s="274"/>
    </row>
    <row r="839" spans="1:10" ht="59.25" customHeight="1">
      <c r="A839" s="274"/>
      <c r="B839" s="274"/>
      <c r="C839" s="274"/>
      <c r="D839" s="274"/>
      <c r="E839" s="274"/>
      <c r="F839" s="274"/>
      <c r="G839" s="274"/>
      <c r="H839" s="274"/>
      <c r="I839" s="274"/>
      <c r="J839" s="274"/>
    </row>
    <row r="840" spans="1:10" ht="59.25" customHeight="1">
      <c r="A840" s="274"/>
      <c r="B840" s="274"/>
      <c r="C840" s="274"/>
      <c r="D840" s="274"/>
      <c r="E840" s="274"/>
      <c r="F840" s="274"/>
      <c r="G840" s="274"/>
      <c r="H840" s="274"/>
      <c r="I840" s="274"/>
      <c r="J840" s="274"/>
    </row>
    <row r="841" spans="1:10" ht="59.25" customHeight="1">
      <c r="A841" s="274"/>
      <c r="B841" s="274"/>
      <c r="C841" s="274"/>
      <c r="D841" s="274"/>
      <c r="E841" s="274"/>
      <c r="F841" s="274"/>
      <c r="G841" s="274"/>
      <c r="H841" s="274"/>
      <c r="I841" s="274"/>
      <c r="J841" s="274"/>
    </row>
    <row r="842" spans="1:10" ht="59.25" customHeight="1">
      <c r="A842" s="274"/>
      <c r="B842" s="274"/>
      <c r="C842" s="274"/>
      <c r="D842" s="274"/>
      <c r="E842" s="274"/>
      <c r="F842" s="274"/>
      <c r="G842" s="274"/>
      <c r="H842" s="274"/>
      <c r="I842" s="274"/>
      <c r="J842" s="274"/>
    </row>
    <row r="843" spans="1:10" ht="59.25" customHeight="1">
      <c r="A843" s="274"/>
      <c r="B843" s="274"/>
      <c r="C843" s="274"/>
      <c r="D843" s="274"/>
      <c r="E843" s="274"/>
      <c r="F843" s="274"/>
      <c r="G843" s="274"/>
      <c r="H843" s="274"/>
      <c r="I843" s="274"/>
      <c r="J843" s="274"/>
    </row>
    <row r="844" spans="1:10" ht="59.25" customHeight="1">
      <c r="A844" s="274"/>
      <c r="B844" s="274"/>
      <c r="C844" s="274"/>
      <c r="D844" s="274"/>
      <c r="E844" s="274"/>
      <c r="F844" s="274"/>
      <c r="G844" s="274"/>
      <c r="H844" s="274"/>
      <c r="I844" s="274"/>
      <c r="J844" s="274"/>
    </row>
    <row r="845" spans="1:10" ht="59.25" customHeight="1">
      <c r="A845" s="274"/>
      <c r="B845" s="274"/>
      <c r="C845" s="274"/>
      <c r="D845" s="274"/>
      <c r="E845" s="274"/>
      <c r="F845" s="274"/>
      <c r="G845" s="274"/>
      <c r="H845" s="274"/>
      <c r="I845" s="274"/>
      <c r="J845" s="274"/>
    </row>
    <row r="846" spans="1:10" ht="59.25" customHeight="1">
      <c r="A846" s="274"/>
      <c r="B846" s="274"/>
      <c r="C846" s="274"/>
      <c r="D846" s="274"/>
      <c r="E846" s="274"/>
      <c r="F846" s="274"/>
      <c r="G846" s="274"/>
      <c r="H846" s="274"/>
      <c r="I846" s="274"/>
      <c r="J846" s="274"/>
    </row>
    <row r="847" spans="1:10" ht="59.25" customHeight="1">
      <c r="A847" s="274"/>
      <c r="B847" s="274"/>
      <c r="C847" s="274"/>
      <c r="D847" s="274"/>
      <c r="E847" s="274"/>
      <c r="F847" s="274"/>
      <c r="G847" s="274"/>
      <c r="H847" s="274"/>
      <c r="I847" s="274"/>
      <c r="J847" s="274"/>
    </row>
    <row r="848" spans="1:10" ht="59.25" customHeight="1">
      <c r="A848" s="274"/>
      <c r="B848" s="274"/>
      <c r="C848" s="274"/>
      <c r="D848" s="274"/>
      <c r="E848" s="274"/>
      <c r="F848" s="274"/>
      <c r="G848" s="274"/>
      <c r="H848" s="274"/>
      <c r="I848" s="274"/>
      <c r="J848" s="274"/>
    </row>
    <row r="849" spans="1:10" ht="59.25" customHeight="1">
      <c r="A849" s="274"/>
      <c r="B849" s="274"/>
      <c r="C849" s="274"/>
      <c r="D849" s="274"/>
      <c r="E849" s="274"/>
      <c r="F849" s="274"/>
      <c r="G849" s="274"/>
      <c r="H849" s="274"/>
      <c r="I849" s="274"/>
      <c r="J849" s="274"/>
    </row>
    <row r="850" spans="1:10" ht="59.25" customHeight="1">
      <c r="A850" s="274"/>
      <c r="B850" s="274"/>
      <c r="C850" s="274"/>
      <c r="D850" s="274"/>
      <c r="E850" s="274"/>
      <c r="F850" s="274"/>
      <c r="G850" s="274"/>
      <c r="H850" s="274"/>
      <c r="I850" s="274"/>
      <c r="J850" s="274"/>
    </row>
    <row r="851" spans="1:10" ht="59.25" customHeight="1">
      <c r="A851" s="274"/>
      <c r="B851" s="274"/>
      <c r="C851" s="274"/>
      <c r="D851" s="274"/>
      <c r="E851" s="274"/>
      <c r="F851" s="274"/>
      <c r="G851" s="274"/>
      <c r="H851" s="274"/>
      <c r="I851" s="274"/>
      <c r="J851" s="274"/>
    </row>
    <row r="852" spans="1:10" ht="59.25" customHeight="1">
      <c r="A852" s="274"/>
      <c r="B852" s="274"/>
      <c r="C852" s="274"/>
      <c r="D852" s="274"/>
      <c r="E852" s="274"/>
      <c r="F852" s="274"/>
      <c r="G852" s="274"/>
      <c r="H852" s="274"/>
      <c r="I852" s="274"/>
      <c r="J852" s="274"/>
    </row>
    <row r="853" spans="1:10" ht="59.25" customHeight="1">
      <c r="A853" s="274"/>
      <c r="B853" s="274"/>
      <c r="C853" s="274"/>
      <c r="D853" s="274"/>
      <c r="E853" s="274"/>
      <c r="F853" s="274"/>
      <c r="G853" s="274"/>
      <c r="H853" s="274"/>
      <c r="I853" s="274"/>
      <c r="J853" s="274"/>
    </row>
    <row r="854" spans="1:10" ht="59.25" customHeight="1">
      <c r="A854" s="274"/>
      <c r="B854" s="274"/>
      <c r="C854" s="274"/>
      <c r="D854" s="274"/>
      <c r="E854" s="274"/>
      <c r="F854" s="274"/>
      <c r="G854" s="274"/>
      <c r="H854" s="274"/>
      <c r="I854" s="274"/>
      <c r="J854" s="274"/>
    </row>
    <row r="855" spans="1:10" ht="59.25" customHeight="1">
      <c r="A855" s="274"/>
      <c r="B855" s="274"/>
      <c r="C855" s="274"/>
      <c r="D855" s="274"/>
      <c r="E855" s="274"/>
      <c r="F855" s="274"/>
      <c r="G855" s="274"/>
      <c r="H855" s="274"/>
      <c r="I855" s="274"/>
      <c r="J855" s="274"/>
    </row>
    <row r="856" spans="1:10" ht="59.25" customHeight="1">
      <c r="A856" s="274"/>
      <c r="B856" s="274"/>
      <c r="C856" s="274"/>
      <c r="D856" s="274"/>
      <c r="E856" s="274"/>
      <c r="F856" s="274"/>
      <c r="G856" s="274"/>
      <c r="H856" s="274"/>
      <c r="I856" s="274"/>
      <c r="J856" s="274"/>
    </row>
    <row r="857" spans="1:10" ht="59.25" customHeight="1">
      <c r="A857" s="274"/>
      <c r="B857" s="274"/>
      <c r="C857" s="274"/>
      <c r="D857" s="274"/>
      <c r="E857" s="274"/>
      <c r="F857" s="274"/>
      <c r="G857" s="274"/>
      <c r="H857" s="274"/>
      <c r="I857" s="274"/>
      <c r="J857" s="274"/>
    </row>
    <row r="858" spans="1:10" ht="59.25" customHeight="1">
      <c r="A858" s="274"/>
      <c r="B858" s="274"/>
      <c r="C858" s="274"/>
      <c r="D858" s="274"/>
      <c r="E858" s="274"/>
      <c r="F858" s="274"/>
      <c r="G858" s="274"/>
      <c r="H858" s="274"/>
      <c r="I858" s="274"/>
      <c r="J858" s="274"/>
    </row>
    <row r="859" spans="1:10" ht="59.25" customHeight="1">
      <c r="A859" s="274"/>
      <c r="B859" s="274"/>
      <c r="C859" s="274"/>
      <c r="D859" s="274"/>
      <c r="E859" s="274"/>
      <c r="F859" s="274"/>
      <c r="G859" s="274"/>
      <c r="H859" s="274"/>
      <c r="I859" s="274"/>
      <c r="J859" s="274"/>
    </row>
    <row r="860" spans="1:10" ht="59.25" customHeight="1">
      <c r="A860" s="274"/>
      <c r="B860" s="274"/>
      <c r="C860" s="274"/>
      <c r="D860" s="274"/>
      <c r="E860" s="274"/>
      <c r="F860" s="274"/>
      <c r="G860" s="274"/>
      <c r="H860" s="274"/>
      <c r="I860" s="274"/>
      <c r="J860" s="274"/>
    </row>
    <row r="861" spans="1:10" ht="59.25" customHeight="1">
      <c r="A861" s="274"/>
      <c r="B861" s="274"/>
      <c r="C861" s="274"/>
      <c r="D861" s="274"/>
      <c r="E861" s="274"/>
      <c r="F861" s="274"/>
      <c r="G861" s="274"/>
      <c r="H861" s="274"/>
      <c r="I861" s="274"/>
      <c r="J861" s="274"/>
    </row>
    <row r="862" spans="1:10" ht="59.25" customHeight="1">
      <c r="A862" s="274"/>
      <c r="B862" s="274"/>
      <c r="C862" s="274"/>
      <c r="D862" s="274"/>
      <c r="E862" s="274"/>
      <c r="F862" s="274"/>
      <c r="G862" s="274"/>
      <c r="H862" s="274"/>
      <c r="I862" s="274"/>
      <c r="J862" s="274"/>
    </row>
    <row r="863" spans="1:10" ht="59.25" customHeight="1">
      <c r="A863" s="274"/>
      <c r="B863" s="274"/>
      <c r="C863" s="274"/>
      <c r="D863" s="274"/>
      <c r="E863" s="274"/>
      <c r="F863" s="274"/>
      <c r="G863" s="274"/>
      <c r="H863" s="274"/>
      <c r="I863" s="274"/>
      <c r="J863" s="274"/>
    </row>
    <row r="864" spans="1:10" ht="59.25" customHeight="1">
      <c r="A864" s="274"/>
      <c r="B864" s="274"/>
      <c r="C864" s="274"/>
      <c r="D864" s="274"/>
      <c r="E864" s="274"/>
      <c r="F864" s="274"/>
      <c r="G864" s="274"/>
      <c r="H864" s="274"/>
      <c r="I864" s="274"/>
      <c r="J864" s="274"/>
    </row>
    <row r="865" spans="1:10" ht="59.25" customHeight="1">
      <c r="A865" s="274"/>
      <c r="B865" s="274"/>
      <c r="C865" s="274"/>
      <c r="D865" s="274"/>
      <c r="E865" s="274"/>
      <c r="F865" s="274"/>
      <c r="G865" s="274"/>
      <c r="H865" s="274"/>
      <c r="I865" s="274"/>
      <c r="J865" s="274"/>
    </row>
    <row r="866" spans="1:10" ht="59.25" customHeight="1">
      <c r="A866" s="274"/>
      <c r="B866" s="274"/>
      <c r="C866" s="274"/>
      <c r="D866" s="274"/>
      <c r="E866" s="274"/>
      <c r="F866" s="274"/>
      <c r="G866" s="274"/>
      <c r="H866" s="274"/>
      <c r="I866" s="274"/>
      <c r="J866" s="274"/>
    </row>
    <row r="867" spans="1:10" ht="59.25" customHeight="1">
      <c r="A867" s="274"/>
      <c r="B867" s="274"/>
      <c r="C867" s="274"/>
      <c r="D867" s="274"/>
      <c r="E867" s="274"/>
      <c r="F867" s="274"/>
      <c r="G867" s="274"/>
      <c r="H867" s="274"/>
      <c r="I867" s="274"/>
      <c r="J867" s="274"/>
    </row>
    <row r="868" spans="1:10" ht="59.25" customHeight="1">
      <c r="A868" s="274"/>
      <c r="B868" s="274"/>
      <c r="C868" s="274"/>
      <c r="D868" s="274"/>
      <c r="E868" s="274"/>
      <c r="F868" s="274"/>
      <c r="G868" s="274"/>
      <c r="H868" s="274"/>
      <c r="I868" s="274"/>
      <c r="J868" s="274"/>
    </row>
    <row r="869" spans="1:10" ht="59.25" customHeight="1">
      <c r="A869" s="274"/>
      <c r="B869" s="274"/>
      <c r="C869" s="274"/>
      <c r="D869" s="274"/>
      <c r="E869" s="274"/>
      <c r="F869" s="274"/>
      <c r="G869" s="274"/>
      <c r="H869" s="274"/>
      <c r="I869" s="274"/>
      <c r="J869" s="274"/>
    </row>
    <row r="870" spans="1:10" ht="59.25" customHeight="1">
      <c r="A870" s="274"/>
      <c r="B870" s="274"/>
      <c r="C870" s="274"/>
      <c r="D870" s="274"/>
      <c r="E870" s="274"/>
      <c r="F870" s="274"/>
      <c r="G870" s="274"/>
      <c r="H870" s="274"/>
      <c r="I870" s="274"/>
      <c r="J870" s="274"/>
    </row>
    <row r="871" spans="1:10" ht="59.25" customHeight="1">
      <c r="A871" s="274"/>
      <c r="B871" s="274"/>
      <c r="C871" s="274"/>
      <c r="D871" s="274"/>
      <c r="E871" s="274"/>
      <c r="F871" s="274"/>
      <c r="G871" s="274"/>
      <c r="H871" s="274"/>
      <c r="I871" s="274"/>
      <c r="J871" s="274"/>
    </row>
    <row r="872" spans="1:10" ht="59.25" customHeight="1">
      <c r="A872" s="274"/>
      <c r="B872" s="274"/>
      <c r="C872" s="274"/>
      <c r="D872" s="274"/>
      <c r="E872" s="274"/>
      <c r="F872" s="274"/>
      <c r="G872" s="274"/>
      <c r="H872" s="274"/>
      <c r="I872" s="274"/>
      <c r="J872" s="274"/>
    </row>
    <row r="873" spans="1:10" ht="59.25" customHeight="1">
      <c r="A873" s="274"/>
      <c r="B873" s="274"/>
      <c r="C873" s="274"/>
      <c r="D873" s="274"/>
      <c r="E873" s="274"/>
      <c r="F873" s="274"/>
      <c r="G873" s="274"/>
      <c r="H873" s="274"/>
      <c r="I873" s="274"/>
      <c r="J873" s="274"/>
    </row>
    <row r="874" spans="1:10" ht="59.25" customHeight="1">
      <c r="A874" s="274"/>
      <c r="B874" s="274"/>
      <c r="C874" s="274"/>
      <c r="D874" s="274"/>
      <c r="E874" s="274"/>
      <c r="F874" s="274"/>
      <c r="G874" s="274"/>
      <c r="H874" s="274"/>
      <c r="I874" s="274"/>
      <c r="J874" s="274"/>
    </row>
    <row r="875" spans="1:10" ht="59.25" customHeight="1">
      <c r="A875" s="274"/>
      <c r="B875" s="274"/>
      <c r="C875" s="274"/>
      <c r="D875" s="274"/>
      <c r="E875" s="274"/>
      <c r="F875" s="274"/>
      <c r="G875" s="274"/>
      <c r="H875" s="274"/>
      <c r="I875" s="274"/>
      <c r="J875" s="274"/>
    </row>
    <row r="876" spans="1:10" ht="59.25" customHeight="1">
      <c r="A876" s="274"/>
      <c r="B876" s="274"/>
      <c r="C876" s="274"/>
      <c r="D876" s="274"/>
      <c r="E876" s="274"/>
      <c r="F876" s="274"/>
      <c r="G876" s="274"/>
      <c r="H876" s="274"/>
      <c r="I876" s="274"/>
      <c r="J876" s="274"/>
    </row>
    <row r="877" spans="1:10" ht="59.25" customHeight="1">
      <c r="A877" s="274"/>
      <c r="B877" s="274"/>
      <c r="C877" s="274"/>
      <c r="D877" s="274"/>
      <c r="E877" s="274"/>
      <c r="F877" s="274"/>
      <c r="G877" s="274"/>
      <c r="H877" s="274"/>
      <c r="I877" s="274"/>
      <c r="J877" s="274"/>
    </row>
    <row r="878" spans="1:10" ht="59.25" customHeight="1">
      <c r="A878" s="274"/>
      <c r="B878" s="274"/>
      <c r="C878" s="274"/>
      <c r="D878" s="274"/>
      <c r="E878" s="274"/>
      <c r="F878" s="274"/>
      <c r="G878" s="274"/>
      <c r="H878" s="274"/>
      <c r="I878" s="274"/>
      <c r="J878" s="274"/>
    </row>
    <row r="879" spans="1:10" ht="59.25" customHeight="1">
      <c r="A879" s="274"/>
      <c r="B879" s="274"/>
      <c r="C879" s="274"/>
      <c r="D879" s="274"/>
      <c r="E879" s="274"/>
      <c r="F879" s="274"/>
      <c r="G879" s="274"/>
      <c r="H879" s="274"/>
      <c r="I879" s="274"/>
      <c r="J879" s="274"/>
    </row>
    <row r="880" spans="1:10" ht="59.25" customHeight="1">
      <c r="A880" s="274"/>
      <c r="B880" s="274"/>
      <c r="C880" s="274"/>
      <c r="D880" s="274"/>
      <c r="E880" s="274"/>
      <c r="F880" s="274"/>
      <c r="G880" s="274"/>
      <c r="H880" s="274"/>
      <c r="I880" s="274"/>
      <c r="J880" s="274"/>
    </row>
    <row r="881" spans="1:10" ht="59.25" customHeight="1">
      <c r="A881" s="274"/>
      <c r="B881" s="274"/>
      <c r="C881" s="274"/>
      <c r="D881" s="274"/>
      <c r="E881" s="274"/>
      <c r="F881" s="274"/>
      <c r="G881" s="274"/>
      <c r="H881" s="274"/>
      <c r="I881" s="274"/>
      <c r="J881" s="274"/>
    </row>
    <row r="882" spans="1:10" ht="59.25" customHeight="1">
      <c r="A882" s="274"/>
      <c r="B882" s="274"/>
      <c r="C882" s="274"/>
      <c r="D882" s="274"/>
      <c r="E882" s="274"/>
      <c r="F882" s="274"/>
      <c r="G882" s="274"/>
      <c r="H882" s="274"/>
      <c r="I882" s="274"/>
      <c r="J882" s="274"/>
    </row>
    <row r="883" spans="1:10" ht="59.25" customHeight="1">
      <c r="A883" s="274"/>
      <c r="B883" s="274"/>
      <c r="C883" s="274"/>
      <c r="D883" s="274"/>
      <c r="E883" s="274"/>
      <c r="F883" s="274"/>
      <c r="G883" s="274"/>
      <c r="H883" s="274"/>
      <c r="I883" s="274"/>
      <c r="J883" s="274"/>
    </row>
    <row r="884" spans="1:10" ht="59.25" customHeight="1">
      <c r="A884" s="274"/>
      <c r="B884" s="274"/>
      <c r="C884" s="274"/>
      <c r="D884" s="274"/>
      <c r="E884" s="274"/>
      <c r="F884" s="274"/>
      <c r="G884" s="274"/>
      <c r="H884" s="274"/>
      <c r="I884" s="274"/>
      <c r="J884" s="274"/>
    </row>
    <row r="885" spans="1:10" ht="59.25" customHeight="1">
      <c r="A885" s="274"/>
      <c r="B885" s="274"/>
      <c r="C885" s="274"/>
      <c r="D885" s="274"/>
      <c r="E885" s="274"/>
      <c r="F885" s="274"/>
      <c r="G885" s="274"/>
      <c r="H885" s="274"/>
      <c r="I885" s="274"/>
      <c r="J885" s="274"/>
    </row>
    <row r="886" spans="1:10" ht="59.25" customHeight="1">
      <c r="A886" s="274"/>
      <c r="B886" s="274"/>
      <c r="C886" s="274"/>
      <c r="D886" s="274"/>
      <c r="E886" s="274"/>
      <c r="F886" s="274"/>
      <c r="G886" s="274"/>
      <c r="H886" s="274"/>
      <c r="I886" s="274"/>
      <c r="J886" s="274"/>
    </row>
    <row r="887" spans="1:10" ht="59.25" customHeight="1">
      <c r="A887" s="274"/>
      <c r="B887" s="274"/>
      <c r="C887" s="274"/>
      <c r="D887" s="274"/>
      <c r="E887" s="274"/>
      <c r="F887" s="274"/>
      <c r="G887" s="274"/>
      <c r="H887" s="274"/>
      <c r="I887" s="274"/>
      <c r="J887" s="274"/>
    </row>
    <row r="888" spans="1:10" ht="59.25" customHeight="1">
      <c r="A888" s="274"/>
      <c r="B888" s="274"/>
      <c r="C888" s="274"/>
      <c r="D888" s="274"/>
      <c r="E888" s="274"/>
      <c r="F888" s="274"/>
      <c r="G888" s="274"/>
      <c r="H888" s="274"/>
      <c r="I888" s="274"/>
      <c r="J888" s="274"/>
    </row>
    <row r="889" spans="1:10" ht="59.25" customHeight="1">
      <c r="A889" s="274"/>
      <c r="B889" s="274"/>
      <c r="C889" s="274"/>
      <c r="D889" s="274"/>
      <c r="E889" s="274"/>
      <c r="F889" s="274"/>
      <c r="G889" s="274"/>
      <c r="H889" s="274"/>
      <c r="I889" s="274"/>
      <c r="J889" s="274"/>
    </row>
    <row r="890" spans="1:10" ht="59.25" customHeight="1">
      <c r="A890" s="274"/>
      <c r="B890" s="274"/>
      <c r="C890" s="274"/>
      <c r="D890" s="274"/>
      <c r="E890" s="274"/>
      <c r="F890" s="274"/>
      <c r="G890" s="274"/>
      <c r="H890" s="274"/>
      <c r="I890" s="274"/>
      <c r="J890" s="274"/>
    </row>
    <row r="891" spans="1:10" ht="59.25" customHeight="1">
      <c r="A891" s="274"/>
      <c r="B891" s="274"/>
      <c r="C891" s="274"/>
      <c r="D891" s="274"/>
      <c r="E891" s="274"/>
      <c r="F891" s="274"/>
      <c r="G891" s="274"/>
      <c r="H891" s="274"/>
      <c r="I891" s="274"/>
      <c r="J891" s="274"/>
    </row>
    <row r="892" spans="1:10" ht="59.25" customHeight="1">
      <c r="A892" s="274"/>
      <c r="B892" s="274"/>
      <c r="C892" s="274"/>
      <c r="D892" s="274"/>
      <c r="E892" s="274"/>
      <c r="F892" s="274"/>
      <c r="G892" s="274"/>
      <c r="H892" s="274"/>
      <c r="I892" s="274"/>
      <c r="J892" s="274"/>
    </row>
    <row r="893" spans="1:10" ht="59.25" customHeight="1">
      <c r="A893" s="274"/>
      <c r="B893" s="274"/>
      <c r="C893" s="274"/>
      <c r="D893" s="274"/>
      <c r="E893" s="274"/>
      <c r="F893" s="274"/>
      <c r="G893" s="274"/>
      <c r="H893" s="274"/>
      <c r="I893" s="274"/>
      <c r="J893" s="274"/>
    </row>
    <row r="894" spans="1:10" ht="59.25" customHeight="1">
      <c r="A894" s="274"/>
      <c r="B894" s="274"/>
      <c r="C894" s="274"/>
      <c r="D894" s="274"/>
      <c r="E894" s="274"/>
      <c r="F894" s="274"/>
      <c r="G894" s="274"/>
      <c r="H894" s="274"/>
      <c r="I894" s="274"/>
      <c r="J894" s="274"/>
    </row>
    <row r="895" spans="1:10" ht="59.25" customHeight="1">
      <c r="A895" s="274"/>
      <c r="B895" s="274"/>
      <c r="C895" s="274"/>
      <c r="D895" s="274"/>
      <c r="E895" s="274"/>
      <c r="F895" s="274"/>
      <c r="G895" s="274"/>
      <c r="H895" s="274"/>
      <c r="I895" s="274"/>
      <c r="J895" s="274"/>
    </row>
    <row r="896" spans="1:10" ht="59.25" customHeight="1">
      <c r="A896" s="274"/>
      <c r="B896" s="274"/>
      <c r="C896" s="274"/>
      <c r="D896" s="274"/>
      <c r="E896" s="274"/>
      <c r="F896" s="274"/>
      <c r="G896" s="274"/>
      <c r="H896" s="274"/>
      <c r="I896" s="274"/>
      <c r="J896" s="274"/>
    </row>
    <row r="897" spans="1:10" ht="59.25" customHeight="1">
      <c r="A897" s="274"/>
      <c r="B897" s="274"/>
      <c r="C897" s="274"/>
      <c r="D897" s="274"/>
      <c r="E897" s="274"/>
      <c r="F897" s="274"/>
      <c r="G897" s="274"/>
      <c r="H897" s="274"/>
      <c r="I897" s="274"/>
      <c r="J897" s="274"/>
    </row>
    <row r="898" spans="1:10" ht="59.25" customHeight="1">
      <c r="A898" s="274"/>
      <c r="B898" s="274"/>
      <c r="C898" s="274"/>
      <c r="D898" s="274"/>
      <c r="E898" s="274"/>
      <c r="F898" s="274"/>
      <c r="G898" s="274"/>
      <c r="H898" s="274"/>
      <c r="I898" s="274"/>
      <c r="J898" s="274"/>
    </row>
    <row r="899" spans="1:10" ht="59.25" customHeight="1">
      <c r="A899" s="274"/>
      <c r="B899" s="274"/>
      <c r="C899" s="274"/>
      <c r="D899" s="274"/>
      <c r="E899" s="274"/>
      <c r="F899" s="274"/>
      <c r="G899" s="274"/>
      <c r="H899" s="274"/>
      <c r="I899" s="274"/>
      <c r="J899" s="274"/>
    </row>
    <row r="900" spans="1:10" ht="59.25" customHeight="1">
      <c r="A900" s="274"/>
      <c r="B900" s="274"/>
      <c r="C900" s="274"/>
      <c r="D900" s="274"/>
      <c r="E900" s="274"/>
      <c r="F900" s="274"/>
      <c r="G900" s="274"/>
      <c r="H900" s="274"/>
      <c r="I900" s="274"/>
      <c r="J900" s="274"/>
    </row>
    <row r="901" spans="1:10" ht="59.25" customHeight="1">
      <c r="A901" s="274"/>
      <c r="B901" s="274"/>
      <c r="C901" s="274"/>
      <c r="D901" s="274"/>
      <c r="E901" s="274"/>
      <c r="F901" s="274"/>
      <c r="G901" s="274"/>
      <c r="H901" s="274"/>
      <c r="I901" s="274"/>
      <c r="J901" s="274"/>
    </row>
    <row r="902" spans="1:10" ht="59.25" customHeight="1">
      <c r="A902" s="274"/>
      <c r="B902" s="274"/>
      <c r="C902" s="274"/>
      <c r="D902" s="274"/>
      <c r="E902" s="274"/>
      <c r="F902" s="274"/>
      <c r="G902" s="274"/>
      <c r="H902" s="274"/>
      <c r="I902" s="274"/>
      <c r="J902" s="274"/>
    </row>
    <row r="903" spans="1:10" ht="59.25" customHeight="1">
      <c r="A903" s="274"/>
      <c r="B903" s="274"/>
      <c r="C903" s="274"/>
      <c r="D903" s="274"/>
      <c r="E903" s="274"/>
      <c r="F903" s="274"/>
      <c r="G903" s="274"/>
      <c r="H903" s="274"/>
      <c r="I903" s="274"/>
      <c r="J903" s="274"/>
    </row>
    <row r="904" spans="1:10" ht="59.25" customHeight="1">
      <c r="A904" s="274"/>
      <c r="B904" s="274"/>
      <c r="C904" s="274"/>
      <c r="D904" s="274"/>
      <c r="E904" s="274"/>
      <c r="F904" s="274"/>
      <c r="G904" s="274"/>
      <c r="H904" s="274"/>
      <c r="I904" s="274"/>
      <c r="J904" s="274"/>
    </row>
    <row r="905" spans="1:10" ht="59.25" customHeight="1">
      <c r="A905" s="274"/>
      <c r="B905" s="274"/>
      <c r="C905" s="274"/>
      <c r="D905" s="274"/>
      <c r="E905" s="274"/>
      <c r="F905" s="274"/>
      <c r="G905" s="274"/>
      <c r="H905" s="274"/>
      <c r="I905" s="274"/>
      <c r="J905" s="274"/>
    </row>
    <row r="906" spans="1:10" ht="59.25" customHeight="1">
      <c r="A906" s="274"/>
      <c r="B906" s="274"/>
      <c r="C906" s="274"/>
      <c r="D906" s="274"/>
      <c r="E906" s="274"/>
      <c r="F906" s="274"/>
      <c r="G906" s="274"/>
      <c r="H906" s="274"/>
      <c r="I906" s="274"/>
      <c r="J906" s="274"/>
    </row>
    <row r="907" spans="1:10" ht="59.25" customHeight="1">
      <c r="A907" s="274"/>
      <c r="B907" s="274"/>
      <c r="C907" s="274"/>
      <c r="D907" s="274"/>
      <c r="E907" s="274"/>
      <c r="F907" s="274"/>
      <c r="G907" s="274"/>
      <c r="H907" s="274"/>
      <c r="I907" s="274"/>
      <c r="J907" s="274"/>
    </row>
    <row r="908" spans="1:10" ht="59.25" customHeight="1">
      <c r="A908" s="274"/>
      <c r="B908" s="274"/>
      <c r="C908" s="274"/>
      <c r="D908" s="274"/>
      <c r="E908" s="274"/>
      <c r="F908" s="274"/>
      <c r="G908" s="274"/>
      <c r="H908" s="274"/>
      <c r="I908" s="274"/>
      <c r="J908" s="274"/>
    </row>
    <row r="909" spans="1:10" ht="59.25" customHeight="1">
      <c r="A909" s="274"/>
      <c r="B909" s="274"/>
      <c r="C909" s="274"/>
      <c r="D909" s="274"/>
      <c r="E909" s="274"/>
      <c r="F909" s="274"/>
      <c r="G909" s="274"/>
      <c r="H909" s="274"/>
      <c r="I909" s="274"/>
      <c r="J909" s="274"/>
    </row>
    <row r="910" spans="1:10" ht="59.25" customHeight="1">
      <c r="A910" s="274"/>
      <c r="B910" s="274"/>
      <c r="C910" s="274"/>
      <c r="D910" s="274"/>
      <c r="E910" s="274"/>
      <c r="F910" s="274"/>
      <c r="G910" s="274"/>
      <c r="H910" s="274"/>
      <c r="I910" s="274"/>
      <c r="J910" s="274"/>
    </row>
    <row r="911" spans="1:10" ht="59.25" customHeight="1">
      <c r="A911" s="274"/>
      <c r="B911" s="274"/>
      <c r="C911" s="274"/>
      <c r="D911" s="274"/>
      <c r="E911" s="274"/>
      <c r="F911" s="274"/>
      <c r="G911" s="274"/>
      <c r="H911" s="274"/>
      <c r="I911" s="274"/>
      <c r="J911" s="274"/>
    </row>
    <row r="912" spans="1:10" ht="59.25" customHeight="1">
      <c r="A912" s="274"/>
      <c r="B912" s="274"/>
      <c r="C912" s="274"/>
      <c r="D912" s="274"/>
      <c r="E912" s="274"/>
      <c r="F912" s="274"/>
      <c r="G912" s="274"/>
      <c r="H912" s="274"/>
      <c r="I912" s="274"/>
      <c r="J912" s="274"/>
    </row>
    <row r="913" spans="1:10" ht="59.25" customHeight="1">
      <c r="A913" s="274"/>
      <c r="B913" s="274"/>
      <c r="C913" s="274"/>
      <c r="D913" s="274"/>
      <c r="E913" s="274"/>
      <c r="F913" s="274"/>
      <c r="G913" s="274"/>
      <c r="H913" s="274"/>
      <c r="I913" s="274"/>
      <c r="J913" s="274"/>
    </row>
    <row r="914" spans="1:10" ht="59.25" customHeight="1">
      <c r="A914" s="274"/>
      <c r="B914" s="274"/>
      <c r="C914" s="274"/>
      <c r="D914" s="274"/>
      <c r="E914" s="274"/>
      <c r="F914" s="274"/>
      <c r="G914" s="274"/>
      <c r="H914" s="274"/>
      <c r="I914" s="274"/>
      <c r="J914" s="274"/>
    </row>
    <row r="915" spans="1:10" ht="59.25" customHeight="1">
      <c r="A915" s="274"/>
      <c r="B915" s="274"/>
      <c r="C915" s="274"/>
      <c r="D915" s="274"/>
      <c r="E915" s="274"/>
      <c r="F915" s="274"/>
      <c r="G915" s="274"/>
      <c r="H915" s="274"/>
      <c r="I915" s="274"/>
      <c r="J915" s="274"/>
    </row>
    <row r="916" spans="1:10" ht="59.25" customHeight="1">
      <c r="A916" s="274"/>
      <c r="B916" s="274"/>
      <c r="C916" s="274"/>
      <c r="D916" s="274"/>
      <c r="E916" s="274"/>
      <c r="F916" s="274"/>
      <c r="G916" s="274"/>
      <c r="H916" s="274"/>
      <c r="I916" s="274"/>
      <c r="J916" s="274"/>
    </row>
    <row r="917" spans="1:10" ht="59.25" customHeight="1">
      <c r="A917" s="274"/>
      <c r="B917" s="274"/>
      <c r="C917" s="274"/>
      <c r="D917" s="274"/>
      <c r="E917" s="274"/>
      <c r="F917" s="274"/>
      <c r="G917" s="274"/>
      <c r="H917" s="274"/>
      <c r="I917" s="274"/>
      <c r="J917" s="274"/>
    </row>
    <row r="918" spans="1:10" ht="59.25" customHeight="1">
      <c r="A918" s="274"/>
      <c r="B918" s="274"/>
      <c r="C918" s="274"/>
      <c r="D918" s="274"/>
      <c r="E918" s="274"/>
      <c r="F918" s="274"/>
      <c r="G918" s="274"/>
      <c r="H918" s="274"/>
      <c r="I918" s="274"/>
      <c r="J918" s="274"/>
    </row>
    <row r="919" spans="1:10" ht="59.25" customHeight="1">
      <c r="A919" s="274"/>
      <c r="B919" s="274"/>
      <c r="C919" s="274"/>
      <c r="D919" s="274"/>
      <c r="E919" s="274"/>
      <c r="F919" s="274"/>
      <c r="G919" s="274"/>
      <c r="H919" s="274"/>
      <c r="I919" s="274"/>
      <c r="J919" s="274"/>
    </row>
    <row r="920" spans="1:10" ht="59.25" customHeight="1">
      <c r="A920" s="274"/>
      <c r="B920" s="274"/>
      <c r="C920" s="274"/>
      <c r="D920" s="274"/>
      <c r="E920" s="274"/>
      <c r="F920" s="274"/>
      <c r="G920" s="274"/>
      <c r="H920" s="274"/>
      <c r="I920" s="274"/>
      <c r="J920" s="274"/>
    </row>
    <row r="921" spans="1:10" ht="59.25" customHeight="1">
      <c r="A921" s="274"/>
      <c r="B921" s="274"/>
      <c r="C921" s="274"/>
      <c r="D921" s="274"/>
      <c r="E921" s="274"/>
      <c r="F921" s="274"/>
      <c r="G921" s="274"/>
      <c r="H921" s="274"/>
      <c r="I921" s="274"/>
      <c r="J921" s="274"/>
    </row>
    <row r="922" spans="1:10" ht="59.25" customHeight="1">
      <c r="A922" s="274"/>
      <c r="B922" s="274"/>
      <c r="C922" s="274"/>
      <c r="D922" s="274"/>
      <c r="E922" s="274"/>
      <c r="F922" s="274"/>
      <c r="G922" s="274"/>
      <c r="H922" s="274"/>
      <c r="I922" s="274"/>
      <c r="J922" s="274"/>
    </row>
    <row r="923" spans="1:10" ht="59.25" customHeight="1">
      <c r="A923" s="274"/>
      <c r="B923" s="274"/>
      <c r="C923" s="274"/>
      <c r="D923" s="274"/>
      <c r="E923" s="274"/>
      <c r="F923" s="274"/>
      <c r="G923" s="274"/>
      <c r="H923" s="274"/>
      <c r="I923" s="274"/>
      <c r="J923" s="274"/>
    </row>
    <row r="924" spans="1:10" ht="59.25" customHeight="1">
      <c r="A924" s="274"/>
      <c r="B924" s="274"/>
      <c r="C924" s="274"/>
      <c r="D924" s="274"/>
      <c r="E924" s="274"/>
      <c r="F924" s="274"/>
      <c r="G924" s="274"/>
      <c r="H924" s="274"/>
      <c r="I924" s="274"/>
      <c r="J924" s="274"/>
    </row>
    <row r="925" spans="1:10" ht="59.25" customHeight="1">
      <c r="A925" s="274"/>
      <c r="B925" s="274"/>
      <c r="C925" s="274"/>
      <c r="D925" s="274"/>
      <c r="E925" s="274"/>
      <c r="F925" s="274"/>
      <c r="G925" s="274"/>
      <c r="H925" s="274"/>
      <c r="I925" s="274"/>
      <c r="J925" s="274"/>
    </row>
    <row r="926" spans="1:10" ht="59.25" customHeight="1">
      <c r="A926" s="274"/>
      <c r="B926" s="274"/>
      <c r="C926" s="274"/>
      <c r="D926" s="274"/>
      <c r="E926" s="274"/>
      <c r="F926" s="274"/>
      <c r="G926" s="274"/>
      <c r="H926" s="274"/>
      <c r="I926" s="274"/>
      <c r="J926" s="274"/>
    </row>
    <row r="927" spans="1:10" ht="59.25" customHeight="1">
      <c r="A927" s="274"/>
      <c r="B927" s="274"/>
      <c r="C927" s="274"/>
      <c r="D927" s="274"/>
      <c r="E927" s="274"/>
      <c r="F927" s="274"/>
      <c r="G927" s="274"/>
      <c r="H927" s="274"/>
      <c r="I927" s="274"/>
      <c r="J927" s="274"/>
    </row>
    <row r="928" spans="1:10" ht="59.25" customHeight="1">
      <c r="A928" s="274"/>
      <c r="B928" s="274"/>
      <c r="C928" s="274"/>
      <c r="D928" s="274"/>
      <c r="E928" s="274"/>
      <c r="F928" s="274"/>
      <c r="G928" s="274"/>
      <c r="H928" s="274"/>
      <c r="I928" s="274"/>
      <c r="J928" s="274"/>
    </row>
    <row r="929" spans="1:10" ht="59.25" customHeight="1">
      <c r="A929" s="274"/>
      <c r="B929" s="274"/>
      <c r="C929" s="274"/>
      <c r="D929" s="274"/>
      <c r="E929" s="274"/>
      <c r="F929" s="274"/>
      <c r="G929" s="274"/>
      <c r="H929" s="274"/>
      <c r="I929" s="274"/>
      <c r="J929" s="274"/>
    </row>
    <row r="930" spans="1:10" ht="59.25" customHeight="1">
      <c r="A930" s="274"/>
      <c r="B930" s="274"/>
      <c r="C930" s="274"/>
      <c r="D930" s="274"/>
      <c r="E930" s="274"/>
      <c r="F930" s="274"/>
      <c r="G930" s="274"/>
      <c r="H930" s="274"/>
      <c r="I930" s="274"/>
      <c r="J930" s="274"/>
    </row>
    <row r="931" spans="1:10" ht="59.25" customHeight="1">
      <c r="A931" s="274"/>
      <c r="B931" s="274"/>
      <c r="C931" s="274"/>
      <c r="D931" s="274"/>
      <c r="E931" s="274"/>
      <c r="F931" s="274"/>
      <c r="G931" s="274"/>
      <c r="H931" s="274"/>
      <c r="I931" s="274"/>
      <c r="J931" s="274"/>
    </row>
    <row r="932" spans="1:10" ht="59.25" customHeight="1">
      <c r="A932" s="274"/>
      <c r="B932" s="274"/>
      <c r="C932" s="274"/>
      <c r="D932" s="274"/>
      <c r="E932" s="274"/>
      <c r="F932" s="274"/>
      <c r="G932" s="274"/>
      <c r="H932" s="274"/>
      <c r="I932" s="274"/>
      <c r="J932" s="274"/>
    </row>
    <row r="933" spans="1:10" ht="59.25" customHeight="1">
      <c r="A933" s="274"/>
      <c r="B933" s="274"/>
      <c r="C933" s="274"/>
      <c r="D933" s="274"/>
      <c r="E933" s="274"/>
      <c r="F933" s="274"/>
      <c r="G933" s="274"/>
      <c r="H933" s="274"/>
      <c r="I933" s="274"/>
      <c r="J933" s="274"/>
    </row>
    <row r="934" spans="1:10" ht="59.25" customHeight="1">
      <c r="A934" s="274"/>
      <c r="B934" s="274"/>
      <c r="C934" s="274"/>
      <c r="D934" s="274"/>
      <c r="E934" s="274"/>
      <c r="F934" s="274"/>
      <c r="G934" s="274"/>
      <c r="H934" s="274"/>
      <c r="I934" s="274"/>
      <c r="J934" s="274"/>
    </row>
    <row r="935" spans="1:10" ht="59.25" customHeight="1">
      <c r="A935" s="274"/>
      <c r="B935" s="274"/>
      <c r="C935" s="274"/>
      <c r="D935" s="274"/>
      <c r="E935" s="274"/>
      <c r="F935" s="274"/>
      <c r="G935" s="274"/>
      <c r="H935" s="274"/>
      <c r="I935" s="274"/>
      <c r="J935" s="274"/>
    </row>
    <row r="936" spans="1:10" ht="59.25" customHeight="1">
      <c r="A936" s="274"/>
      <c r="B936" s="274"/>
      <c r="C936" s="274"/>
      <c r="D936" s="274"/>
      <c r="E936" s="274"/>
      <c r="F936" s="274"/>
      <c r="G936" s="274"/>
      <c r="H936" s="274"/>
      <c r="I936" s="274"/>
      <c r="J936" s="274"/>
    </row>
    <row r="937" spans="1:10" ht="59.25" customHeight="1">
      <c r="A937" s="274"/>
      <c r="B937" s="274"/>
      <c r="C937" s="274"/>
      <c r="D937" s="274"/>
      <c r="E937" s="274"/>
      <c r="F937" s="274"/>
      <c r="G937" s="274"/>
      <c r="H937" s="274"/>
      <c r="I937" s="274"/>
      <c r="J937" s="274"/>
    </row>
    <row r="938" spans="1:10" ht="59.25" customHeight="1">
      <c r="A938" s="274"/>
      <c r="B938" s="274"/>
      <c r="C938" s="274"/>
      <c r="D938" s="274"/>
      <c r="E938" s="274"/>
      <c r="F938" s="274"/>
      <c r="G938" s="274"/>
      <c r="H938" s="274"/>
      <c r="I938" s="274"/>
      <c r="J938" s="274"/>
    </row>
    <row r="939" spans="1:10" ht="59.25" customHeight="1">
      <c r="A939" s="274"/>
      <c r="B939" s="274"/>
      <c r="C939" s="274"/>
      <c r="D939" s="274"/>
      <c r="E939" s="274"/>
      <c r="F939" s="274"/>
      <c r="G939" s="274"/>
      <c r="H939" s="274"/>
      <c r="I939" s="274"/>
      <c r="J939" s="274"/>
    </row>
    <row r="940" spans="1:10" ht="59.25" customHeight="1">
      <c r="A940" s="274"/>
      <c r="B940" s="274"/>
      <c r="C940" s="274"/>
      <c r="D940" s="274"/>
      <c r="E940" s="274"/>
      <c r="F940" s="274"/>
      <c r="G940" s="274"/>
      <c r="H940" s="274"/>
      <c r="I940" s="274"/>
      <c r="J940" s="274"/>
    </row>
    <row r="941" spans="1:10" ht="59.25" customHeight="1">
      <c r="A941" s="274"/>
      <c r="B941" s="274"/>
      <c r="C941" s="274"/>
      <c r="D941" s="274"/>
      <c r="E941" s="274"/>
      <c r="F941" s="274"/>
      <c r="G941" s="274"/>
      <c r="H941" s="274"/>
      <c r="I941" s="274"/>
      <c r="J941" s="274"/>
    </row>
    <row r="942" spans="1:10" ht="59.25" customHeight="1">
      <c r="A942" s="274"/>
      <c r="B942" s="274"/>
      <c r="C942" s="274"/>
      <c r="D942" s="274"/>
      <c r="E942" s="274"/>
      <c r="F942" s="274"/>
      <c r="G942" s="274"/>
      <c r="H942" s="274"/>
      <c r="I942" s="274"/>
      <c r="J942" s="274"/>
    </row>
    <row r="943" spans="1:10" ht="59.25" customHeight="1">
      <c r="A943" s="274"/>
      <c r="B943" s="274"/>
      <c r="C943" s="274"/>
      <c r="D943" s="274"/>
      <c r="E943" s="274"/>
      <c r="F943" s="274"/>
      <c r="G943" s="274"/>
      <c r="H943" s="274"/>
      <c r="I943" s="274"/>
      <c r="J943" s="274"/>
    </row>
    <row r="944" spans="1:10" ht="59.25" customHeight="1">
      <c r="A944" s="274"/>
      <c r="B944" s="274"/>
      <c r="C944" s="274"/>
      <c r="D944" s="274"/>
      <c r="E944" s="274"/>
      <c r="F944" s="274"/>
      <c r="G944" s="274"/>
      <c r="H944" s="274"/>
      <c r="I944" s="274"/>
      <c r="J944" s="274"/>
    </row>
    <row r="945" spans="1:10" ht="59.25" customHeight="1">
      <c r="A945" s="274"/>
      <c r="B945" s="274"/>
      <c r="C945" s="274"/>
      <c r="D945" s="274"/>
      <c r="E945" s="274"/>
      <c r="F945" s="274"/>
      <c r="G945" s="274"/>
      <c r="H945" s="274"/>
      <c r="I945" s="274"/>
      <c r="J945" s="274"/>
    </row>
    <row r="946" spans="1:10" ht="59.25" customHeight="1">
      <c r="A946" s="274"/>
      <c r="B946" s="274"/>
      <c r="C946" s="274"/>
      <c r="D946" s="274"/>
      <c r="E946" s="274"/>
      <c r="F946" s="274"/>
      <c r="G946" s="274"/>
      <c r="H946" s="274"/>
      <c r="I946" s="274"/>
      <c r="J946" s="274"/>
    </row>
    <row r="947" spans="1:10" ht="59.25" customHeight="1">
      <c r="A947" s="274"/>
      <c r="B947" s="274"/>
      <c r="C947" s="274"/>
      <c r="D947" s="274"/>
      <c r="E947" s="274"/>
      <c r="F947" s="274"/>
      <c r="G947" s="274"/>
      <c r="H947" s="274"/>
      <c r="I947" s="274"/>
      <c r="J947" s="274"/>
    </row>
    <row r="948" spans="1:10" ht="59.25" customHeight="1">
      <c r="A948" s="274"/>
      <c r="B948" s="274"/>
      <c r="C948" s="274"/>
      <c r="D948" s="274"/>
      <c r="E948" s="274"/>
      <c r="F948" s="274"/>
      <c r="G948" s="274"/>
      <c r="H948" s="274"/>
      <c r="I948" s="274"/>
      <c r="J948" s="274"/>
    </row>
    <row r="949" spans="1:10" ht="59.25" customHeight="1">
      <c r="A949" s="274"/>
      <c r="B949" s="274"/>
      <c r="C949" s="274"/>
      <c r="D949" s="274"/>
      <c r="E949" s="274"/>
      <c r="F949" s="274"/>
      <c r="G949" s="274"/>
      <c r="H949" s="274"/>
      <c r="I949" s="274"/>
      <c r="J949" s="274"/>
    </row>
    <row r="950" spans="1:10" ht="59.25" customHeight="1">
      <c r="A950" s="274"/>
      <c r="B950" s="274"/>
      <c r="C950" s="274"/>
      <c r="D950" s="274"/>
      <c r="E950" s="274"/>
      <c r="F950" s="274"/>
      <c r="G950" s="274"/>
      <c r="H950" s="274"/>
      <c r="I950" s="274"/>
      <c r="J950" s="274"/>
    </row>
    <row r="951" spans="1:10" ht="59.25" customHeight="1">
      <c r="A951" s="274"/>
      <c r="B951" s="274"/>
      <c r="C951" s="274"/>
      <c r="D951" s="274"/>
      <c r="E951" s="274"/>
      <c r="F951" s="274"/>
      <c r="G951" s="274"/>
      <c r="H951" s="274"/>
      <c r="I951" s="274"/>
      <c r="J951" s="274"/>
    </row>
    <row r="952" spans="1:10" ht="59.25" customHeight="1">
      <c r="A952" s="274"/>
      <c r="B952" s="274"/>
      <c r="C952" s="274"/>
      <c r="D952" s="274"/>
      <c r="E952" s="274"/>
      <c r="F952" s="274"/>
      <c r="G952" s="274"/>
      <c r="H952" s="274"/>
      <c r="I952" s="274"/>
      <c r="J952" s="274"/>
    </row>
    <row r="953" spans="1:10" ht="59.25" customHeight="1">
      <c r="A953" s="274"/>
      <c r="B953" s="274"/>
      <c r="C953" s="274"/>
      <c r="D953" s="274"/>
      <c r="E953" s="274"/>
      <c r="F953" s="274"/>
      <c r="G953" s="274"/>
      <c r="H953" s="274"/>
      <c r="I953" s="274"/>
      <c r="J953" s="274"/>
    </row>
    <row r="954" spans="1:10" ht="59.25" customHeight="1">
      <c r="A954" s="274"/>
      <c r="B954" s="274"/>
      <c r="C954" s="274"/>
      <c r="D954" s="274"/>
      <c r="E954" s="274"/>
      <c r="F954" s="274"/>
      <c r="G954" s="274"/>
      <c r="H954" s="274"/>
      <c r="I954" s="274"/>
      <c r="J954" s="274"/>
    </row>
    <row r="955" spans="1:10" ht="59.25" customHeight="1">
      <c r="A955" s="274"/>
      <c r="B955" s="274"/>
      <c r="C955" s="274"/>
      <c r="D955" s="274"/>
      <c r="E955" s="274"/>
      <c r="F955" s="274"/>
      <c r="G955" s="274"/>
      <c r="H955" s="274"/>
      <c r="I955" s="274"/>
      <c r="J955" s="274"/>
    </row>
    <row r="956" spans="1:10" ht="59.25" customHeight="1">
      <c r="A956" s="274"/>
      <c r="B956" s="274"/>
      <c r="C956" s="274"/>
      <c r="D956" s="274"/>
      <c r="E956" s="274"/>
      <c r="F956" s="274"/>
      <c r="G956" s="274"/>
      <c r="H956" s="274"/>
      <c r="I956" s="274"/>
      <c r="J956" s="274"/>
    </row>
    <row r="957" spans="1:10" ht="59.25" customHeight="1">
      <c r="A957" s="274"/>
      <c r="B957" s="274"/>
      <c r="C957" s="274"/>
      <c r="D957" s="274"/>
      <c r="E957" s="274"/>
      <c r="F957" s="274"/>
      <c r="G957" s="274"/>
      <c r="H957" s="274"/>
      <c r="I957" s="274"/>
      <c r="J957" s="274"/>
    </row>
    <row r="958" spans="1:10" ht="59.25" customHeight="1">
      <c r="A958" s="274"/>
      <c r="B958" s="274"/>
      <c r="C958" s="274"/>
      <c r="D958" s="274"/>
      <c r="E958" s="274"/>
      <c r="F958" s="274"/>
      <c r="G958" s="274"/>
      <c r="H958" s="274"/>
      <c r="I958" s="274"/>
      <c r="J958" s="274"/>
    </row>
    <row r="959" spans="1:10" ht="59.25" customHeight="1">
      <c r="A959" s="274"/>
      <c r="B959" s="274"/>
      <c r="C959" s="274"/>
      <c r="D959" s="274"/>
      <c r="E959" s="274"/>
      <c r="F959" s="274"/>
      <c r="G959" s="274"/>
      <c r="H959" s="274"/>
      <c r="I959" s="274"/>
      <c r="J959" s="274"/>
    </row>
    <row r="960" spans="1:10" ht="59.25" customHeight="1">
      <c r="A960" s="274"/>
      <c r="B960" s="274"/>
      <c r="C960" s="274"/>
      <c r="D960" s="274"/>
      <c r="E960" s="274"/>
      <c r="F960" s="274"/>
      <c r="G960" s="274"/>
      <c r="H960" s="274"/>
      <c r="I960" s="274"/>
      <c r="J960" s="274"/>
    </row>
    <row r="961" spans="1:10" ht="59.25" customHeight="1">
      <c r="A961" s="274"/>
      <c r="B961" s="274"/>
      <c r="C961" s="274"/>
      <c r="D961" s="274"/>
      <c r="E961" s="274"/>
      <c r="F961" s="274"/>
      <c r="G961" s="274"/>
      <c r="H961" s="274"/>
      <c r="I961" s="274"/>
      <c r="J961" s="274"/>
    </row>
    <row r="962" spans="1:10" ht="59.25" customHeight="1">
      <c r="A962" s="274"/>
      <c r="B962" s="274"/>
      <c r="C962" s="274"/>
      <c r="D962" s="274"/>
      <c r="E962" s="274"/>
      <c r="F962" s="274"/>
      <c r="G962" s="274"/>
      <c r="H962" s="274"/>
      <c r="I962" s="274"/>
      <c r="J962" s="274"/>
    </row>
    <row r="963" spans="1:10" ht="59.25" customHeight="1">
      <c r="A963" s="274"/>
      <c r="B963" s="274"/>
      <c r="C963" s="274"/>
      <c r="D963" s="274"/>
      <c r="E963" s="274"/>
      <c r="F963" s="274"/>
      <c r="G963" s="274"/>
      <c r="H963" s="274"/>
      <c r="I963" s="274"/>
      <c r="J963" s="274"/>
    </row>
    <row r="964" spans="1:10" ht="59.25" customHeight="1">
      <c r="A964" s="274"/>
      <c r="B964" s="274"/>
      <c r="C964" s="274"/>
      <c r="D964" s="274"/>
      <c r="E964" s="274"/>
      <c r="F964" s="274"/>
      <c r="G964" s="274"/>
      <c r="H964" s="274"/>
      <c r="I964" s="274"/>
      <c r="J964" s="274"/>
    </row>
    <row r="965" spans="1:10" ht="59.25" customHeight="1">
      <c r="A965" s="274"/>
      <c r="B965" s="274"/>
      <c r="C965" s="274"/>
      <c r="D965" s="274"/>
      <c r="E965" s="274"/>
      <c r="F965" s="274"/>
      <c r="G965" s="274"/>
      <c r="H965" s="274"/>
      <c r="I965" s="274"/>
      <c r="J965" s="274"/>
    </row>
    <row r="966" spans="1:10" ht="59.25" customHeight="1">
      <c r="A966" s="274"/>
      <c r="B966" s="274"/>
      <c r="C966" s="274"/>
      <c r="D966" s="274"/>
      <c r="E966" s="274"/>
      <c r="F966" s="274"/>
      <c r="G966" s="274"/>
      <c r="H966" s="274"/>
      <c r="I966" s="274"/>
      <c r="J966" s="274"/>
    </row>
    <row r="967" spans="1:10" ht="59.25" customHeight="1">
      <c r="A967" s="274"/>
      <c r="B967" s="274"/>
      <c r="C967" s="274"/>
      <c r="D967" s="274"/>
      <c r="E967" s="274"/>
      <c r="F967" s="274"/>
      <c r="G967" s="274"/>
      <c r="H967" s="274"/>
      <c r="I967" s="274"/>
      <c r="J967" s="274"/>
    </row>
    <row r="968" spans="1:10" ht="59.25" customHeight="1">
      <c r="A968" s="274"/>
      <c r="B968" s="274"/>
      <c r="C968" s="274"/>
      <c r="D968" s="274"/>
      <c r="E968" s="274"/>
      <c r="F968" s="274"/>
      <c r="G968" s="274"/>
      <c r="H968" s="274"/>
      <c r="I968" s="274"/>
      <c r="J968" s="274"/>
    </row>
    <row r="969" spans="1:10" ht="59.25" customHeight="1">
      <c r="A969" s="274"/>
      <c r="B969" s="274"/>
      <c r="C969" s="274"/>
      <c r="D969" s="274"/>
      <c r="E969" s="274"/>
      <c r="F969" s="274"/>
      <c r="G969" s="274"/>
      <c r="H969" s="274"/>
      <c r="I969" s="274"/>
      <c r="J969" s="274"/>
    </row>
    <row r="970" spans="1:10" ht="59.25" customHeight="1">
      <c r="A970" s="274"/>
      <c r="B970" s="274"/>
      <c r="C970" s="274"/>
      <c r="D970" s="274"/>
      <c r="E970" s="274"/>
      <c r="F970" s="274"/>
      <c r="G970" s="274"/>
      <c r="H970" s="274"/>
      <c r="I970" s="274"/>
      <c r="J970" s="274"/>
    </row>
    <row r="971" spans="1:10" ht="59.25" customHeight="1">
      <c r="A971" s="274"/>
      <c r="B971" s="274"/>
      <c r="C971" s="274"/>
      <c r="D971" s="274"/>
      <c r="E971" s="274"/>
      <c r="F971" s="274"/>
      <c r="G971" s="274"/>
      <c r="H971" s="274"/>
      <c r="I971" s="274"/>
      <c r="J971" s="274"/>
    </row>
    <row r="972" spans="1:10" ht="59.25" customHeight="1">
      <c r="A972" s="274"/>
      <c r="B972" s="274"/>
      <c r="C972" s="274"/>
      <c r="D972" s="274"/>
      <c r="E972" s="274"/>
      <c r="F972" s="274"/>
      <c r="G972" s="274"/>
      <c r="H972" s="274"/>
      <c r="I972" s="274"/>
      <c r="J972" s="274"/>
    </row>
    <row r="973" spans="1:10" ht="59.25" customHeight="1">
      <c r="A973" s="274"/>
      <c r="B973" s="274"/>
      <c r="C973" s="274"/>
      <c r="D973" s="274"/>
      <c r="E973" s="274"/>
      <c r="F973" s="274"/>
      <c r="G973" s="274"/>
      <c r="H973" s="274"/>
      <c r="I973" s="274"/>
      <c r="J973" s="274"/>
    </row>
    <row r="974" spans="1:10" ht="59.25" customHeight="1">
      <c r="A974" s="274"/>
      <c r="B974" s="274"/>
      <c r="C974" s="274"/>
      <c r="D974" s="274"/>
      <c r="E974" s="274"/>
      <c r="F974" s="274"/>
      <c r="G974" s="274"/>
      <c r="H974" s="274"/>
      <c r="I974" s="274"/>
      <c r="J974" s="274"/>
    </row>
    <row r="975" spans="1:10" ht="59.25" customHeight="1">
      <c r="A975" s="274"/>
      <c r="B975" s="274"/>
      <c r="C975" s="274"/>
      <c r="D975" s="274"/>
      <c r="E975" s="274"/>
      <c r="F975" s="274"/>
      <c r="G975" s="274"/>
      <c r="H975" s="274"/>
      <c r="I975" s="274"/>
      <c r="J975" s="274"/>
    </row>
    <row r="976" spans="1:10" ht="59.25" customHeight="1">
      <c r="A976" s="274"/>
      <c r="B976" s="274"/>
      <c r="C976" s="274"/>
      <c r="D976" s="274"/>
      <c r="E976" s="274"/>
      <c r="F976" s="274"/>
      <c r="G976" s="274"/>
      <c r="H976" s="274"/>
      <c r="I976" s="274"/>
      <c r="J976" s="274"/>
    </row>
    <row r="977" spans="1:10" ht="59.25" customHeight="1">
      <c r="A977" s="274"/>
      <c r="B977" s="274"/>
      <c r="C977" s="274"/>
      <c r="D977" s="274"/>
      <c r="E977" s="274"/>
      <c r="F977" s="274"/>
      <c r="G977" s="274"/>
      <c r="H977" s="274"/>
      <c r="I977" s="274"/>
      <c r="J977" s="274"/>
    </row>
    <row r="978" spans="1:10" ht="59.25" customHeight="1">
      <c r="A978" s="274"/>
      <c r="B978" s="274"/>
      <c r="C978" s="274"/>
      <c r="D978" s="274"/>
      <c r="E978" s="274"/>
      <c r="F978" s="274"/>
      <c r="G978" s="274"/>
      <c r="H978" s="274"/>
      <c r="I978" s="274"/>
      <c r="J978" s="274"/>
    </row>
    <row r="979" spans="1:10" ht="59.25" customHeight="1">
      <c r="A979" s="274"/>
      <c r="B979" s="274"/>
      <c r="C979" s="274"/>
      <c r="D979" s="274"/>
      <c r="E979" s="274"/>
      <c r="F979" s="274"/>
      <c r="G979" s="274"/>
      <c r="H979" s="274"/>
      <c r="I979" s="274"/>
      <c r="J979" s="274"/>
    </row>
    <row r="980" spans="1:10" ht="59.25" customHeight="1">
      <c r="A980" s="274"/>
      <c r="B980" s="274"/>
      <c r="C980" s="274"/>
      <c r="D980" s="274"/>
      <c r="E980" s="274"/>
      <c r="F980" s="274"/>
      <c r="G980" s="274"/>
      <c r="H980" s="274"/>
      <c r="I980" s="274"/>
      <c r="J980" s="274"/>
    </row>
    <row r="981" spans="1:10" ht="59.25" customHeight="1">
      <c r="A981" s="274"/>
      <c r="B981" s="274"/>
      <c r="C981" s="274"/>
      <c r="D981" s="274"/>
      <c r="E981" s="274"/>
      <c r="F981" s="274"/>
      <c r="G981" s="274"/>
      <c r="H981" s="274"/>
      <c r="I981" s="274"/>
      <c r="J981" s="274"/>
    </row>
    <row r="982" spans="1:10" ht="59.25" customHeight="1">
      <c r="A982" s="274"/>
      <c r="B982" s="274"/>
      <c r="C982" s="274"/>
      <c r="D982" s="274"/>
      <c r="E982" s="274"/>
      <c r="F982" s="274"/>
      <c r="G982" s="274"/>
      <c r="H982" s="274"/>
      <c r="I982" s="274"/>
      <c r="J982" s="274"/>
    </row>
    <row r="983" spans="1:10" ht="59.25" customHeight="1">
      <c r="A983" s="274"/>
      <c r="B983" s="274"/>
      <c r="C983" s="274"/>
      <c r="D983" s="274"/>
      <c r="E983" s="274"/>
      <c r="F983" s="274"/>
      <c r="G983" s="274"/>
      <c r="H983" s="274"/>
      <c r="I983" s="274"/>
      <c r="J983" s="274"/>
    </row>
    <row r="984" spans="1:10" ht="59.25" customHeight="1">
      <c r="A984" s="274"/>
      <c r="B984" s="274"/>
      <c r="C984" s="274"/>
      <c r="D984" s="274"/>
      <c r="E984" s="274"/>
      <c r="F984" s="274"/>
      <c r="G984" s="274"/>
      <c r="H984" s="274"/>
      <c r="I984" s="274"/>
      <c r="J984" s="274"/>
    </row>
    <row r="985" spans="1:10" ht="59.25" customHeight="1">
      <c r="A985" s="274"/>
      <c r="B985" s="274"/>
      <c r="C985" s="274"/>
      <c r="D985" s="274"/>
      <c r="E985" s="274"/>
      <c r="F985" s="274"/>
      <c r="G985" s="274"/>
      <c r="H985" s="274"/>
      <c r="I985" s="274"/>
      <c r="J985" s="274"/>
    </row>
    <row r="986" spans="1:10" ht="59.25" customHeight="1">
      <c r="A986" s="274"/>
      <c r="B986" s="274"/>
      <c r="C986" s="274"/>
      <c r="D986" s="274"/>
      <c r="E986" s="274"/>
      <c r="F986" s="274"/>
      <c r="G986" s="274"/>
      <c r="H986" s="274"/>
      <c r="I986" s="274"/>
      <c r="J986" s="274"/>
    </row>
    <row r="987" spans="1:10" ht="59.25" customHeight="1">
      <c r="A987" s="274"/>
      <c r="B987" s="274"/>
      <c r="C987" s="274"/>
      <c r="D987" s="274"/>
      <c r="E987" s="274"/>
      <c r="F987" s="274"/>
      <c r="G987" s="274"/>
      <c r="H987" s="274"/>
      <c r="I987" s="274"/>
      <c r="J987" s="274"/>
    </row>
    <row r="988" spans="1:10" ht="59.25" customHeight="1">
      <c r="A988" s="274"/>
      <c r="B988" s="274"/>
      <c r="C988" s="274"/>
      <c r="D988" s="274"/>
      <c r="E988" s="274"/>
      <c r="F988" s="274"/>
      <c r="G988" s="274"/>
      <c r="H988" s="274"/>
      <c r="I988" s="274"/>
      <c r="J988" s="274"/>
    </row>
    <row r="989" spans="1:10" ht="59.25" customHeight="1">
      <c r="A989" s="274"/>
      <c r="B989" s="274"/>
      <c r="C989" s="274"/>
      <c r="D989" s="274"/>
      <c r="E989" s="274"/>
      <c r="F989" s="274"/>
      <c r="G989" s="274"/>
      <c r="H989" s="274"/>
      <c r="I989" s="274"/>
      <c r="J989" s="274"/>
    </row>
    <row r="990" spans="1:10" ht="59.25" customHeight="1">
      <c r="A990" s="274"/>
      <c r="B990" s="274"/>
      <c r="C990" s="274"/>
      <c r="D990" s="274"/>
      <c r="E990" s="274"/>
      <c r="F990" s="274"/>
      <c r="G990" s="274"/>
      <c r="H990" s="274"/>
      <c r="I990" s="274"/>
      <c r="J990" s="274"/>
    </row>
    <row r="991" spans="1:10" ht="59.25" customHeight="1">
      <c r="A991" s="274"/>
      <c r="B991" s="274"/>
      <c r="C991" s="274"/>
      <c r="D991" s="274"/>
      <c r="E991" s="274"/>
      <c r="F991" s="274"/>
      <c r="G991" s="274"/>
      <c r="H991" s="274"/>
      <c r="I991" s="274"/>
      <c r="J991" s="274"/>
    </row>
    <row r="992" spans="1:10" ht="59.25" customHeight="1">
      <c r="A992" s="274"/>
      <c r="B992" s="274"/>
      <c r="C992" s="274"/>
      <c r="D992" s="274"/>
      <c r="E992" s="274"/>
      <c r="F992" s="274"/>
      <c r="G992" s="274"/>
      <c r="H992" s="274"/>
      <c r="I992" s="274"/>
      <c r="J992" s="274"/>
    </row>
    <row r="993" spans="1:10" ht="59.25" customHeight="1">
      <c r="A993" s="274"/>
      <c r="B993" s="274"/>
      <c r="C993" s="274"/>
      <c r="D993" s="274"/>
      <c r="E993" s="274"/>
      <c r="F993" s="274"/>
      <c r="G993" s="274"/>
      <c r="H993" s="274"/>
      <c r="I993" s="274"/>
      <c r="J993" s="274"/>
    </row>
    <row r="994" spans="1:10" ht="59.25" customHeight="1">
      <c r="A994" s="274"/>
      <c r="B994" s="274"/>
      <c r="C994" s="274"/>
      <c r="D994" s="274"/>
      <c r="E994" s="274"/>
      <c r="F994" s="274"/>
      <c r="G994" s="274"/>
      <c r="H994" s="274"/>
      <c r="I994" s="274"/>
      <c r="J994" s="274"/>
    </row>
    <row r="995" spans="1:10" ht="59.25" customHeight="1">
      <c r="A995" s="274"/>
      <c r="B995" s="274"/>
      <c r="C995" s="274"/>
      <c r="D995" s="274"/>
      <c r="E995" s="274"/>
      <c r="F995" s="274"/>
      <c r="G995" s="274"/>
      <c r="H995" s="274"/>
      <c r="I995" s="274"/>
      <c r="J995" s="274"/>
    </row>
    <row r="996" spans="1:10" ht="59.25" customHeight="1">
      <c r="A996" s="274"/>
      <c r="B996" s="274"/>
      <c r="C996" s="274"/>
      <c r="D996" s="274"/>
      <c r="E996" s="274"/>
      <c r="F996" s="274"/>
      <c r="G996" s="274"/>
      <c r="H996" s="274"/>
      <c r="I996" s="274"/>
      <c r="J996" s="274"/>
    </row>
    <row r="997" spans="1:10" ht="59.25" customHeight="1">
      <c r="A997" s="274"/>
      <c r="B997" s="274"/>
      <c r="C997" s="274"/>
      <c r="D997" s="274"/>
      <c r="E997" s="274"/>
      <c r="F997" s="274"/>
      <c r="G997" s="274"/>
      <c r="H997" s="274"/>
      <c r="I997" s="274"/>
      <c r="J997" s="274"/>
    </row>
    <row r="998" spans="1:10" ht="59.25" customHeight="1">
      <c r="A998" s="274"/>
      <c r="B998" s="274"/>
      <c r="C998" s="274"/>
      <c r="D998" s="274"/>
      <c r="E998" s="274"/>
      <c r="F998" s="274"/>
      <c r="G998" s="274"/>
      <c r="H998" s="274"/>
      <c r="I998" s="274"/>
      <c r="J998" s="274"/>
    </row>
    <row r="999" spans="1:10" ht="59.25" customHeight="1">
      <c r="A999" s="274"/>
      <c r="B999" s="274"/>
      <c r="C999" s="274"/>
      <c r="D999" s="274"/>
      <c r="E999" s="274"/>
      <c r="F999" s="274"/>
      <c r="G999" s="274"/>
      <c r="H999" s="274"/>
      <c r="I999" s="274"/>
      <c r="J999" s="274"/>
    </row>
    <row r="1000" spans="1:10" ht="59.25" customHeight="1">
      <c r="A1000" s="274"/>
      <c r="B1000" s="274"/>
      <c r="C1000" s="274"/>
      <c r="D1000" s="274"/>
      <c r="E1000" s="274"/>
      <c r="F1000" s="274"/>
      <c r="G1000" s="274"/>
      <c r="H1000" s="274"/>
      <c r="I1000" s="274"/>
      <c r="J1000" s="274"/>
    </row>
    <row r="1001" spans="1:10" ht="59.25" customHeight="1">
      <c r="A1001" s="274"/>
      <c r="B1001" s="274"/>
      <c r="C1001" s="274"/>
      <c r="D1001" s="274"/>
      <c r="E1001" s="274"/>
      <c r="F1001" s="274"/>
      <c r="G1001" s="274"/>
      <c r="H1001" s="274"/>
      <c r="I1001" s="274"/>
      <c r="J1001" s="274"/>
    </row>
    <row r="1002" spans="1:10" ht="59.25" customHeight="1">
      <c r="A1002" s="274"/>
      <c r="B1002" s="274"/>
      <c r="C1002" s="274"/>
      <c r="D1002" s="274"/>
      <c r="E1002" s="274"/>
      <c r="F1002" s="274"/>
      <c r="G1002" s="274"/>
      <c r="H1002" s="274"/>
      <c r="I1002" s="274"/>
      <c r="J1002" s="274"/>
    </row>
    <row r="1003" spans="1:10" ht="59.25" customHeight="1">
      <c r="A1003" s="274"/>
      <c r="B1003" s="274"/>
      <c r="C1003" s="274"/>
      <c r="D1003" s="274"/>
      <c r="E1003" s="274"/>
      <c r="F1003" s="274"/>
      <c r="G1003" s="274"/>
      <c r="H1003" s="274"/>
      <c r="I1003" s="274"/>
      <c r="J1003" s="274"/>
    </row>
    <row r="1004" spans="1:10" ht="59.25" customHeight="1">
      <c r="A1004" s="274"/>
      <c r="B1004" s="274"/>
      <c r="C1004" s="274"/>
      <c r="D1004" s="274"/>
      <c r="E1004" s="274"/>
      <c r="F1004" s="274"/>
      <c r="G1004" s="274"/>
      <c r="H1004" s="274"/>
      <c r="I1004" s="274"/>
      <c r="J1004" s="274"/>
    </row>
    <row r="1005" spans="1:10" ht="59.25" customHeight="1">
      <c r="A1005" s="274"/>
      <c r="B1005" s="274"/>
      <c r="C1005" s="274"/>
      <c r="D1005" s="274"/>
      <c r="E1005" s="274"/>
      <c r="F1005" s="274"/>
      <c r="G1005" s="274"/>
      <c r="H1005" s="274"/>
      <c r="I1005" s="274"/>
      <c r="J1005" s="274"/>
    </row>
  </sheetData>
  <mergeCells count="6">
    <mergeCell ref="A1:I1"/>
    <mergeCell ref="A2:I2"/>
    <mergeCell ref="A3:D3"/>
    <mergeCell ref="F3:I3"/>
    <mergeCell ref="B4:D4"/>
    <mergeCell ref="E4:G4"/>
  </mergeCells>
  <printOptions horizontalCentered="1" verticalCentered="1"/>
  <pageMargins left="0.59055118110236227" right="0.59055118110236227" top="0.78740157480314965" bottom="0.78740157480314965" header="0" footer="0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5"/>
  <sheetViews>
    <sheetView showGridLines="0" rightToLeft="1" zoomScale="60" zoomScaleNormal="60" zoomScaleSheetLayoutView="50" workbookViewId="0">
      <selection activeCell="S1" sqref="S1:S1048576"/>
    </sheetView>
  </sheetViews>
  <sheetFormatPr defaultColWidth="9.28515625" defaultRowHeight="15.75"/>
  <cols>
    <col min="1" max="1" width="21.7109375" style="74" customWidth="1"/>
    <col min="2" max="3" width="15.7109375" style="74" customWidth="1"/>
    <col min="4" max="4" width="15.7109375" style="77" customWidth="1"/>
    <col min="5" max="9" width="15.7109375" style="74" customWidth="1"/>
    <col min="10" max="10" width="15.7109375" style="12" customWidth="1"/>
    <col min="11" max="12" width="15.7109375" style="74" customWidth="1"/>
    <col min="13" max="13" width="15.7109375" style="14" customWidth="1"/>
    <col min="14" max="17" width="15.7109375" style="76" customWidth="1"/>
    <col min="18" max="18" width="21.7109375" style="78" customWidth="1"/>
    <col min="19" max="19" width="5.7109375" style="74" customWidth="1"/>
    <col min="20" max="21" width="9.28515625" style="74" customWidth="1"/>
    <col min="22" max="214" width="9.28515625" style="74"/>
    <col min="215" max="215" width="10.140625" style="74" customWidth="1"/>
    <col min="216" max="216" width="9" style="74" customWidth="1"/>
    <col min="217" max="217" width="9.140625" style="74" customWidth="1"/>
    <col min="218" max="218" width="5.85546875" style="74" customWidth="1"/>
    <col min="219" max="221" width="7.28515625" style="74" customWidth="1"/>
    <col min="222" max="232" width="6.28515625" style="74" customWidth="1"/>
    <col min="233" max="233" width="0.140625" style="74" customWidth="1"/>
    <col min="234" max="470" width="9.28515625" style="74"/>
    <col min="471" max="471" width="10.140625" style="74" customWidth="1"/>
    <col min="472" max="472" width="9" style="74" customWidth="1"/>
    <col min="473" max="473" width="9.140625" style="74" customWidth="1"/>
    <col min="474" max="474" width="5.85546875" style="74" customWidth="1"/>
    <col min="475" max="477" width="7.28515625" style="74" customWidth="1"/>
    <col min="478" max="488" width="6.28515625" style="74" customWidth="1"/>
    <col min="489" max="489" width="0.140625" style="74" customWidth="1"/>
    <col min="490" max="726" width="9.28515625" style="74"/>
    <col min="727" max="727" width="10.140625" style="74" customWidth="1"/>
    <col min="728" max="728" width="9" style="74" customWidth="1"/>
    <col min="729" max="729" width="9.140625" style="74" customWidth="1"/>
    <col min="730" max="730" width="5.85546875" style="74" customWidth="1"/>
    <col min="731" max="733" width="7.28515625" style="74" customWidth="1"/>
    <col min="734" max="744" width="6.28515625" style="74" customWidth="1"/>
    <col min="745" max="745" width="0.140625" style="74" customWidth="1"/>
    <col min="746" max="982" width="9.28515625" style="74"/>
    <col min="983" max="983" width="10.140625" style="74" customWidth="1"/>
    <col min="984" max="984" width="9" style="74" customWidth="1"/>
    <col min="985" max="985" width="9.140625" style="74" customWidth="1"/>
    <col min="986" max="986" width="5.85546875" style="74" customWidth="1"/>
    <col min="987" max="989" width="7.28515625" style="74" customWidth="1"/>
    <col min="990" max="1000" width="6.28515625" style="74" customWidth="1"/>
    <col min="1001" max="1001" width="0.140625" style="74" customWidth="1"/>
    <col min="1002" max="1238" width="9.28515625" style="74"/>
    <col min="1239" max="1239" width="10.140625" style="74" customWidth="1"/>
    <col min="1240" max="1240" width="9" style="74" customWidth="1"/>
    <col min="1241" max="1241" width="9.140625" style="74" customWidth="1"/>
    <col min="1242" max="1242" width="5.85546875" style="74" customWidth="1"/>
    <col min="1243" max="1245" width="7.28515625" style="74" customWidth="1"/>
    <col min="1246" max="1256" width="6.28515625" style="74" customWidth="1"/>
    <col min="1257" max="1257" width="0.140625" style="74" customWidth="1"/>
    <col min="1258" max="1494" width="9.28515625" style="74"/>
    <col min="1495" max="1495" width="10.140625" style="74" customWidth="1"/>
    <col min="1496" max="1496" width="9" style="74" customWidth="1"/>
    <col min="1497" max="1497" width="9.140625" style="74" customWidth="1"/>
    <col min="1498" max="1498" width="5.85546875" style="74" customWidth="1"/>
    <col min="1499" max="1501" width="7.28515625" style="74" customWidth="1"/>
    <col min="1502" max="1512" width="6.28515625" style="74" customWidth="1"/>
    <col min="1513" max="1513" width="0.140625" style="74" customWidth="1"/>
    <col min="1514" max="1750" width="9.28515625" style="74"/>
    <col min="1751" max="1751" width="10.140625" style="74" customWidth="1"/>
    <col min="1752" max="1752" width="9" style="74" customWidth="1"/>
    <col min="1753" max="1753" width="9.140625" style="74" customWidth="1"/>
    <col min="1754" max="1754" width="5.85546875" style="74" customWidth="1"/>
    <col min="1755" max="1757" width="7.28515625" style="74" customWidth="1"/>
    <col min="1758" max="1768" width="6.28515625" style="74" customWidth="1"/>
    <col min="1769" max="1769" width="0.140625" style="74" customWidth="1"/>
    <col min="1770" max="2006" width="9.28515625" style="74"/>
    <col min="2007" max="2007" width="10.140625" style="74" customWidth="1"/>
    <col min="2008" max="2008" width="9" style="74" customWidth="1"/>
    <col min="2009" max="2009" width="9.140625" style="74" customWidth="1"/>
    <col min="2010" max="2010" width="5.85546875" style="74" customWidth="1"/>
    <col min="2011" max="2013" width="7.28515625" style="74" customWidth="1"/>
    <col min="2014" max="2024" width="6.28515625" style="74" customWidth="1"/>
    <col min="2025" max="2025" width="0.140625" style="74" customWidth="1"/>
    <col min="2026" max="2262" width="9.28515625" style="74"/>
    <col min="2263" max="2263" width="10.140625" style="74" customWidth="1"/>
    <col min="2264" max="2264" width="9" style="74" customWidth="1"/>
    <col min="2265" max="2265" width="9.140625" style="74" customWidth="1"/>
    <col min="2266" max="2266" width="5.85546875" style="74" customWidth="1"/>
    <col min="2267" max="2269" width="7.28515625" style="74" customWidth="1"/>
    <col min="2270" max="2280" width="6.28515625" style="74" customWidth="1"/>
    <col min="2281" max="2281" width="0.140625" style="74" customWidth="1"/>
    <col min="2282" max="2518" width="9.28515625" style="74"/>
    <col min="2519" max="2519" width="10.140625" style="74" customWidth="1"/>
    <col min="2520" max="2520" width="9" style="74" customWidth="1"/>
    <col min="2521" max="2521" width="9.140625" style="74" customWidth="1"/>
    <col min="2522" max="2522" width="5.85546875" style="74" customWidth="1"/>
    <col min="2523" max="2525" width="7.28515625" style="74" customWidth="1"/>
    <col min="2526" max="2536" width="6.28515625" style="74" customWidth="1"/>
    <col min="2537" max="2537" width="0.140625" style="74" customWidth="1"/>
    <col min="2538" max="2774" width="9.28515625" style="74"/>
    <col min="2775" max="2775" width="10.140625" style="74" customWidth="1"/>
    <col min="2776" max="2776" width="9" style="74" customWidth="1"/>
    <col min="2777" max="2777" width="9.140625" style="74" customWidth="1"/>
    <col min="2778" max="2778" width="5.85546875" style="74" customWidth="1"/>
    <col min="2779" max="2781" width="7.28515625" style="74" customWidth="1"/>
    <col min="2782" max="2792" width="6.28515625" style="74" customWidth="1"/>
    <col min="2793" max="2793" width="0.140625" style="74" customWidth="1"/>
    <col min="2794" max="3030" width="9.28515625" style="74"/>
    <col min="3031" max="3031" width="10.140625" style="74" customWidth="1"/>
    <col min="3032" max="3032" width="9" style="74" customWidth="1"/>
    <col min="3033" max="3033" width="9.140625" style="74" customWidth="1"/>
    <col min="3034" max="3034" width="5.85546875" style="74" customWidth="1"/>
    <col min="3035" max="3037" width="7.28515625" style="74" customWidth="1"/>
    <col min="3038" max="3048" width="6.28515625" style="74" customWidth="1"/>
    <col min="3049" max="3049" width="0.140625" style="74" customWidth="1"/>
    <col min="3050" max="3286" width="9.28515625" style="74"/>
    <col min="3287" max="3287" width="10.140625" style="74" customWidth="1"/>
    <col min="3288" max="3288" width="9" style="74" customWidth="1"/>
    <col min="3289" max="3289" width="9.140625" style="74" customWidth="1"/>
    <col min="3290" max="3290" width="5.85546875" style="74" customWidth="1"/>
    <col min="3291" max="3293" width="7.28515625" style="74" customWidth="1"/>
    <col min="3294" max="3304" width="6.28515625" style="74" customWidth="1"/>
    <col min="3305" max="3305" width="0.140625" style="74" customWidth="1"/>
    <col min="3306" max="3542" width="9.28515625" style="74"/>
    <col min="3543" max="3543" width="10.140625" style="74" customWidth="1"/>
    <col min="3544" max="3544" width="9" style="74" customWidth="1"/>
    <col min="3545" max="3545" width="9.140625" style="74" customWidth="1"/>
    <col min="3546" max="3546" width="5.85546875" style="74" customWidth="1"/>
    <col min="3547" max="3549" width="7.28515625" style="74" customWidth="1"/>
    <col min="3550" max="3560" width="6.28515625" style="74" customWidth="1"/>
    <col min="3561" max="3561" width="0.140625" style="74" customWidth="1"/>
    <col min="3562" max="3798" width="9.28515625" style="74"/>
    <col min="3799" max="3799" width="10.140625" style="74" customWidth="1"/>
    <col min="3800" max="3800" width="9" style="74" customWidth="1"/>
    <col min="3801" max="3801" width="9.140625" style="74" customWidth="1"/>
    <col min="3802" max="3802" width="5.85546875" style="74" customWidth="1"/>
    <col min="3803" max="3805" width="7.28515625" style="74" customWidth="1"/>
    <col min="3806" max="3816" width="6.28515625" style="74" customWidth="1"/>
    <col min="3817" max="3817" width="0.140625" style="74" customWidth="1"/>
    <col min="3818" max="4054" width="9.28515625" style="74"/>
    <col min="4055" max="4055" width="10.140625" style="74" customWidth="1"/>
    <col min="4056" max="4056" width="9" style="74" customWidth="1"/>
    <col min="4057" max="4057" width="9.140625" style="74" customWidth="1"/>
    <col min="4058" max="4058" width="5.85546875" style="74" customWidth="1"/>
    <col min="4059" max="4061" width="7.28515625" style="74" customWidth="1"/>
    <col min="4062" max="4072" width="6.28515625" style="74" customWidth="1"/>
    <col min="4073" max="4073" width="0.140625" style="74" customWidth="1"/>
    <col min="4074" max="4310" width="9.28515625" style="74"/>
    <col min="4311" max="4311" width="10.140625" style="74" customWidth="1"/>
    <col min="4312" max="4312" width="9" style="74" customWidth="1"/>
    <col min="4313" max="4313" width="9.140625" style="74" customWidth="1"/>
    <col min="4314" max="4314" width="5.85546875" style="74" customWidth="1"/>
    <col min="4315" max="4317" width="7.28515625" style="74" customWidth="1"/>
    <col min="4318" max="4328" width="6.28515625" style="74" customWidth="1"/>
    <col min="4329" max="4329" width="0.140625" style="74" customWidth="1"/>
    <col min="4330" max="4566" width="9.28515625" style="74"/>
    <col min="4567" max="4567" width="10.140625" style="74" customWidth="1"/>
    <col min="4568" max="4568" width="9" style="74" customWidth="1"/>
    <col min="4569" max="4569" width="9.140625" style="74" customWidth="1"/>
    <col min="4570" max="4570" width="5.85546875" style="74" customWidth="1"/>
    <col min="4571" max="4573" width="7.28515625" style="74" customWidth="1"/>
    <col min="4574" max="4584" width="6.28515625" style="74" customWidth="1"/>
    <col min="4585" max="4585" width="0.140625" style="74" customWidth="1"/>
    <col min="4586" max="4822" width="9.28515625" style="74"/>
    <col min="4823" max="4823" width="10.140625" style="74" customWidth="1"/>
    <col min="4824" max="4824" width="9" style="74" customWidth="1"/>
    <col min="4825" max="4825" width="9.140625" style="74" customWidth="1"/>
    <col min="4826" max="4826" width="5.85546875" style="74" customWidth="1"/>
    <col min="4827" max="4829" width="7.28515625" style="74" customWidth="1"/>
    <col min="4830" max="4840" width="6.28515625" style="74" customWidth="1"/>
    <col min="4841" max="4841" width="0.140625" style="74" customWidth="1"/>
    <col min="4842" max="5078" width="9.28515625" style="74"/>
    <col min="5079" max="5079" width="10.140625" style="74" customWidth="1"/>
    <col min="5080" max="5080" width="9" style="74" customWidth="1"/>
    <col min="5081" max="5081" width="9.140625" style="74" customWidth="1"/>
    <col min="5082" max="5082" width="5.85546875" style="74" customWidth="1"/>
    <col min="5083" max="5085" width="7.28515625" style="74" customWidth="1"/>
    <col min="5086" max="5096" width="6.28515625" style="74" customWidth="1"/>
    <col min="5097" max="5097" width="0.140625" style="74" customWidth="1"/>
    <col min="5098" max="5334" width="9.28515625" style="74"/>
    <col min="5335" max="5335" width="10.140625" style="74" customWidth="1"/>
    <col min="5336" max="5336" width="9" style="74" customWidth="1"/>
    <col min="5337" max="5337" width="9.140625" style="74" customWidth="1"/>
    <col min="5338" max="5338" width="5.85546875" style="74" customWidth="1"/>
    <col min="5339" max="5341" width="7.28515625" style="74" customWidth="1"/>
    <col min="5342" max="5352" width="6.28515625" style="74" customWidth="1"/>
    <col min="5353" max="5353" width="0.140625" style="74" customWidth="1"/>
    <col min="5354" max="5590" width="9.28515625" style="74"/>
    <col min="5591" max="5591" width="10.140625" style="74" customWidth="1"/>
    <col min="5592" max="5592" width="9" style="74" customWidth="1"/>
    <col min="5593" max="5593" width="9.140625" style="74" customWidth="1"/>
    <col min="5594" max="5594" width="5.85546875" style="74" customWidth="1"/>
    <col min="5595" max="5597" width="7.28515625" style="74" customWidth="1"/>
    <col min="5598" max="5608" width="6.28515625" style="74" customWidth="1"/>
    <col min="5609" max="5609" width="0.140625" style="74" customWidth="1"/>
    <col min="5610" max="5846" width="9.28515625" style="74"/>
    <col min="5847" max="5847" width="10.140625" style="74" customWidth="1"/>
    <col min="5848" max="5848" width="9" style="74" customWidth="1"/>
    <col min="5849" max="5849" width="9.140625" style="74" customWidth="1"/>
    <col min="5850" max="5850" width="5.85546875" style="74" customWidth="1"/>
    <col min="5851" max="5853" width="7.28515625" style="74" customWidth="1"/>
    <col min="5854" max="5864" width="6.28515625" style="74" customWidth="1"/>
    <col min="5865" max="5865" width="0.140625" style="74" customWidth="1"/>
    <col min="5866" max="6102" width="9.28515625" style="74"/>
    <col min="6103" max="6103" width="10.140625" style="74" customWidth="1"/>
    <col min="6104" max="6104" width="9" style="74" customWidth="1"/>
    <col min="6105" max="6105" width="9.140625" style="74" customWidth="1"/>
    <col min="6106" max="6106" width="5.85546875" style="74" customWidth="1"/>
    <col min="6107" max="6109" width="7.28515625" style="74" customWidth="1"/>
    <col min="6110" max="6120" width="6.28515625" style="74" customWidth="1"/>
    <col min="6121" max="6121" width="0.140625" style="74" customWidth="1"/>
    <col min="6122" max="6358" width="9.28515625" style="74"/>
    <col min="6359" max="6359" width="10.140625" style="74" customWidth="1"/>
    <col min="6360" max="6360" width="9" style="74" customWidth="1"/>
    <col min="6361" max="6361" width="9.140625" style="74" customWidth="1"/>
    <col min="6362" max="6362" width="5.85546875" style="74" customWidth="1"/>
    <col min="6363" max="6365" width="7.28515625" style="74" customWidth="1"/>
    <col min="6366" max="6376" width="6.28515625" style="74" customWidth="1"/>
    <col min="6377" max="6377" width="0.140625" style="74" customWidth="1"/>
    <col min="6378" max="6614" width="9.28515625" style="74"/>
    <col min="6615" max="6615" width="10.140625" style="74" customWidth="1"/>
    <col min="6616" max="6616" width="9" style="74" customWidth="1"/>
    <col min="6617" max="6617" width="9.140625" style="74" customWidth="1"/>
    <col min="6618" max="6618" width="5.85546875" style="74" customWidth="1"/>
    <col min="6619" max="6621" width="7.28515625" style="74" customWidth="1"/>
    <col min="6622" max="6632" width="6.28515625" style="74" customWidth="1"/>
    <col min="6633" max="6633" width="0.140625" style="74" customWidth="1"/>
    <col min="6634" max="6870" width="9.28515625" style="74"/>
    <col min="6871" max="6871" width="10.140625" style="74" customWidth="1"/>
    <col min="6872" max="6872" width="9" style="74" customWidth="1"/>
    <col min="6873" max="6873" width="9.140625" style="74" customWidth="1"/>
    <col min="6874" max="6874" width="5.85546875" style="74" customWidth="1"/>
    <col min="6875" max="6877" width="7.28515625" style="74" customWidth="1"/>
    <col min="6878" max="6888" width="6.28515625" style="74" customWidth="1"/>
    <col min="6889" max="6889" width="0.140625" style="74" customWidth="1"/>
    <col min="6890" max="7126" width="9.28515625" style="74"/>
    <col min="7127" max="7127" width="10.140625" style="74" customWidth="1"/>
    <col min="7128" max="7128" width="9" style="74" customWidth="1"/>
    <col min="7129" max="7129" width="9.140625" style="74" customWidth="1"/>
    <col min="7130" max="7130" width="5.85546875" style="74" customWidth="1"/>
    <col min="7131" max="7133" width="7.28515625" style="74" customWidth="1"/>
    <col min="7134" max="7144" width="6.28515625" style="74" customWidth="1"/>
    <col min="7145" max="7145" width="0.140625" style="74" customWidth="1"/>
    <col min="7146" max="7382" width="9.28515625" style="74"/>
    <col min="7383" max="7383" width="10.140625" style="74" customWidth="1"/>
    <col min="7384" max="7384" width="9" style="74" customWidth="1"/>
    <col min="7385" max="7385" width="9.140625" style="74" customWidth="1"/>
    <col min="7386" max="7386" width="5.85546875" style="74" customWidth="1"/>
    <col min="7387" max="7389" width="7.28515625" style="74" customWidth="1"/>
    <col min="7390" max="7400" width="6.28515625" style="74" customWidth="1"/>
    <col min="7401" max="7401" width="0.140625" style="74" customWidth="1"/>
    <col min="7402" max="7638" width="9.28515625" style="74"/>
    <col min="7639" max="7639" width="10.140625" style="74" customWidth="1"/>
    <col min="7640" max="7640" width="9" style="74" customWidth="1"/>
    <col min="7641" max="7641" width="9.140625" style="74" customWidth="1"/>
    <col min="7642" max="7642" width="5.85546875" style="74" customWidth="1"/>
    <col min="7643" max="7645" width="7.28515625" style="74" customWidth="1"/>
    <col min="7646" max="7656" width="6.28515625" style="74" customWidth="1"/>
    <col min="7657" max="7657" width="0.140625" style="74" customWidth="1"/>
    <col min="7658" max="7894" width="9.28515625" style="74"/>
    <col min="7895" max="7895" width="10.140625" style="74" customWidth="1"/>
    <col min="7896" max="7896" width="9" style="74" customWidth="1"/>
    <col min="7897" max="7897" width="9.140625" style="74" customWidth="1"/>
    <col min="7898" max="7898" width="5.85546875" style="74" customWidth="1"/>
    <col min="7899" max="7901" width="7.28515625" style="74" customWidth="1"/>
    <col min="7902" max="7912" width="6.28515625" style="74" customWidth="1"/>
    <col min="7913" max="7913" width="0.140625" style="74" customWidth="1"/>
    <col min="7914" max="8150" width="9.28515625" style="74"/>
    <col min="8151" max="8151" width="10.140625" style="74" customWidth="1"/>
    <col min="8152" max="8152" width="9" style="74" customWidth="1"/>
    <col min="8153" max="8153" width="9.140625" style="74" customWidth="1"/>
    <col min="8154" max="8154" width="5.85546875" style="74" customWidth="1"/>
    <col min="8155" max="8157" width="7.28515625" style="74" customWidth="1"/>
    <col min="8158" max="8168" width="6.28515625" style="74" customWidth="1"/>
    <col min="8169" max="8169" width="0.140625" style="74" customWidth="1"/>
    <col min="8170" max="8406" width="9.28515625" style="74"/>
    <col min="8407" max="8407" width="10.140625" style="74" customWidth="1"/>
    <col min="8408" max="8408" width="9" style="74" customWidth="1"/>
    <col min="8409" max="8409" width="9.140625" style="74" customWidth="1"/>
    <col min="8410" max="8410" width="5.85546875" style="74" customWidth="1"/>
    <col min="8411" max="8413" width="7.28515625" style="74" customWidth="1"/>
    <col min="8414" max="8424" width="6.28515625" style="74" customWidth="1"/>
    <col min="8425" max="8425" width="0.140625" style="74" customWidth="1"/>
    <col min="8426" max="8662" width="9.28515625" style="74"/>
    <col min="8663" max="8663" width="10.140625" style="74" customWidth="1"/>
    <col min="8664" max="8664" width="9" style="74" customWidth="1"/>
    <col min="8665" max="8665" width="9.140625" style="74" customWidth="1"/>
    <col min="8666" max="8666" width="5.85546875" style="74" customWidth="1"/>
    <col min="8667" max="8669" width="7.28515625" style="74" customWidth="1"/>
    <col min="8670" max="8680" width="6.28515625" style="74" customWidth="1"/>
    <col min="8681" max="8681" width="0.140625" style="74" customWidth="1"/>
    <col min="8682" max="8918" width="9.28515625" style="74"/>
    <col min="8919" max="8919" width="10.140625" style="74" customWidth="1"/>
    <col min="8920" max="8920" width="9" style="74" customWidth="1"/>
    <col min="8921" max="8921" width="9.140625" style="74" customWidth="1"/>
    <col min="8922" max="8922" width="5.85546875" style="74" customWidth="1"/>
    <col min="8923" max="8925" width="7.28515625" style="74" customWidth="1"/>
    <col min="8926" max="8936" width="6.28515625" style="74" customWidth="1"/>
    <col min="8937" max="8937" width="0.140625" style="74" customWidth="1"/>
    <col min="8938" max="9174" width="9.28515625" style="74"/>
    <col min="9175" max="9175" width="10.140625" style="74" customWidth="1"/>
    <col min="9176" max="9176" width="9" style="74" customWidth="1"/>
    <col min="9177" max="9177" width="9.140625" style="74" customWidth="1"/>
    <col min="9178" max="9178" width="5.85546875" style="74" customWidth="1"/>
    <col min="9179" max="9181" width="7.28515625" style="74" customWidth="1"/>
    <col min="9182" max="9192" width="6.28515625" style="74" customWidth="1"/>
    <col min="9193" max="9193" width="0.140625" style="74" customWidth="1"/>
    <col min="9194" max="9430" width="9.28515625" style="74"/>
    <col min="9431" max="9431" width="10.140625" style="74" customWidth="1"/>
    <col min="9432" max="9432" width="9" style="74" customWidth="1"/>
    <col min="9433" max="9433" width="9.140625" style="74" customWidth="1"/>
    <col min="9434" max="9434" width="5.85546875" style="74" customWidth="1"/>
    <col min="9435" max="9437" width="7.28515625" style="74" customWidth="1"/>
    <col min="9438" max="9448" width="6.28515625" style="74" customWidth="1"/>
    <col min="9449" max="9449" width="0.140625" style="74" customWidth="1"/>
    <col min="9450" max="9686" width="9.28515625" style="74"/>
    <col min="9687" max="9687" width="10.140625" style="74" customWidth="1"/>
    <col min="9688" max="9688" width="9" style="74" customWidth="1"/>
    <col min="9689" max="9689" width="9.140625" style="74" customWidth="1"/>
    <col min="9690" max="9690" width="5.85546875" style="74" customWidth="1"/>
    <col min="9691" max="9693" width="7.28515625" style="74" customWidth="1"/>
    <col min="9694" max="9704" width="6.28515625" style="74" customWidth="1"/>
    <col min="9705" max="9705" width="0.140625" style="74" customWidth="1"/>
    <col min="9706" max="9942" width="9.28515625" style="74"/>
    <col min="9943" max="9943" width="10.140625" style="74" customWidth="1"/>
    <col min="9944" max="9944" width="9" style="74" customWidth="1"/>
    <col min="9945" max="9945" width="9.140625" style="74" customWidth="1"/>
    <col min="9946" max="9946" width="5.85546875" style="74" customWidth="1"/>
    <col min="9947" max="9949" width="7.28515625" style="74" customWidth="1"/>
    <col min="9950" max="9960" width="6.28515625" style="74" customWidth="1"/>
    <col min="9961" max="9961" width="0.140625" style="74" customWidth="1"/>
    <col min="9962" max="10198" width="9.28515625" style="74"/>
    <col min="10199" max="10199" width="10.140625" style="74" customWidth="1"/>
    <col min="10200" max="10200" width="9" style="74" customWidth="1"/>
    <col min="10201" max="10201" width="9.140625" style="74" customWidth="1"/>
    <col min="10202" max="10202" width="5.85546875" style="74" customWidth="1"/>
    <col min="10203" max="10205" width="7.28515625" style="74" customWidth="1"/>
    <col min="10206" max="10216" width="6.28515625" style="74" customWidth="1"/>
    <col min="10217" max="10217" width="0.140625" style="74" customWidth="1"/>
    <col min="10218" max="10454" width="9.28515625" style="74"/>
    <col min="10455" max="10455" width="10.140625" style="74" customWidth="1"/>
    <col min="10456" max="10456" width="9" style="74" customWidth="1"/>
    <col min="10457" max="10457" width="9.140625" style="74" customWidth="1"/>
    <col min="10458" max="10458" width="5.85546875" style="74" customWidth="1"/>
    <col min="10459" max="10461" width="7.28515625" style="74" customWidth="1"/>
    <col min="10462" max="10472" width="6.28515625" style="74" customWidth="1"/>
    <col min="10473" max="10473" width="0.140625" style="74" customWidth="1"/>
    <col min="10474" max="10710" width="9.28515625" style="74"/>
    <col min="10711" max="10711" width="10.140625" style="74" customWidth="1"/>
    <col min="10712" max="10712" width="9" style="74" customWidth="1"/>
    <col min="10713" max="10713" width="9.140625" style="74" customWidth="1"/>
    <col min="10714" max="10714" width="5.85546875" style="74" customWidth="1"/>
    <col min="10715" max="10717" width="7.28515625" style="74" customWidth="1"/>
    <col min="10718" max="10728" width="6.28515625" style="74" customWidth="1"/>
    <col min="10729" max="10729" width="0.140625" style="74" customWidth="1"/>
    <col min="10730" max="10966" width="9.28515625" style="74"/>
    <col min="10967" max="10967" width="10.140625" style="74" customWidth="1"/>
    <col min="10968" max="10968" width="9" style="74" customWidth="1"/>
    <col min="10969" max="10969" width="9.140625" style="74" customWidth="1"/>
    <col min="10970" max="10970" width="5.85546875" style="74" customWidth="1"/>
    <col min="10971" max="10973" width="7.28515625" style="74" customWidth="1"/>
    <col min="10974" max="10984" width="6.28515625" style="74" customWidth="1"/>
    <col min="10985" max="10985" width="0.140625" style="74" customWidth="1"/>
    <col min="10986" max="11222" width="9.28515625" style="74"/>
    <col min="11223" max="11223" width="10.140625" style="74" customWidth="1"/>
    <col min="11224" max="11224" width="9" style="74" customWidth="1"/>
    <col min="11225" max="11225" width="9.140625" style="74" customWidth="1"/>
    <col min="11226" max="11226" width="5.85546875" style="74" customWidth="1"/>
    <col min="11227" max="11229" width="7.28515625" style="74" customWidth="1"/>
    <col min="11230" max="11240" width="6.28515625" style="74" customWidth="1"/>
    <col min="11241" max="11241" width="0.140625" style="74" customWidth="1"/>
    <col min="11242" max="11478" width="9.28515625" style="74"/>
    <col min="11479" max="11479" width="10.140625" style="74" customWidth="1"/>
    <col min="11480" max="11480" width="9" style="74" customWidth="1"/>
    <col min="11481" max="11481" width="9.140625" style="74" customWidth="1"/>
    <col min="11482" max="11482" width="5.85546875" style="74" customWidth="1"/>
    <col min="11483" max="11485" width="7.28515625" style="74" customWidth="1"/>
    <col min="11486" max="11496" width="6.28515625" style="74" customWidth="1"/>
    <col min="11497" max="11497" width="0.140625" style="74" customWidth="1"/>
    <col min="11498" max="11734" width="9.28515625" style="74"/>
    <col min="11735" max="11735" width="10.140625" style="74" customWidth="1"/>
    <col min="11736" max="11736" width="9" style="74" customWidth="1"/>
    <col min="11737" max="11737" width="9.140625" style="74" customWidth="1"/>
    <col min="11738" max="11738" width="5.85546875" style="74" customWidth="1"/>
    <col min="11739" max="11741" width="7.28515625" style="74" customWidth="1"/>
    <col min="11742" max="11752" width="6.28515625" style="74" customWidth="1"/>
    <col min="11753" max="11753" width="0.140625" style="74" customWidth="1"/>
    <col min="11754" max="11990" width="9.28515625" style="74"/>
    <col min="11991" max="11991" width="10.140625" style="74" customWidth="1"/>
    <col min="11992" max="11992" width="9" style="74" customWidth="1"/>
    <col min="11993" max="11993" width="9.140625" style="74" customWidth="1"/>
    <col min="11994" max="11994" width="5.85546875" style="74" customWidth="1"/>
    <col min="11995" max="11997" width="7.28515625" style="74" customWidth="1"/>
    <col min="11998" max="12008" width="6.28515625" style="74" customWidth="1"/>
    <col min="12009" max="12009" width="0.140625" style="74" customWidth="1"/>
    <col min="12010" max="12246" width="9.28515625" style="74"/>
    <col min="12247" max="12247" width="10.140625" style="74" customWidth="1"/>
    <col min="12248" max="12248" width="9" style="74" customWidth="1"/>
    <col min="12249" max="12249" width="9.140625" style="74" customWidth="1"/>
    <col min="12250" max="12250" width="5.85546875" style="74" customWidth="1"/>
    <col min="12251" max="12253" width="7.28515625" style="74" customWidth="1"/>
    <col min="12254" max="12264" width="6.28515625" style="74" customWidth="1"/>
    <col min="12265" max="12265" width="0.140625" style="74" customWidth="1"/>
    <col min="12266" max="12502" width="9.28515625" style="74"/>
    <col min="12503" max="12503" width="10.140625" style="74" customWidth="1"/>
    <col min="12504" max="12504" width="9" style="74" customWidth="1"/>
    <col min="12505" max="12505" width="9.140625" style="74" customWidth="1"/>
    <col min="12506" max="12506" width="5.85546875" style="74" customWidth="1"/>
    <col min="12507" max="12509" width="7.28515625" style="74" customWidth="1"/>
    <col min="12510" max="12520" width="6.28515625" style="74" customWidth="1"/>
    <col min="12521" max="12521" width="0.140625" style="74" customWidth="1"/>
    <col min="12522" max="12758" width="9.28515625" style="74"/>
    <col min="12759" max="12759" width="10.140625" style="74" customWidth="1"/>
    <col min="12760" max="12760" width="9" style="74" customWidth="1"/>
    <col min="12761" max="12761" width="9.140625" style="74" customWidth="1"/>
    <col min="12762" max="12762" width="5.85546875" style="74" customWidth="1"/>
    <col min="12763" max="12765" width="7.28515625" style="74" customWidth="1"/>
    <col min="12766" max="12776" width="6.28515625" style="74" customWidth="1"/>
    <col min="12777" max="12777" width="0.140625" style="74" customWidth="1"/>
    <col min="12778" max="13014" width="9.28515625" style="74"/>
    <col min="13015" max="13015" width="10.140625" style="74" customWidth="1"/>
    <col min="13016" max="13016" width="9" style="74" customWidth="1"/>
    <col min="13017" max="13017" width="9.140625" style="74" customWidth="1"/>
    <col min="13018" max="13018" width="5.85546875" style="74" customWidth="1"/>
    <col min="13019" max="13021" width="7.28515625" style="74" customWidth="1"/>
    <col min="13022" max="13032" width="6.28515625" style="74" customWidth="1"/>
    <col min="13033" max="13033" width="0.140625" style="74" customWidth="1"/>
    <col min="13034" max="13270" width="9.28515625" style="74"/>
    <col min="13271" max="13271" width="10.140625" style="74" customWidth="1"/>
    <col min="13272" max="13272" width="9" style="74" customWidth="1"/>
    <col min="13273" max="13273" width="9.140625" style="74" customWidth="1"/>
    <col min="13274" max="13274" width="5.85546875" style="74" customWidth="1"/>
    <col min="13275" max="13277" width="7.28515625" style="74" customWidth="1"/>
    <col min="13278" max="13288" width="6.28515625" style="74" customWidth="1"/>
    <col min="13289" max="13289" width="0.140625" style="74" customWidth="1"/>
    <col min="13290" max="13526" width="9.28515625" style="74"/>
    <col min="13527" max="13527" width="10.140625" style="74" customWidth="1"/>
    <col min="13528" max="13528" width="9" style="74" customWidth="1"/>
    <col min="13529" max="13529" width="9.140625" style="74" customWidth="1"/>
    <col min="13530" max="13530" width="5.85546875" style="74" customWidth="1"/>
    <col min="13531" max="13533" width="7.28515625" style="74" customWidth="1"/>
    <col min="13534" max="13544" width="6.28515625" style="74" customWidth="1"/>
    <col min="13545" max="13545" width="0.140625" style="74" customWidth="1"/>
    <col min="13546" max="13782" width="9.28515625" style="74"/>
    <col min="13783" max="13783" width="10.140625" style="74" customWidth="1"/>
    <col min="13784" max="13784" width="9" style="74" customWidth="1"/>
    <col min="13785" max="13785" width="9.140625" style="74" customWidth="1"/>
    <col min="13786" max="13786" width="5.85546875" style="74" customWidth="1"/>
    <col min="13787" max="13789" width="7.28515625" style="74" customWidth="1"/>
    <col min="13790" max="13800" width="6.28515625" style="74" customWidth="1"/>
    <col min="13801" max="13801" width="0.140625" style="74" customWidth="1"/>
    <col min="13802" max="14038" width="9.28515625" style="74"/>
    <col min="14039" max="14039" width="10.140625" style="74" customWidth="1"/>
    <col min="14040" max="14040" width="9" style="74" customWidth="1"/>
    <col min="14041" max="14041" width="9.140625" style="74" customWidth="1"/>
    <col min="14042" max="14042" width="5.85546875" style="74" customWidth="1"/>
    <col min="14043" max="14045" width="7.28515625" style="74" customWidth="1"/>
    <col min="14046" max="14056" width="6.28515625" style="74" customWidth="1"/>
    <col min="14057" max="14057" width="0.140625" style="74" customWidth="1"/>
    <col min="14058" max="14294" width="9.28515625" style="74"/>
    <col min="14295" max="14295" width="10.140625" style="74" customWidth="1"/>
    <col min="14296" max="14296" width="9" style="74" customWidth="1"/>
    <col min="14297" max="14297" width="9.140625" style="74" customWidth="1"/>
    <col min="14298" max="14298" width="5.85546875" style="74" customWidth="1"/>
    <col min="14299" max="14301" width="7.28515625" style="74" customWidth="1"/>
    <col min="14302" max="14312" width="6.28515625" style="74" customWidth="1"/>
    <col min="14313" max="14313" width="0.140625" style="74" customWidth="1"/>
    <col min="14314" max="14550" width="9.28515625" style="74"/>
    <col min="14551" max="14551" width="10.140625" style="74" customWidth="1"/>
    <col min="14552" max="14552" width="9" style="74" customWidth="1"/>
    <col min="14553" max="14553" width="9.140625" style="74" customWidth="1"/>
    <col min="14554" max="14554" width="5.85546875" style="74" customWidth="1"/>
    <col min="14555" max="14557" width="7.28515625" style="74" customWidth="1"/>
    <col min="14558" max="14568" width="6.28515625" style="74" customWidth="1"/>
    <col min="14569" max="14569" width="0.140625" style="74" customWidth="1"/>
    <col min="14570" max="14806" width="9.28515625" style="74"/>
    <col min="14807" max="14807" width="10.140625" style="74" customWidth="1"/>
    <col min="14808" max="14808" width="9" style="74" customWidth="1"/>
    <col min="14809" max="14809" width="9.140625" style="74" customWidth="1"/>
    <col min="14810" max="14810" width="5.85546875" style="74" customWidth="1"/>
    <col min="14811" max="14813" width="7.28515625" style="74" customWidth="1"/>
    <col min="14814" max="14824" width="6.28515625" style="74" customWidth="1"/>
    <col min="14825" max="14825" width="0.140625" style="74" customWidth="1"/>
    <col min="14826" max="15062" width="9.28515625" style="74"/>
    <col min="15063" max="15063" width="10.140625" style="74" customWidth="1"/>
    <col min="15064" max="15064" width="9" style="74" customWidth="1"/>
    <col min="15065" max="15065" width="9.140625" style="74" customWidth="1"/>
    <col min="15066" max="15066" width="5.85546875" style="74" customWidth="1"/>
    <col min="15067" max="15069" width="7.28515625" style="74" customWidth="1"/>
    <col min="15070" max="15080" width="6.28515625" style="74" customWidth="1"/>
    <col min="15081" max="15081" width="0.140625" style="74" customWidth="1"/>
    <col min="15082" max="15318" width="9.28515625" style="74"/>
    <col min="15319" max="15319" width="10.140625" style="74" customWidth="1"/>
    <col min="15320" max="15320" width="9" style="74" customWidth="1"/>
    <col min="15321" max="15321" width="9.140625" style="74" customWidth="1"/>
    <col min="15322" max="15322" width="5.85546875" style="74" customWidth="1"/>
    <col min="15323" max="15325" width="7.28515625" style="74" customWidth="1"/>
    <col min="15326" max="15336" width="6.28515625" style="74" customWidth="1"/>
    <col min="15337" max="15337" width="0.140625" style="74" customWidth="1"/>
    <col min="15338" max="15574" width="9.28515625" style="74"/>
    <col min="15575" max="15575" width="10.140625" style="74" customWidth="1"/>
    <col min="15576" max="15576" width="9" style="74" customWidth="1"/>
    <col min="15577" max="15577" width="9.140625" style="74" customWidth="1"/>
    <col min="15578" max="15578" width="5.85546875" style="74" customWidth="1"/>
    <col min="15579" max="15581" width="7.28515625" style="74" customWidth="1"/>
    <col min="15582" max="15592" width="6.28515625" style="74" customWidth="1"/>
    <col min="15593" max="15593" width="0.140625" style="74" customWidth="1"/>
    <col min="15594" max="15830" width="9.28515625" style="74"/>
    <col min="15831" max="15831" width="10.140625" style="74" customWidth="1"/>
    <col min="15832" max="15832" width="9" style="74" customWidth="1"/>
    <col min="15833" max="15833" width="9.140625" style="74" customWidth="1"/>
    <col min="15834" max="15834" width="5.85546875" style="74" customWidth="1"/>
    <col min="15835" max="15837" width="7.28515625" style="74" customWidth="1"/>
    <col min="15838" max="15848" width="6.28515625" style="74" customWidth="1"/>
    <col min="15849" max="15849" width="0.140625" style="74" customWidth="1"/>
    <col min="15850" max="16086" width="9.28515625" style="74"/>
    <col min="16087" max="16087" width="10.140625" style="74" customWidth="1"/>
    <col min="16088" max="16088" width="9" style="74" customWidth="1"/>
    <col min="16089" max="16089" width="9.140625" style="74" customWidth="1"/>
    <col min="16090" max="16090" width="5.85546875" style="74" customWidth="1"/>
    <col min="16091" max="16093" width="7.28515625" style="74" customWidth="1"/>
    <col min="16094" max="16104" width="6.28515625" style="74" customWidth="1"/>
    <col min="16105" max="16105" width="0.140625" style="74" customWidth="1"/>
    <col min="16106" max="16384" width="9.28515625" style="74"/>
  </cols>
  <sheetData>
    <row r="1" spans="1:20" ht="59.25" customHeight="1">
      <c r="A1" s="471" t="s">
        <v>605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3"/>
    </row>
    <row r="2" spans="1:20" ht="40.5" customHeight="1">
      <c r="A2" s="474" t="s">
        <v>606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6"/>
    </row>
    <row r="3" spans="1:20" ht="36.75" customHeight="1">
      <c r="A3" s="444" t="s">
        <v>289</v>
      </c>
      <c r="B3" s="445"/>
      <c r="C3" s="445"/>
      <c r="D3" s="445"/>
      <c r="E3" s="445"/>
      <c r="F3" s="445"/>
      <c r="G3" s="445"/>
      <c r="H3" s="445"/>
      <c r="I3" s="445"/>
      <c r="J3" s="550"/>
      <c r="K3" s="551" t="s">
        <v>288</v>
      </c>
      <c r="L3" s="446"/>
      <c r="M3" s="446"/>
      <c r="N3" s="446"/>
      <c r="O3" s="446"/>
      <c r="P3" s="446"/>
      <c r="Q3" s="446"/>
      <c r="R3" s="447"/>
    </row>
    <row r="4" spans="1:20" ht="38.25" customHeight="1">
      <c r="A4" s="533" t="s">
        <v>452</v>
      </c>
      <c r="B4" s="105" t="s">
        <v>249</v>
      </c>
      <c r="C4" s="105" t="s">
        <v>249</v>
      </c>
      <c r="D4" s="105" t="s">
        <v>287</v>
      </c>
      <c r="E4" s="300" t="s">
        <v>286</v>
      </c>
      <c r="F4" s="504" t="s">
        <v>285</v>
      </c>
      <c r="G4" s="521"/>
      <c r="H4" s="502" t="s">
        <v>284</v>
      </c>
      <c r="I4" s="503"/>
      <c r="J4" s="552" t="s">
        <v>283</v>
      </c>
      <c r="K4" s="552"/>
      <c r="L4" s="552"/>
      <c r="M4" s="553"/>
      <c r="N4" s="554" t="s">
        <v>282</v>
      </c>
      <c r="O4" s="554"/>
      <c r="P4" s="555" t="s">
        <v>281</v>
      </c>
      <c r="Q4" s="556"/>
      <c r="R4" s="557" t="s">
        <v>447</v>
      </c>
    </row>
    <row r="5" spans="1:20" ht="54.75" customHeight="1">
      <c r="A5" s="505"/>
      <c r="B5" s="103" t="s">
        <v>248</v>
      </c>
      <c r="C5" s="103" t="s">
        <v>280</v>
      </c>
      <c r="D5" s="103" t="s">
        <v>279</v>
      </c>
      <c r="E5" s="103" t="s">
        <v>278</v>
      </c>
      <c r="F5" s="103" t="s">
        <v>277</v>
      </c>
      <c r="G5" s="103" t="s">
        <v>276</v>
      </c>
      <c r="H5" s="547" t="s">
        <v>275</v>
      </c>
      <c r="I5" s="538"/>
      <c r="J5" s="495"/>
      <c r="K5" s="547" t="s">
        <v>274</v>
      </c>
      <c r="L5" s="538"/>
      <c r="M5" s="495"/>
      <c r="N5" s="548" t="s">
        <v>273</v>
      </c>
      <c r="O5" s="549"/>
      <c r="P5" s="242"/>
      <c r="Q5" s="236" t="s">
        <v>272</v>
      </c>
      <c r="R5" s="500"/>
    </row>
    <row r="6" spans="1:20" ht="45.75" customHeight="1">
      <c r="A6" s="505"/>
      <c r="B6" s="103" t="s">
        <v>271</v>
      </c>
      <c r="C6" s="103" t="s">
        <v>270</v>
      </c>
      <c r="D6" s="103" t="s">
        <v>252</v>
      </c>
      <c r="E6" s="103"/>
      <c r="F6" s="103"/>
      <c r="G6" s="103"/>
      <c r="H6" s="235" t="s">
        <v>180</v>
      </c>
      <c r="I6" s="235" t="s">
        <v>179</v>
      </c>
      <c r="J6" s="235" t="s">
        <v>151</v>
      </c>
      <c r="K6" s="235" t="s">
        <v>180</v>
      </c>
      <c r="L6" s="235" t="s">
        <v>179</v>
      </c>
      <c r="M6" s="235" t="s">
        <v>151</v>
      </c>
      <c r="N6" s="496" t="s">
        <v>269</v>
      </c>
      <c r="O6" s="496" t="s">
        <v>169</v>
      </c>
      <c r="P6" s="496" t="s">
        <v>268</v>
      </c>
      <c r="Q6" s="496" t="s">
        <v>445</v>
      </c>
      <c r="R6" s="505"/>
    </row>
    <row r="7" spans="1:20" ht="51" customHeight="1">
      <c r="A7" s="506"/>
      <c r="B7" s="103" t="s">
        <v>267</v>
      </c>
      <c r="C7" s="103" t="s">
        <v>219</v>
      </c>
      <c r="D7" s="103" t="s">
        <v>266</v>
      </c>
      <c r="E7" s="103" t="s">
        <v>265</v>
      </c>
      <c r="F7" s="103" t="s">
        <v>264</v>
      </c>
      <c r="G7" s="103" t="s">
        <v>238</v>
      </c>
      <c r="H7" s="244" t="s">
        <v>178</v>
      </c>
      <c r="I7" s="244" t="s">
        <v>177</v>
      </c>
      <c r="J7" s="244" t="s">
        <v>176</v>
      </c>
      <c r="K7" s="244" t="s">
        <v>178</v>
      </c>
      <c r="L7" s="244" t="s">
        <v>177</v>
      </c>
      <c r="M7" s="244" t="s">
        <v>176</v>
      </c>
      <c r="N7" s="507"/>
      <c r="O7" s="507"/>
      <c r="P7" s="507"/>
      <c r="Q7" s="507"/>
      <c r="R7" s="506"/>
    </row>
    <row r="8" spans="1:20" ht="54.95" customHeight="1">
      <c r="A8" s="243" t="s">
        <v>218</v>
      </c>
      <c r="B8" s="138">
        <v>2069</v>
      </c>
      <c r="C8" s="108">
        <v>0</v>
      </c>
      <c r="D8" s="293">
        <f>C8/B8*100</f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294">
        <f>SUM(H8:I8)</f>
        <v>0</v>
      </c>
      <c r="K8" s="295">
        <v>0</v>
      </c>
      <c r="L8" s="295">
        <v>0</v>
      </c>
      <c r="M8" s="294">
        <f>SUM(K8:L8)</f>
        <v>0</v>
      </c>
      <c r="N8" s="108">
        <v>0</v>
      </c>
      <c r="O8" s="108">
        <v>0</v>
      </c>
      <c r="P8" s="108">
        <v>0</v>
      </c>
      <c r="Q8" s="108">
        <v>0</v>
      </c>
      <c r="R8" s="243" t="s">
        <v>69</v>
      </c>
      <c r="T8" s="301"/>
    </row>
    <row r="9" spans="1:20" ht="54.95" customHeight="1">
      <c r="A9" s="243" t="s">
        <v>438</v>
      </c>
      <c r="B9" s="139">
        <v>667</v>
      </c>
      <c r="C9" s="83">
        <v>0</v>
      </c>
      <c r="D9" s="296">
        <f>C9/B9*100</f>
        <v>0</v>
      </c>
      <c r="E9" s="83">
        <v>0</v>
      </c>
      <c r="F9" s="83">
        <v>0</v>
      </c>
      <c r="G9" s="83">
        <v>0</v>
      </c>
      <c r="H9" s="84">
        <v>0</v>
      </c>
      <c r="I9" s="83">
        <v>0</v>
      </c>
      <c r="J9" s="294">
        <f t="shared" ref="J9:J22" si="0">SUM(H9:I9)</f>
        <v>0</v>
      </c>
      <c r="K9" s="297">
        <v>0</v>
      </c>
      <c r="L9" s="297">
        <v>0</v>
      </c>
      <c r="M9" s="294">
        <f t="shared" ref="M9:M22" si="1">SUM(K9:L9)</f>
        <v>0</v>
      </c>
      <c r="N9" s="83">
        <v>0</v>
      </c>
      <c r="O9" s="83">
        <v>0</v>
      </c>
      <c r="P9" s="83">
        <v>0</v>
      </c>
      <c r="Q9" s="83">
        <v>0</v>
      </c>
      <c r="R9" s="243" t="s">
        <v>545</v>
      </c>
      <c r="T9" s="301"/>
    </row>
    <row r="10" spans="1:20" ht="54.95" customHeight="1">
      <c r="A10" s="243" t="s">
        <v>217</v>
      </c>
      <c r="B10" s="138">
        <v>6518</v>
      </c>
      <c r="C10" s="108">
        <v>0</v>
      </c>
      <c r="D10" s="293">
        <f t="shared" ref="D10:D23" si="2">C10/B10*100</f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294">
        <f t="shared" si="0"/>
        <v>0</v>
      </c>
      <c r="K10" s="295">
        <v>0</v>
      </c>
      <c r="L10" s="295">
        <v>0</v>
      </c>
      <c r="M10" s="294">
        <f t="shared" si="1"/>
        <v>0</v>
      </c>
      <c r="N10" s="108">
        <v>0</v>
      </c>
      <c r="O10" s="108">
        <v>0</v>
      </c>
      <c r="P10" s="108">
        <v>0</v>
      </c>
      <c r="Q10" s="108">
        <v>0</v>
      </c>
      <c r="R10" s="243" t="s">
        <v>67</v>
      </c>
      <c r="T10" s="301"/>
    </row>
    <row r="11" spans="1:20" ht="54.95" customHeight="1">
      <c r="A11" s="243" t="s">
        <v>216</v>
      </c>
      <c r="B11" s="139">
        <v>54115</v>
      </c>
      <c r="C11" s="83">
        <v>5</v>
      </c>
      <c r="D11" s="296">
        <f t="shared" si="2"/>
        <v>9.2395823708768358E-3</v>
      </c>
      <c r="E11" s="83">
        <v>0</v>
      </c>
      <c r="F11" s="83">
        <v>5</v>
      </c>
      <c r="G11" s="83">
        <v>0</v>
      </c>
      <c r="H11" s="84">
        <v>1</v>
      </c>
      <c r="I11" s="83">
        <v>2</v>
      </c>
      <c r="J11" s="294">
        <f t="shared" si="0"/>
        <v>3</v>
      </c>
      <c r="K11" s="297">
        <v>1</v>
      </c>
      <c r="L11" s="297">
        <v>1</v>
      </c>
      <c r="M11" s="294">
        <f t="shared" si="1"/>
        <v>2</v>
      </c>
      <c r="N11" s="83">
        <v>1</v>
      </c>
      <c r="O11" s="83">
        <v>2</v>
      </c>
      <c r="P11" s="83">
        <v>2</v>
      </c>
      <c r="Q11" s="83">
        <v>0</v>
      </c>
      <c r="R11" s="243" t="s">
        <v>65</v>
      </c>
      <c r="T11" s="301"/>
    </row>
    <row r="12" spans="1:20" ht="54.95" customHeight="1">
      <c r="A12" s="243" t="s">
        <v>215</v>
      </c>
      <c r="B12" s="138">
        <v>55140</v>
      </c>
      <c r="C12" s="108">
        <v>0</v>
      </c>
      <c r="D12" s="293">
        <f t="shared" si="2"/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294">
        <f t="shared" si="0"/>
        <v>0</v>
      </c>
      <c r="K12" s="295">
        <v>0</v>
      </c>
      <c r="L12" s="295">
        <v>0</v>
      </c>
      <c r="M12" s="294">
        <f t="shared" si="1"/>
        <v>0</v>
      </c>
      <c r="N12" s="108">
        <v>0</v>
      </c>
      <c r="O12" s="108">
        <v>0</v>
      </c>
      <c r="P12" s="108">
        <v>0</v>
      </c>
      <c r="Q12" s="108">
        <v>0</v>
      </c>
      <c r="R12" s="243" t="s">
        <v>63</v>
      </c>
      <c r="T12" s="301"/>
    </row>
    <row r="13" spans="1:20" ht="54.95" customHeight="1">
      <c r="A13" s="243" t="s">
        <v>213</v>
      </c>
      <c r="B13" s="139">
        <v>16776</v>
      </c>
      <c r="C13" s="83">
        <v>0</v>
      </c>
      <c r="D13" s="296">
        <f t="shared" si="2"/>
        <v>0</v>
      </c>
      <c r="E13" s="83">
        <v>0</v>
      </c>
      <c r="F13" s="83">
        <v>0</v>
      </c>
      <c r="G13" s="83">
        <v>0</v>
      </c>
      <c r="H13" s="84">
        <v>0</v>
      </c>
      <c r="I13" s="83">
        <v>0</v>
      </c>
      <c r="J13" s="294">
        <f t="shared" si="0"/>
        <v>0</v>
      </c>
      <c r="K13" s="297">
        <v>0</v>
      </c>
      <c r="L13" s="297">
        <v>0</v>
      </c>
      <c r="M13" s="294">
        <f t="shared" si="1"/>
        <v>0</v>
      </c>
      <c r="N13" s="83">
        <v>0</v>
      </c>
      <c r="O13" s="83">
        <v>0</v>
      </c>
      <c r="P13" s="83">
        <v>0</v>
      </c>
      <c r="Q13" s="83">
        <v>0</v>
      </c>
      <c r="R13" s="243" t="s">
        <v>59</v>
      </c>
      <c r="T13" s="301"/>
    </row>
    <row r="14" spans="1:20" ht="54.95" customHeight="1">
      <c r="A14" s="243" t="s">
        <v>210</v>
      </c>
      <c r="B14" s="138">
        <v>2346</v>
      </c>
      <c r="C14" s="108">
        <v>0</v>
      </c>
      <c r="D14" s="293">
        <f t="shared" si="2"/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294">
        <f t="shared" si="0"/>
        <v>0</v>
      </c>
      <c r="K14" s="295">
        <v>0</v>
      </c>
      <c r="L14" s="295">
        <v>0</v>
      </c>
      <c r="M14" s="294">
        <f t="shared" si="1"/>
        <v>0</v>
      </c>
      <c r="N14" s="108">
        <v>0</v>
      </c>
      <c r="O14" s="108">
        <v>0</v>
      </c>
      <c r="P14" s="108">
        <v>0</v>
      </c>
      <c r="Q14" s="108">
        <v>0</v>
      </c>
      <c r="R14" s="243" t="s">
        <v>53</v>
      </c>
      <c r="T14" s="301"/>
    </row>
    <row r="15" spans="1:20" ht="54.95" customHeight="1">
      <c r="A15" s="243" t="s">
        <v>237</v>
      </c>
      <c r="B15" s="139">
        <v>5228</v>
      </c>
      <c r="C15" s="83">
        <v>0</v>
      </c>
      <c r="D15" s="296">
        <f t="shared" si="2"/>
        <v>0</v>
      </c>
      <c r="E15" s="83">
        <v>0</v>
      </c>
      <c r="F15" s="83">
        <v>0</v>
      </c>
      <c r="G15" s="83">
        <v>0</v>
      </c>
      <c r="H15" s="84">
        <v>0</v>
      </c>
      <c r="I15" s="83">
        <v>0</v>
      </c>
      <c r="J15" s="294">
        <f t="shared" si="0"/>
        <v>0</v>
      </c>
      <c r="K15" s="297">
        <v>0</v>
      </c>
      <c r="L15" s="297">
        <v>0</v>
      </c>
      <c r="M15" s="294">
        <f t="shared" si="1"/>
        <v>0</v>
      </c>
      <c r="N15" s="83">
        <v>0</v>
      </c>
      <c r="O15" s="83">
        <v>0</v>
      </c>
      <c r="P15" s="83">
        <v>0</v>
      </c>
      <c r="Q15" s="83">
        <v>0</v>
      </c>
      <c r="R15" s="243" t="s">
        <v>51</v>
      </c>
      <c r="T15" s="301"/>
    </row>
    <row r="16" spans="1:20" ht="54.95" customHeight="1">
      <c r="A16" s="243" t="s">
        <v>48</v>
      </c>
      <c r="B16" s="138">
        <v>22897</v>
      </c>
      <c r="C16" s="108">
        <v>0</v>
      </c>
      <c r="D16" s="293">
        <f t="shared" si="2"/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294">
        <f t="shared" si="0"/>
        <v>0</v>
      </c>
      <c r="K16" s="295">
        <v>0</v>
      </c>
      <c r="L16" s="295">
        <v>0</v>
      </c>
      <c r="M16" s="294">
        <f t="shared" si="1"/>
        <v>0</v>
      </c>
      <c r="N16" s="108">
        <v>0</v>
      </c>
      <c r="O16" s="108">
        <v>0</v>
      </c>
      <c r="P16" s="108">
        <v>0</v>
      </c>
      <c r="Q16" s="108">
        <v>0</v>
      </c>
      <c r="R16" s="243" t="s">
        <v>47</v>
      </c>
      <c r="T16" s="301"/>
    </row>
    <row r="17" spans="1:21" ht="54.95" customHeight="1">
      <c r="A17" s="243" t="s">
        <v>207</v>
      </c>
      <c r="B17" s="139">
        <v>56924</v>
      </c>
      <c r="C17" s="83">
        <v>9</v>
      </c>
      <c r="D17" s="296">
        <f t="shared" si="2"/>
        <v>1.5810554423441783E-2</v>
      </c>
      <c r="E17" s="83">
        <v>9</v>
      </c>
      <c r="F17" s="83">
        <v>0</v>
      </c>
      <c r="G17" s="83">
        <v>0</v>
      </c>
      <c r="H17" s="84">
        <v>1</v>
      </c>
      <c r="I17" s="83">
        <v>2</v>
      </c>
      <c r="J17" s="294">
        <f t="shared" si="0"/>
        <v>3</v>
      </c>
      <c r="K17" s="297">
        <v>6</v>
      </c>
      <c r="L17" s="297">
        <v>0</v>
      </c>
      <c r="M17" s="294">
        <f t="shared" si="1"/>
        <v>6</v>
      </c>
      <c r="N17" s="83">
        <v>0</v>
      </c>
      <c r="O17" s="83">
        <v>2</v>
      </c>
      <c r="P17" s="83">
        <v>6</v>
      </c>
      <c r="Q17" s="83">
        <v>1</v>
      </c>
      <c r="R17" s="243" t="s">
        <v>43</v>
      </c>
      <c r="T17" s="301"/>
    </row>
    <row r="18" spans="1:21" ht="54.95" customHeight="1">
      <c r="A18" s="243" t="s">
        <v>206</v>
      </c>
      <c r="B18" s="138">
        <v>58773</v>
      </c>
      <c r="C18" s="108">
        <v>0</v>
      </c>
      <c r="D18" s="293">
        <f t="shared" si="2"/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294">
        <f t="shared" si="0"/>
        <v>0</v>
      </c>
      <c r="K18" s="295">
        <v>0</v>
      </c>
      <c r="L18" s="295">
        <v>0</v>
      </c>
      <c r="M18" s="294">
        <f t="shared" si="1"/>
        <v>0</v>
      </c>
      <c r="N18" s="108">
        <v>0</v>
      </c>
      <c r="O18" s="108">
        <v>0</v>
      </c>
      <c r="P18" s="108">
        <v>0</v>
      </c>
      <c r="Q18" s="108">
        <v>0</v>
      </c>
      <c r="R18" s="243" t="s">
        <v>41</v>
      </c>
      <c r="T18" s="301"/>
    </row>
    <row r="19" spans="1:21" ht="54.95" customHeight="1">
      <c r="A19" s="243" t="s">
        <v>263</v>
      </c>
      <c r="B19" s="139">
        <v>62783</v>
      </c>
      <c r="C19" s="83">
        <v>5</v>
      </c>
      <c r="D19" s="296">
        <f t="shared" si="2"/>
        <v>7.9639392829269073E-3</v>
      </c>
      <c r="E19" s="83">
        <v>1</v>
      </c>
      <c r="F19" s="83">
        <v>2</v>
      </c>
      <c r="G19" s="83">
        <v>2</v>
      </c>
      <c r="H19" s="84">
        <v>5</v>
      </c>
      <c r="I19" s="83">
        <v>0</v>
      </c>
      <c r="J19" s="294">
        <f t="shared" si="0"/>
        <v>5</v>
      </c>
      <c r="K19" s="297">
        <v>0</v>
      </c>
      <c r="L19" s="297">
        <v>0</v>
      </c>
      <c r="M19" s="294">
        <f t="shared" si="1"/>
        <v>0</v>
      </c>
      <c r="N19" s="83">
        <v>0</v>
      </c>
      <c r="O19" s="83">
        <v>1</v>
      </c>
      <c r="P19" s="83">
        <v>3</v>
      </c>
      <c r="Q19" s="83">
        <v>1</v>
      </c>
      <c r="R19" s="243" t="s">
        <v>39</v>
      </c>
      <c r="T19" s="301"/>
    </row>
    <row r="20" spans="1:21" ht="54.95" customHeight="1">
      <c r="A20" s="243" t="s">
        <v>209</v>
      </c>
      <c r="B20" s="138">
        <v>23317</v>
      </c>
      <c r="C20" s="108">
        <v>0</v>
      </c>
      <c r="D20" s="293">
        <f t="shared" si="2"/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294">
        <f t="shared" si="0"/>
        <v>0</v>
      </c>
      <c r="K20" s="295">
        <v>0</v>
      </c>
      <c r="L20" s="295">
        <v>0</v>
      </c>
      <c r="M20" s="294">
        <f t="shared" si="1"/>
        <v>0</v>
      </c>
      <c r="N20" s="108">
        <v>0</v>
      </c>
      <c r="O20" s="108">
        <v>0</v>
      </c>
      <c r="P20" s="108">
        <v>0</v>
      </c>
      <c r="Q20" s="108">
        <v>0</v>
      </c>
      <c r="R20" s="243" t="s">
        <v>49</v>
      </c>
      <c r="T20" s="301"/>
    </row>
    <row r="21" spans="1:21" ht="54.95" customHeight="1">
      <c r="A21" s="243" t="s">
        <v>204</v>
      </c>
      <c r="B21" s="139">
        <v>29178</v>
      </c>
      <c r="C21" s="83">
        <v>0</v>
      </c>
      <c r="D21" s="296">
        <f t="shared" si="2"/>
        <v>0</v>
      </c>
      <c r="E21" s="83">
        <v>0</v>
      </c>
      <c r="F21" s="83">
        <v>0</v>
      </c>
      <c r="G21" s="83">
        <v>0</v>
      </c>
      <c r="H21" s="84">
        <v>0</v>
      </c>
      <c r="I21" s="83">
        <v>0</v>
      </c>
      <c r="J21" s="294">
        <f t="shared" si="0"/>
        <v>0</v>
      </c>
      <c r="K21" s="297">
        <v>0</v>
      </c>
      <c r="L21" s="297">
        <v>0</v>
      </c>
      <c r="M21" s="294">
        <f t="shared" si="1"/>
        <v>0</v>
      </c>
      <c r="N21" s="83">
        <v>0</v>
      </c>
      <c r="O21" s="83">
        <v>0</v>
      </c>
      <c r="P21" s="83">
        <v>0</v>
      </c>
      <c r="Q21" s="83">
        <v>0</v>
      </c>
      <c r="R21" s="243" t="s">
        <v>37</v>
      </c>
      <c r="T21" s="301"/>
    </row>
    <row r="22" spans="1:21" s="75" customFormat="1" ht="54.95" customHeight="1">
      <c r="A22" s="243" t="s">
        <v>34</v>
      </c>
      <c r="B22" s="138">
        <v>0</v>
      </c>
      <c r="C22" s="108">
        <v>0</v>
      </c>
      <c r="D22" s="293" t="s">
        <v>604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294">
        <f t="shared" si="0"/>
        <v>0</v>
      </c>
      <c r="K22" s="295">
        <v>0</v>
      </c>
      <c r="L22" s="295">
        <v>0</v>
      </c>
      <c r="M22" s="294">
        <f t="shared" si="1"/>
        <v>0</v>
      </c>
      <c r="N22" s="108">
        <v>0</v>
      </c>
      <c r="O22" s="108">
        <v>0</v>
      </c>
      <c r="P22" s="108">
        <v>0</v>
      </c>
      <c r="Q22" s="108">
        <v>0</v>
      </c>
      <c r="R22" s="243" t="s">
        <v>33</v>
      </c>
      <c r="S22" s="74"/>
      <c r="T22" s="301"/>
      <c r="U22" s="74"/>
    </row>
    <row r="23" spans="1:21" s="76" customFormat="1" ht="54.95" customHeight="1">
      <c r="A23" s="240" t="s">
        <v>151</v>
      </c>
      <c r="B23" s="298">
        <f>SUM(B8:B22)</f>
        <v>396731</v>
      </c>
      <c r="C23" s="298">
        <f t="shared" ref="C23:I23" si="3">SUM(C8:C22)</f>
        <v>19</v>
      </c>
      <c r="D23" s="299">
        <f t="shared" si="2"/>
        <v>4.7891392404425161E-3</v>
      </c>
      <c r="E23" s="298">
        <f t="shared" si="3"/>
        <v>10</v>
      </c>
      <c r="F23" s="298">
        <f t="shared" si="3"/>
        <v>7</v>
      </c>
      <c r="G23" s="298">
        <f t="shared" si="3"/>
        <v>2</v>
      </c>
      <c r="H23" s="298">
        <f t="shared" si="3"/>
        <v>7</v>
      </c>
      <c r="I23" s="298">
        <f t="shared" si="3"/>
        <v>4</v>
      </c>
      <c r="J23" s="298">
        <f>SUM(J8:J22)</f>
        <v>11</v>
      </c>
      <c r="K23" s="298">
        <f t="shared" ref="K23:Q23" si="4">SUM(K8:K22)</f>
        <v>7</v>
      </c>
      <c r="L23" s="298">
        <f t="shared" si="4"/>
        <v>1</v>
      </c>
      <c r="M23" s="298">
        <f t="shared" si="4"/>
        <v>8</v>
      </c>
      <c r="N23" s="298">
        <f t="shared" si="4"/>
        <v>1</v>
      </c>
      <c r="O23" s="298">
        <f t="shared" si="4"/>
        <v>5</v>
      </c>
      <c r="P23" s="298">
        <f t="shared" si="4"/>
        <v>11</v>
      </c>
      <c r="Q23" s="298">
        <f t="shared" si="4"/>
        <v>2</v>
      </c>
      <c r="R23" s="240" t="s">
        <v>31</v>
      </c>
      <c r="S23" s="74"/>
      <c r="T23" s="301"/>
      <c r="U23" s="74"/>
    </row>
    <row r="24" spans="1:21">
      <c r="A24" s="76"/>
      <c r="T24" s="301"/>
    </row>
    <row r="25" spans="1:21">
      <c r="A25" s="76"/>
      <c r="T25" s="301"/>
    </row>
    <row r="26" spans="1:21">
      <c r="A26" s="76"/>
    </row>
    <row r="27" spans="1:21">
      <c r="A27" s="76"/>
    </row>
    <row r="28" spans="1:21">
      <c r="A28" s="76"/>
    </row>
    <row r="29" spans="1:21">
      <c r="A29" s="76"/>
    </row>
    <row r="30" spans="1:21">
      <c r="A30" s="76"/>
    </row>
    <row r="31" spans="1:21">
      <c r="A31" s="76"/>
    </row>
    <row r="32" spans="1:21">
      <c r="A32" s="76"/>
    </row>
    <row r="33" spans="1:1">
      <c r="A33" s="76"/>
    </row>
    <row r="34" spans="1:1">
      <c r="A34" s="76"/>
    </row>
    <row r="35" spans="1:1">
      <c r="A35" s="76"/>
    </row>
  </sheetData>
  <mergeCells count="18">
    <mergeCell ref="Q6:Q7"/>
    <mergeCell ref="A1:R1"/>
    <mergeCell ref="A2:R2"/>
    <mergeCell ref="A3:J3"/>
    <mergeCell ref="K3:R3"/>
    <mergeCell ref="A4:A7"/>
    <mergeCell ref="J4:M4"/>
    <mergeCell ref="N4:O4"/>
    <mergeCell ref="P4:Q4"/>
    <mergeCell ref="R4:R7"/>
    <mergeCell ref="H5:J5"/>
    <mergeCell ref="F4:G4"/>
    <mergeCell ref="H4:I4"/>
    <mergeCell ref="K5:M5"/>
    <mergeCell ref="N5:O5"/>
    <mergeCell ref="N6:N7"/>
    <mergeCell ref="O6:O7"/>
    <mergeCell ref="P6:P7"/>
  </mergeCells>
  <printOptions horizontalCentered="1" verticalCentered="1" gridLinesSet="0"/>
  <pageMargins left="0.59055118110236227" right="0.59055118110236227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8"/>
  <sheetViews>
    <sheetView showGridLines="0" rightToLeft="1" zoomScale="60" zoomScaleNormal="60" workbookViewId="0">
      <selection activeCell="J17" sqref="J17"/>
    </sheetView>
  </sheetViews>
  <sheetFormatPr defaultColWidth="9" defaultRowHeight="12.75"/>
  <cols>
    <col min="1" max="1" width="33.7109375" style="48" customWidth="1"/>
    <col min="2" max="2" width="25.7109375" style="48" customWidth="1"/>
    <col min="3" max="3" width="23.7109375" style="48" hidden="1" customWidth="1"/>
    <col min="4" max="8" width="23.7109375" style="48" customWidth="1"/>
    <col min="9" max="9" width="25.7109375" style="48" customWidth="1"/>
    <col min="10" max="10" width="33.7109375" style="48" customWidth="1"/>
    <col min="11" max="12" width="9" style="48" customWidth="1"/>
    <col min="13" max="17" width="19.7109375" style="48" customWidth="1"/>
    <col min="18" max="20" width="9" style="48" customWidth="1"/>
    <col min="21" max="25" width="19.7109375" style="48" customWidth="1"/>
    <col min="26" max="16384" width="9" style="48"/>
  </cols>
  <sheetData>
    <row r="1" spans="1:25" ht="70.5" customHeight="1">
      <c r="A1" s="560" t="s">
        <v>300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25" ht="45" customHeight="1">
      <c r="A2" s="572" t="s">
        <v>299</v>
      </c>
      <c r="B2" s="573"/>
      <c r="C2" s="573"/>
      <c r="D2" s="573"/>
      <c r="E2" s="573"/>
      <c r="F2" s="573"/>
      <c r="G2" s="573"/>
      <c r="H2" s="573"/>
      <c r="I2" s="573"/>
      <c r="J2" s="573"/>
    </row>
    <row r="3" spans="1:25" ht="45.75" customHeight="1">
      <c r="A3" s="444" t="s">
        <v>298</v>
      </c>
      <c r="B3" s="445"/>
      <c r="C3" s="445"/>
      <c r="D3" s="445"/>
      <c r="E3" s="445"/>
      <c r="F3" s="574" t="s">
        <v>297</v>
      </c>
      <c r="G3" s="574"/>
      <c r="H3" s="574"/>
      <c r="I3" s="574"/>
      <c r="J3" s="574"/>
    </row>
    <row r="4" spans="1:25" ht="54.95" customHeight="1">
      <c r="A4" s="530" t="s">
        <v>521</v>
      </c>
      <c r="B4" s="557"/>
      <c r="C4" s="558" t="s">
        <v>296</v>
      </c>
      <c r="D4" s="559"/>
      <c r="E4" s="559"/>
      <c r="F4" s="577" t="s">
        <v>295</v>
      </c>
      <c r="G4" s="577"/>
      <c r="H4" s="578"/>
      <c r="I4" s="575" t="s">
        <v>543</v>
      </c>
      <c r="J4" s="575"/>
      <c r="M4" s="418"/>
      <c r="N4" s="418"/>
      <c r="O4" s="418"/>
      <c r="P4" s="418"/>
      <c r="Q4" s="418"/>
      <c r="U4" s="418"/>
      <c r="V4" s="418"/>
      <c r="W4" s="418"/>
      <c r="X4" s="418"/>
      <c r="Y4" s="418"/>
    </row>
    <row r="5" spans="1:25" ht="54.95" customHeight="1">
      <c r="A5" s="532"/>
      <c r="B5" s="501"/>
      <c r="C5" s="109">
        <v>2017</v>
      </c>
      <c r="D5" s="109">
        <v>2018</v>
      </c>
      <c r="E5" s="109">
        <v>2019</v>
      </c>
      <c r="F5" s="109">
        <v>2020</v>
      </c>
      <c r="G5" s="109">
        <v>2021</v>
      </c>
      <c r="H5" s="109">
        <v>2022</v>
      </c>
      <c r="I5" s="576"/>
      <c r="J5" s="576"/>
      <c r="M5" s="418"/>
      <c r="N5" s="418"/>
      <c r="O5" s="418"/>
      <c r="P5" s="418"/>
      <c r="Q5" s="418"/>
      <c r="U5" s="418"/>
      <c r="V5" s="418"/>
      <c r="W5" s="418"/>
      <c r="X5" s="418"/>
      <c r="Y5" s="418"/>
    </row>
    <row r="6" spans="1:25" ht="54.95" customHeight="1">
      <c r="A6" s="302" t="s">
        <v>520</v>
      </c>
      <c r="B6" s="303"/>
      <c r="C6" s="110">
        <v>103</v>
      </c>
      <c r="D6" s="110">
        <v>96</v>
      </c>
      <c r="E6" s="110">
        <v>47</v>
      </c>
      <c r="F6" s="110">
        <v>39</v>
      </c>
      <c r="G6" s="110">
        <v>71</v>
      </c>
      <c r="H6" s="110">
        <v>19</v>
      </c>
      <c r="I6" s="570" t="s">
        <v>322</v>
      </c>
      <c r="J6" s="570"/>
      <c r="M6" s="418"/>
      <c r="N6" s="418"/>
      <c r="O6" s="418"/>
      <c r="P6" s="418"/>
      <c r="Q6" s="418"/>
      <c r="T6" s="49"/>
      <c r="U6" s="418"/>
      <c r="V6" s="418"/>
      <c r="W6" s="418"/>
      <c r="X6" s="418"/>
      <c r="Y6" s="418"/>
    </row>
    <row r="7" spans="1:25" ht="54.95" customHeight="1">
      <c r="A7" s="563" t="s">
        <v>294</v>
      </c>
      <c r="B7" s="98" t="s">
        <v>522</v>
      </c>
      <c r="C7" s="148">
        <v>34</v>
      </c>
      <c r="D7" s="148">
        <v>9.4</v>
      </c>
      <c r="E7" s="148">
        <v>19.100000000000001</v>
      </c>
      <c r="F7" s="148">
        <v>20.51</v>
      </c>
      <c r="G7" s="148">
        <v>28.17</v>
      </c>
      <c r="H7" s="148">
        <v>52.63</v>
      </c>
      <c r="I7" s="98" t="s">
        <v>532</v>
      </c>
      <c r="J7" s="570" t="s">
        <v>285</v>
      </c>
      <c r="M7" s="418"/>
      <c r="N7" s="418"/>
      <c r="O7" s="418"/>
      <c r="P7" s="418"/>
      <c r="Q7" s="418"/>
      <c r="T7" s="50"/>
      <c r="U7" s="418"/>
      <c r="V7" s="418"/>
      <c r="W7" s="418"/>
      <c r="X7" s="418"/>
      <c r="Y7" s="418"/>
    </row>
    <row r="8" spans="1:25" ht="54.95" customHeight="1">
      <c r="A8" s="564"/>
      <c r="B8" s="98" t="s">
        <v>523</v>
      </c>
      <c r="C8" s="147">
        <v>66</v>
      </c>
      <c r="D8" s="147">
        <v>90.6</v>
      </c>
      <c r="E8" s="147">
        <v>80.849999999999994</v>
      </c>
      <c r="F8" s="147">
        <v>79.48</v>
      </c>
      <c r="G8" s="147">
        <v>71.83</v>
      </c>
      <c r="H8" s="147">
        <v>36.840000000000003</v>
      </c>
      <c r="I8" s="98" t="s">
        <v>533</v>
      </c>
      <c r="J8" s="570"/>
      <c r="P8" s="51"/>
    </row>
    <row r="9" spans="1:25" ht="54.95" customHeight="1">
      <c r="A9" s="565"/>
      <c r="B9" s="98" t="s">
        <v>524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10.53</v>
      </c>
      <c r="I9" s="98" t="s">
        <v>534</v>
      </c>
      <c r="J9" s="570"/>
      <c r="U9" s="419"/>
      <c r="V9" s="419"/>
      <c r="W9" s="419"/>
      <c r="X9" s="419"/>
      <c r="Y9" s="419"/>
    </row>
    <row r="10" spans="1:25" ht="54.95" customHeight="1">
      <c r="A10" s="566" t="s">
        <v>293</v>
      </c>
      <c r="B10" s="98" t="s">
        <v>525</v>
      </c>
      <c r="C10" s="147">
        <v>96.1</v>
      </c>
      <c r="D10" s="147">
        <v>92.7</v>
      </c>
      <c r="E10" s="147">
        <v>85.1</v>
      </c>
      <c r="F10" s="147">
        <v>84.6</v>
      </c>
      <c r="G10" s="147">
        <v>81.69</v>
      </c>
      <c r="H10" s="147">
        <v>73.680000000000007</v>
      </c>
      <c r="I10" s="98" t="s">
        <v>535</v>
      </c>
      <c r="J10" s="570" t="s">
        <v>292</v>
      </c>
      <c r="U10" s="419"/>
      <c r="V10" s="419"/>
      <c r="W10" s="419"/>
      <c r="X10" s="419"/>
      <c r="Y10" s="419"/>
    </row>
    <row r="11" spans="1:25" ht="54.95" customHeight="1">
      <c r="A11" s="567"/>
      <c r="B11" s="98" t="s">
        <v>526</v>
      </c>
      <c r="C11" s="148">
        <v>3.9</v>
      </c>
      <c r="D11" s="148">
        <v>7.3</v>
      </c>
      <c r="E11" s="148">
        <v>14.9</v>
      </c>
      <c r="F11" s="148">
        <v>15.4</v>
      </c>
      <c r="G11" s="148">
        <v>18.309999999999999</v>
      </c>
      <c r="H11" s="148">
        <v>26.32</v>
      </c>
      <c r="I11" s="98" t="s">
        <v>536</v>
      </c>
      <c r="J11" s="570"/>
      <c r="M11" s="415"/>
      <c r="N11" s="415"/>
      <c r="O11" s="415"/>
      <c r="U11" s="419"/>
      <c r="V11" s="419"/>
      <c r="W11" s="419"/>
      <c r="X11" s="419"/>
      <c r="Y11" s="419"/>
    </row>
    <row r="12" spans="1:25" ht="54.95" customHeight="1">
      <c r="A12" s="568" t="s">
        <v>291</v>
      </c>
      <c r="B12" s="98" t="s">
        <v>527</v>
      </c>
      <c r="C12" s="147">
        <v>22.3</v>
      </c>
      <c r="D12" s="147">
        <v>27.1</v>
      </c>
      <c r="E12" s="147">
        <v>25.5</v>
      </c>
      <c r="F12" s="147">
        <v>33.33</v>
      </c>
      <c r="G12" s="147">
        <v>26.76</v>
      </c>
      <c r="H12" s="147">
        <v>57.89</v>
      </c>
      <c r="I12" s="98" t="s">
        <v>537</v>
      </c>
      <c r="J12" s="571" t="s">
        <v>290</v>
      </c>
    </row>
    <row r="13" spans="1:25" ht="54.95" customHeight="1">
      <c r="A13" s="569"/>
      <c r="B13" s="98" t="s">
        <v>528</v>
      </c>
      <c r="C13" s="148">
        <v>77.7</v>
      </c>
      <c r="D13" s="148">
        <v>72.900000000000006</v>
      </c>
      <c r="E13" s="148">
        <v>74.5</v>
      </c>
      <c r="F13" s="148">
        <v>66.67</v>
      </c>
      <c r="G13" s="148">
        <v>73.239999999999995</v>
      </c>
      <c r="H13" s="148">
        <v>42.11</v>
      </c>
      <c r="I13" s="98" t="s">
        <v>538</v>
      </c>
      <c r="J13" s="571"/>
      <c r="U13" s="418"/>
    </row>
    <row r="14" spans="1:25" ht="54.95" customHeight="1">
      <c r="A14" s="562" t="s">
        <v>529</v>
      </c>
      <c r="B14" s="145" t="s">
        <v>530</v>
      </c>
      <c r="C14" s="147">
        <v>0.11</v>
      </c>
      <c r="D14" s="147">
        <v>0.15</v>
      </c>
      <c r="E14" s="147">
        <v>7.0000000000000007E-2</v>
      </c>
      <c r="F14" s="147">
        <v>7.0000000000000007E-2</v>
      </c>
      <c r="G14" s="147">
        <v>0.1</v>
      </c>
      <c r="H14" s="147">
        <v>0.06</v>
      </c>
      <c r="I14" s="305" t="s">
        <v>540</v>
      </c>
      <c r="J14" s="562" t="s">
        <v>539</v>
      </c>
      <c r="O14" s="411"/>
      <c r="Q14" s="412"/>
      <c r="R14" s="412"/>
    </row>
    <row r="15" spans="1:25" ht="54.95" customHeight="1">
      <c r="A15" s="562"/>
      <c r="B15" s="145" t="s">
        <v>312</v>
      </c>
      <c r="C15" s="148">
        <v>0.7</v>
      </c>
      <c r="D15" s="148">
        <v>0.53</v>
      </c>
      <c r="E15" s="148">
        <v>0.28000000000000003</v>
      </c>
      <c r="F15" s="148">
        <v>0.19</v>
      </c>
      <c r="G15" s="148">
        <v>0.42</v>
      </c>
      <c r="H15" s="148">
        <v>0.06</v>
      </c>
      <c r="I15" s="305" t="s">
        <v>541</v>
      </c>
      <c r="J15" s="562"/>
      <c r="O15" s="411"/>
      <c r="Q15" s="412"/>
      <c r="R15" s="412"/>
    </row>
    <row r="16" spans="1:25" ht="54.95" customHeight="1">
      <c r="A16" s="562"/>
      <c r="B16" s="146" t="s">
        <v>531</v>
      </c>
      <c r="C16" s="147">
        <v>0.32</v>
      </c>
      <c r="D16" s="147">
        <v>0.32</v>
      </c>
      <c r="E16" s="147">
        <v>0.16</v>
      </c>
      <c r="F16" s="147">
        <v>0.12</v>
      </c>
      <c r="G16" s="147">
        <v>0.23</v>
      </c>
      <c r="H16" s="147">
        <v>0.06</v>
      </c>
      <c r="I16" s="305" t="s">
        <v>542</v>
      </c>
      <c r="J16" s="562"/>
      <c r="O16" s="411"/>
      <c r="Q16" s="412"/>
      <c r="R16" s="412"/>
    </row>
    <row r="23" spans="3:12" ht="36.75" hidden="1" customHeight="1">
      <c r="E23" s="48">
        <v>21690648</v>
      </c>
      <c r="G23" s="304"/>
      <c r="H23" s="304"/>
      <c r="I23" s="48">
        <v>12420173</v>
      </c>
    </row>
    <row r="24" spans="3:12" hidden="1">
      <c r="E24" s="48">
        <v>19</v>
      </c>
      <c r="I24" s="48">
        <v>52</v>
      </c>
    </row>
    <row r="25" spans="3:12" hidden="1">
      <c r="C25" s="52"/>
      <c r="D25" s="52"/>
      <c r="E25" s="52">
        <f>E24/E23*100000</f>
        <v>8.7595354458751079E-2</v>
      </c>
      <c r="F25" s="52"/>
      <c r="G25" s="52"/>
      <c r="H25" s="52"/>
      <c r="I25" s="48">
        <f>I24/I23*100000</f>
        <v>0.41867371734677122</v>
      </c>
      <c r="L25" s="52"/>
    </row>
    <row r="26" spans="3:12">
      <c r="C26" s="52"/>
      <c r="D26" s="52"/>
      <c r="E26" s="52"/>
      <c r="F26" s="52"/>
      <c r="G26" s="52"/>
      <c r="H26" s="52"/>
    </row>
    <row r="27" spans="3:12">
      <c r="C27" s="52"/>
      <c r="D27" s="52"/>
      <c r="E27" s="52"/>
      <c r="F27" s="52"/>
      <c r="G27" s="52"/>
      <c r="H27" s="52"/>
    </row>
    <row r="28" spans="3:12">
      <c r="C28" s="52"/>
      <c r="D28" s="52"/>
      <c r="E28" s="52"/>
      <c r="F28" s="52"/>
      <c r="G28" s="52"/>
      <c r="H28" s="52"/>
    </row>
  </sheetData>
  <mergeCells count="17">
    <mergeCell ref="F4:H4"/>
    <mergeCell ref="C4:E4"/>
    <mergeCell ref="A1:J1"/>
    <mergeCell ref="J14:J16"/>
    <mergeCell ref="A7:A9"/>
    <mergeCell ref="A10:A11"/>
    <mergeCell ref="A12:A13"/>
    <mergeCell ref="A14:A16"/>
    <mergeCell ref="I6:J6"/>
    <mergeCell ref="J7:J9"/>
    <mergeCell ref="J10:J11"/>
    <mergeCell ref="J12:J13"/>
    <mergeCell ref="A2:J2"/>
    <mergeCell ref="A3:E3"/>
    <mergeCell ref="F3:J3"/>
    <mergeCell ref="I4:J5"/>
    <mergeCell ref="A4:B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8"/>
  <sheetViews>
    <sheetView showGridLines="0" rightToLeft="1" zoomScale="61" zoomScaleNormal="100" workbookViewId="0">
      <selection activeCell="K19" sqref="K19"/>
    </sheetView>
  </sheetViews>
  <sheetFormatPr defaultColWidth="9" defaultRowHeight="12.75"/>
  <cols>
    <col min="1" max="1" width="25.85546875" style="53" customWidth="1"/>
    <col min="2" max="14" width="17.7109375" style="53" customWidth="1"/>
    <col min="15" max="15" width="43.42578125" style="53" customWidth="1"/>
    <col min="16" max="16" width="14.85546875" style="53" customWidth="1"/>
    <col min="17" max="16384" width="9" style="53"/>
  </cols>
  <sheetData>
    <row r="1" spans="1:17" ht="69" customHeight="1">
      <c r="A1" s="471" t="s">
        <v>607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3"/>
    </row>
    <row r="2" spans="1:17" ht="66" customHeight="1">
      <c r="A2" s="474" t="s">
        <v>608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6"/>
    </row>
    <row r="3" spans="1:17" ht="38.25" customHeight="1">
      <c r="A3" s="444" t="s">
        <v>319</v>
      </c>
      <c r="B3" s="445"/>
      <c r="C3" s="445"/>
      <c r="D3" s="445"/>
      <c r="E3" s="445"/>
      <c r="F3" s="445"/>
      <c r="G3" s="445"/>
      <c r="H3" s="445"/>
      <c r="I3" s="446" t="s">
        <v>318</v>
      </c>
      <c r="J3" s="446"/>
      <c r="K3" s="446"/>
      <c r="L3" s="446"/>
      <c r="M3" s="446"/>
      <c r="N3" s="446"/>
      <c r="O3" s="447"/>
    </row>
    <row r="4" spans="1:17" ht="72.75" customHeight="1">
      <c r="A4" s="530" t="s">
        <v>452</v>
      </c>
      <c r="B4" s="237"/>
      <c r="C4" s="503" t="s">
        <v>316</v>
      </c>
      <c r="D4" s="503"/>
      <c r="E4" s="502" t="s">
        <v>315</v>
      </c>
      <c r="F4" s="503"/>
      <c r="G4" s="502" t="s">
        <v>454</v>
      </c>
      <c r="H4" s="503"/>
      <c r="I4" s="502" t="s">
        <v>314</v>
      </c>
      <c r="J4" s="503"/>
      <c r="K4" s="503"/>
      <c r="L4" s="503"/>
      <c r="M4" s="503"/>
      <c r="N4" s="504"/>
      <c r="O4" s="533" t="s">
        <v>447</v>
      </c>
    </row>
    <row r="5" spans="1:17" ht="75.75" customHeight="1">
      <c r="A5" s="531"/>
      <c r="B5" s="239" t="s">
        <v>317</v>
      </c>
      <c r="C5" s="235" t="s">
        <v>313</v>
      </c>
      <c r="D5" s="237" t="s">
        <v>312</v>
      </c>
      <c r="E5" s="237" t="s">
        <v>311</v>
      </c>
      <c r="F5" s="237" t="s">
        <v>310</v>
      </c>
      <c r="G5" s="237" t="s">
        <v>309</v>
      </c>
      <c r="H5" s="235" t="s">
        <v>308</v>
      </c>
      <c r="I5" s="494" t="s">
        <v>307</v>
      </c>
      <c r="J5" s="496" t="s">
        <v>170</v>
      </c>
      <c r="K5" s="496" t="s">
        <v>254</v>
      </c>
      <c r="L5" s="496" t="s">
        <v>253</v>
      </c>
      <c r="M5" s="496" t="s">
        <v>168</v>
      </c>
      <c r="N5" s="496" t="s">
        <v>446</v>
      </c>
      <c r="O5" s="505"/>
    </row>
    <row r="6" spans="1:17" ht="35.25" customHeight="1">
      <c r="A6" s="531"/>
      <c r="B6" s="239" t="s">
        <v>271</v>
      </c>
      <c r="C6" s="244"/>
      <c r="D6" s="239"/>
      <c r="E6" s="239"/>
      <c r="F6" s="239"/>
      <c r="G6" s="239"/>
      <c r="H6" s="244" t="s">
        <v>352</v>
      </c>
      <c r="I6" s="579"/>
      <c r="J6" s="507"/>
      <c r="K6" s="507"/>
      <c r="L6" s="507"/>
      <c r="M6" s="507"/>
      <c r="N6" s="507"/>
      <c r="O6" s="505"/>
    </row>
    <row r="7" spans="1:17" ht="59.25" customHeight="1">
      <c r="A7" s="532"/>
      <c r="B7" s="238" t="s">
        <v>219</v>
      </c>
      <c r="C7" s="236" t="s">
        <v>306</v>
      </c>
      <c r="D7" s="238" t="s">
        <v>305</v>
      </c>
      <c r="E7" s="238" t="s">
        <v>178</v>
      </c>
      <c r="F7" s="238" t="s">
        <v>177</v>
      </c>
      <c r="G7" s="238" t="s">
        <v>304</v>
      </c>
      <c r="H7" s="236" t="s">
        <v>436</v>
      </c>
      <c r="I7" s="495"/>
      <c r="J7" s="497"/>
      <c r="K7" s="497"/>
      <c r="L7" s="497"/>
      <c r="M7" s="497"/>
      <c r="N7" s="497"/>
      <c r="O7" s="506"/>
    </row>
    <row r="8" spans="1:17" ht="48" customHeight="1">
      <c r="A8" s="243" t="s">
        <v>218</v>
      </c>
      <c r="B8" s="102">
        <v>13</v>
      </c>
      <c r="C8" s="101">
        <v>10</v>
      </c>
      <c r="D8" s="101">
        <v>3</v>
      </c>
      <c r="E8" s="101">
        <v>7</v>
      </c>
      <c r="F8" s="101">
        <v>6</v>
      </c>
      <c r="G8" s="101">
        <v>12</v>
      </c>
      <c r="H8" s="101">
        <v>1</v>
      </c>
      <c r="I8" s="102">
        <v>0</v>
      </c>
      <c r="J8" s="102">
        <v>3</v>
      </c>
      <c r="K8" s="102">
        <v>0</v>
      </c>
      <c r="L8" s="102">
        <v>0</v>
      </c>
      <c r="M8" s="102">
        <v>8</v>
      </c>
      <c r="N8" s="102">
        <v>2</v>
      </c>
      <c r="O8" s="243" t="s">
        <v>69</v>
      </c>
      <c r="P8" s="369"/>
      <c r="Q8" s="369"/>
    </row>
    <row r="9" spans="1:17" ht="46.5" customHeight="1">
      <c r="A9" s="243" t="s">
        <v>438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243" t="s">
        <v>545</v>
      </c>
      <c r="P9" s="369"/>
      <c r="Q9" s="369"/>
    </row>
    <row r="10" spans="1:17" ht="40.5" customHeight="1">
      <c r="A10" s="243" t="s">
        <v>217</v>
      </c>
      <c r="B10" s="102">
        <v>4</v>
      </c>
      <c r="C10" s="101">
        <v>3</v>
      </c>
      <c r="D10" s="101">
        <v>1</v>
      </c>
      <c r="E10" s="101">
        <v>0</v>
      </c>
      <c r="F10" s="101">
        <v>4</v>
      </c>
      <c r="G10" s="101">
        <v>0</v>
      </c>
      <c r="H10" s="101">
        <v>4</v>
      </c>
      <c r="I10" s="102">
        <v>0</v>
      </c>
      <c r="J10" s="102">
        <v>1</v>
      </c>
      <c r="K10" s="102">
        <v>1</v>
      </c>
      <c r="L10" s="102">
        <v>0</v>
      </c>
      <c r="M10" s="102">
        <v>1</v>
      </c>
      <c r="N10" s="102">
        <v>1</v>
      </c>
      <c r="O10" s="243" t="s">
        <v>67</v>
      </c>
      <c r="P10" s="369"/>
      <c r="Q10" s="369"/>
    </row>
    <row r="11" spans="1:17" ht="46.5" customHeight="1">
      <c r="A11" s="243" t="s">
        <v>216</v>
      </c>
      <c r="B11" s="100">
        <v>7</v>
      </c>
      <c r="C11" s="100">
        <v>5</v>
      </c>
      <c r="D11" s="100">
        <v>2</v>
      </c>
      <c r="E11" s="100">
        <v>5</v>
      </c>
      <c r="F11" s="100">
        <v>2</v>
      </c>
      <c r="G11" s="100">
        <v>6</v>
      </c>
      <c r="H11" s="100">
        <v>1</v>
      </c>
      <c r="I11" s="100">
        <v>0</v>
      </c>
      <c r="J11" s="100">
        <v>0</v>
      </c>
      <c r="K11" s="100">
        <v>1</v>
      </c>
      <c r="L11" s="100">
        <v>2</v>
      </c>
      <c r="M11" s="100">
        <v>3</v>
      </c>
      <c r="N11" s="100">
        <v>1</v>
      </c>
      <c r="O11" s="243" t="s">
        <v>65</v>
      </c>
      <c r="P11" s="369"/>
      <c r="Q11" s="369"/>
    </row>
    <row r="12" spans="1:17" ht="49.5" customHeight="1">
      <c r="A12" s="243" t="s">
        <v>215</v>
      </c>
      <c r="B12" s="102">
        <v>59</v>
      </c>
      <c r="C12" s="101">
        <v>23</v>
      </c>
      <c r="D12" s="101">
        <v>36</v>
      </c>
      <c r="E12" s="101">
        <v>52</v>
      </c>
      <c r="F12" s="101">
        <v>7</v>
      </c>
      <c r="G12" s="101">
        <v>53</v>
      </c>
      <c r="H12" s="101">
        <v>6</v>
      </c>
      <c r="I12" s="102">
        <v>0</v>
      </c>
      <c r="J12" s="102">
        <v>1</v>
      </c>
      <c r="K12" s="102">
        <v>4</v>
      </c>
      <c r="L12" s="102">
        <v>2</v>
      </c>
      <c r="M12" s="102">
        <v>45</v>
      </c>
      <c r="N12" s="102">
        <v>7</v>
      </c>
      <c r="O12" s="243" t="s">
        <v>63</v>
      </c>
      <c r="P12" s="369"/>
      <c r="Q12" s="369"/>
    </row>
    <row r="13" spans="1:17" ht="54" customHeight="1">
      <c r="A13" s="243" t="s">
        <v>214</v>
      </c>
      <c r="B13" s="100">
        <v>105</v>
      </c>
      <c r="C13" s="100">
        <v>54</v>
      </c>
      <c r="D13" s="100">
        <v>51</v>
      </c>
      <c r="E13" s="100">
        <v>75</v>
      </c>
      <c r="F13" s="100">
        <v>30</v>
      </c>
      <c r="G13" s="100">
        <v>105</v>
      </c>
      <c r="H13" s="100">
        <v>0</v>
      </c>
      <c r="I13" s="100">
        <v>1</v>
      </c>
      <c r="J13" s="100">
        <v>7</v>
      </c>
      <c r="K13" s="100">
        <v>6</v>
      </c>
      <c r="L13" s="100">
        <v>5</v>
      </c>
      <c r="M13" s="100">
        <v>71</v>
      </c>
      <c r="N13" s="100">
        <v>15</v>
      </c>
      <c r="O13" s="243" t="s">
        <v>61</v>
      </c>
      <c r="P13" s="369"/>
      <c r="Q13" s="369"/>
    </row>
    <row r="14" spans="1:17" ht="54" customHeight="1">
      <c r="A14" s="243" t="s">
        <v>213</v>
      </c>
      <c r="B14" s="102">
        <v>15</v>
      </c>
      <c r="C14" s="101">
        <v>6</v>
      </c>
      <c r="D14" s="101">
        <v>9</v>
      </c>
      <c r="E14" s="101">
        <v>13</v>
      </c>
      <c r="F14" s="101">
        <v>2</v>
      </c>
      <c r="G14" s="101">
        <v>5</v>
      </c>
      <c r="H14" s="101">
        <v>10</v>
      </c>
      <c r="I14" s="102">
        <v>0</v>
      </c>
      <c r="J14" s="102">
        <v>0</v>
      </c>
      <c r="K14" s="102">
        <v>0</v>
      </c>
      <c r="L14" s="102">
        <v>1</v>
      </c>
      <c r="M14" s="102">
        <v>10</v>
      </c>
      <c r="N14" s="102">
        <v>4</v>
      </c>
      <c r="O14" s="243" t="s">
        <v>59</v>
      </c>
      <c r="P14" s="369"/>
      <c r="Q14" s="369"/>
    </row>
    <row r="15" spans="1:17" ht="63" customHeight="1">
      <c r="A15" s="243" t="s">
        <v>303</v>
      </c>
      <c r="B15" s="100">
        <v>56</v>
      </c>
      <c r="C15" s="100">
        <v>27</v>
      </c>
      <c r="D15" s="100">
        <v>29</v>
      </c>
      <c r="E15" s="100">
        <v>53</v>
      </c>
      <c r="F15" s="100">
        <v>3</v>
      </c>
      <c r="G15" s="100">
        <v>55</v>
      </c>
      <c r="H15" s="100">
        <v>1</v>
      </c>
      <c r="I15" s="100">
        <v>0</v>
      </c>
      <c r="J15" s="100">
        <v>2</v>
      </c>
      <c r="K15" s="100">
        <v>3</v>
      </c>
      <c r="L15" s="100">
        <v>0</v>
      </c>
      <c r="M15" s="100">
        <v>37</v>
      </c>
      <c r="N15" s="100">
        <v>14</v>
      </c>
      <c r="O15" s="243" t="s">
        <v>57</v>
      </c>
      <c r="P15" s="369"/>
      <c r="Q15" s="369"/>
    </row>
    <row r="16" spans="1:17" ht="63" customHeight="1">
      <c r="A16" s="243" t="s">
        <v>302</v>
      </c>
      <c r="B16" s="102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243" t="s">
        <v>55</v>
      </c>
      <c r="P16" s="369"/>
      <c r="Q16" s="369"/>
    </row>
    <row r="17" spans="1:17" ht="55.5" customHeight="1">
      <c r="A17" s="243" t="s">
        <v>210</v>
      </c>
      <c r="B17" s="100">
        <v>90</v>
      </c>
      <c r="C17" s="100">
        <v>79</v>
      </c>
      <c r="D17" s="100">
        <v>11</v>
      </c>
      <c r="E17" s="100">
        <v>54</v>
      </c>
      <c r="F17" s="100">
        <v>36</v>
      </c>
      <c r="G17" s="100">
        <v>90</v>
      </c>
      <c r="H17" s="100">
        <v>0</v>
      </c>
      <c r="I17" s="100">
        <v>2</v>
      </c>
      <c r="J17" s="100">
        <v>11</v>
      </c>
      <c r="K17" s="100">
        <v>19</v>
      </c>
      <c r="L17" s="100">
        <v>16</v>
      </c>
      <c r="M17" s="100">
        <v>22</v>
      </c>
      <c r="N17" s="100">
        <v>20</v>
      </c>
      <c r="O17" s="243" t="s">
        <v>53</v>
      </c>
      <c r="P17" s="369"/>
      <c r="Q17" s="369"/>
    </row>
    <row r="18" spans="1:17" ht="63" customHeight="1">
      <c r="A18" s="243" t="s">
        <v>237</v>
      </c>
      <c r="B18" s="102">
        <v>3</v>
      </c>
      <c r="C18" s="101">
        <v>1</v>
      </c>
      <c r="D18" s="101">
        <v>2</v>
      </c>
      <c r="E18" s="101">
        <v>2</v>
      </c>
      <c r="F18" s="101">
        <v>1</v>
      </c>
      <c r="G18" s="101">
        <v>3</v>
      </c>
      <c r="H18" s="101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3</v>
      </c>
      <c r="N18" s="102">
        <v>0</v>
      </c>
      <c r="O18" s="243" t="s">
        <v>51</v>
      </c>
      <c r="P18" s="369"/>
      <c r="Q18" s="369"/>
    </row>
    <row r="19" spans="1:17" ht="79.5" customHeight="1">
      <c r="A19" s="243" t="s">
        <v>209</v>
      </c>
      <c r="B19" s="100">
        <v>34</v>
      </c>
      <c r="C19" s="100">
        <v>18</v>
      </c>
      <c r="D19" s="100">
        <v>16</v>
      </c>
      <c r="E19" s="100">
        <v>26</v>
      </c>
      <c r="F19" s="100">
        <v>8</v>
      </c>
      <c r="G19" s="100">
        <v>34</v>
      </c>
      <c r="H19" s="100">
        <v>0</v>
      </c>
      <c r="I19" s="100">
        <v>2</v>
      </c>
      <c r="J19" s="100">
        <v>1</v>
      </c>
      <c r="K19" s="100">
        <v>1</v>
      </c>
      <c r="L19" s="100">
        <v>0</v>
      </c>
      <c r="M19" s="100">
        <v>23</v>
      </c>
      <c r="N19" s="100">
        <v>7</v>
      </c>
      <c r="O19" s="243" t="s">
        <v>49</v>
      </c>
      <c r="P19" s="369"/>
      <c r="Q19" s="369"/>
    </row>
    <row r="20" spans="1:17" ht="68.25" customHeight="1">
      <c r="A20" s="243" t="s">
        <v>48</v>
      </c>
      <c r="B20" s="102">
        <v>88</v>
      </c>
      <c r="C20" s="101">
        <v>49</v>
      </c>
      <c r="D20" s="101">
        <v>39</v>
      </c>
      <c r="E20" s="101">
        <v>63</v>
      </c>
      <c r="F20" s="101">
        <v>25</v>
      </c>
      <c r="G20" s="101">
        <v>88</v>
      </c>
      <c r="H20" s="101">
        <v>0</v>
      </c>
      <c r="I20" s="102">
        <v>1</v>
      </c>
      <c r="J20" s="102">
        <v>2</v>
      </c>
      <c r="K20" s="102">
        <v>4</v>
      </c>
      <c r="L20" s="102">
        <v>5</v>
      </c>
      <c r="M20" s="102">
        <v>58</v>
      </c>
      <c r="N20" s="102">
        <v>18</v>
      </c>
      <c r="O20" s="243" t="s">
        <v>47</v>
      </c>
      <c r="P20" s="369"/>
      <c r="Q20" s="369"/>
    </row>
    <row r="21" spans="1:17" ht="66.75" customHeight="1">
      <c r="A21" s="243" t="s">
        <v>208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243" t="s">
        <v>45</v>
      </c>
      <c r="P21" s="369"/>
      <c r="Q21" s="369"/>
    </row>
    <row r="22" spans="1:17" ht="63" customHeight="1">
      <c r="A22" s="243" t="s">
        <v>207</v>
      </c>
      <c r="B22" s="102">
        <v>2</v>
      </c>
      <c r="C22" s="101">
        <v>2</v>
      </c>
      <c r="D22" s="101">
        <v>0</v>
      </c>
      <c r="E22" s="101">
        <v>1</v>
      </c>
      <c r="F22" s="101">
        <v>1</v>
      </c>
      <c r="G22" s="101">
        <v>2</v>
      </c>
      <c r="H22" s="101">
        <v>0</v>
      </c>
      <c r="I22" s="102">
        <v>0</v>
      </c>
      <c r="J22" s="102">
        <v>1</v>
      </c>
      <c r="K22" s="102">
        <v>0</v>
      </c>
      <c r="L22" s="102">
        <v>0</v>
      </c>
      <c r="M22" s="102">
        <v>1</v>
      </c>
      <c r="N22" s="102">
        <v>0</v>
      </c>
      <c r="O22" s="243" t="s">
        <v>43</v>
      </c>
      <c r="P22" s="369"/>
      <c r="Q22" s="369"/>
    </row>
    <row r="23" spans="1:17" ht="60.75" customHeight="1">
      <c r="A23" s="243" t="s">
        <v>206</v>
      </c>
      <c r="B23" s="100">
        <v>42</v>
      </c>
      <c r="C23" s="100">
        <v>36</v>
      </c>
      <c r="D23" s="100">
        <v>6</v>
      </c>
      <c r="E23" s="100">
        <v>26</v>
      </c>
      <c r="F23" s="100">
        <v>16</v>
      </c>
      <c r="G23" s="100">
        <v>40</v>
      </c>
      <c r="H23" s="100">
        <v>2</v>
      </c>
      <c r="I23" s="100">
        <v>1</v>
      </c>
      <c r="J23" s="100">
        <v>5</v>
      </c>
      <c r="K23" s="100">
        <v>6</v>
      </c>
      <c r="L23" s="100">
        <v>5</v>
      </c>
      <c r="M23" s="100">
        <v>20</v>
      </c>
      <c r="N23" s="100">
        <v>5</v>
      </c>
      <c r="O23" s="243" t="s">
        <v>41</v>
      </c>
      <c r="P23" s="369"/>
      <c r="Q23" s="369"/>
    </row>
    <row r="24" spans="1:17" ht="60.75" customHeight="1">
      <c r="A24" s="243" t="s">
        <v>205</v>
      </c>
      <c r="B24" s="102">
        <v>10</v>
      </c>
      <c r="C24" s="101">
        <v>8</v>
      </c>
      <c r="D24" s="101">
        <v>2</v>
      </c>
      <c r="E24" s="101">
        <v>10</v>
      </c>
      <c r="F24" s="101">
        <v>0</v>
      </c>
      <c r="G24" s="101">
        <v>10</v>
      </c>
      <c r="H24" s="101">
        <v>0</v>
      </c>
      <c r="I24" s="102">
        <v>0</v>
      </c>
      <c r="J24" s="102">
        <v>1</v>
      </c>
      <c r="K24" s="102">
        <v>1</v>
      </c>
      <c r="L24" s="102">
        <v>3</v>
      </c>
      <c r="M24" s="102">
        <v>4</v>
      </c>
      <c r="N24" s="102">
        <v>1</v>
      </c>
      <c r="O24" s="243" t="s">
        <v>39</v>
      </c>
      <c r="P24" s="369"/>
      <c r="Q24" s="369"/>
    </row>
    <row r="25" spans="1:17" ht="61.5" customHeight="1">
      <c r="A25" s="243" t="s">
        <v>204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243" t="s">
        <v>301</v>
      </c>
      <c r="P25" s="369"/>
      <c r="Q25" s="369"/>
    </row>
    <row r="26" spans="1:17" ht="76.5" customHeight="1">
      <c r="A26" s="243" t="s">
        <v>203</v>
      </c>
      <c r="B26" s="102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243" t="s">
        <v>35</v>
      </c>
      <c r="P26" s="369"/>
      <c r="Q26" s="369"/>
    </row>
    <row r="27" spans="1:17" ht="63" customHeight="1">
      <c r="A27" s="243" t="s">
        <v>34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243" t="s">
        <v>33</v>
      </c>
      <c r="P27" s="369"/>
      <c r="Q27" s="369"/>
    </row>
    <row r="28" spans="1:17" ht="74.25" customHeight="1">
      <c r="A28" s="85" t="s">
        <v>151</v>
      </c>
      <c r="B28" s="140">
        <f>SUM(B8:B27)</f>
        <v>528</v>
      </c>
      <c r="C28" s="140">
        <f t="shared" ref="C28:N28" si="0">SUM(C8:C27)</f>
        <v>321</v>
      </c>
      <c r="D28" s="140">
        <f t="shared" si="0"/>
        <v>207</v>
      </c>
      <c r="E28" s="140">
        <f t="shared" si="0"/>
        <v>387</v>
      </c>
      <c r="F28" s="140">
        <f t="shared" si="0"/>
        <v>141</v>
      </c>
      <c r="G28" s="140">
        <f t="shared" si="0"/>
        <v>503</v>
      </c>
      <c r="H28" s="140">
        <f t="shared" si="0"/>
        <v>25</v>
      </c>
      <c r="I28" s="140">
        <f t="shared" si="0"/>
        <v>7</v>
      </c>
      <c r="J28" s="140">
        <f t="shared" si="0"/>
        <v>35</v>
      </c>
      <c r="K28" s="140">
        <f t="shared" si="0"/>
        <v>46</v>
      </c>
      <c r="L28" s="140">
        <f t="shared" si="0"/>
        <v>39</v>
      </c>
      <c r="M28" s="140">
        <f t="shared" si="0"/>
        <v>306</v>
      </c>
      <c r="N28" s="140">
        <f t="shared" si="0"/>
        <v>95</v>
      </c>
      <c r="O28" s="85" t="s">
        <v>31</v>
      </c>
      <c r="P28" s="369"/>
      <c r="Q28" s="369"/>
    </row>
  </sheetData>
  <mergeCells count="16">
    <mergeCell ref="A1:O1"/>
    <mergeCell ref="A2:O2"/>
    <mergeCell ref="A3:H3"/>
    <mergeCell ref="I3:O3"/>
    <mergeCell ref="A4:A7"/>
    <mergeCell ref="C4:D4"/>
    <mergeCell ref="E4:F4"/>
    <mergeCell ref="G4:H4"/>
    <mergeCell ref="I4:N4"/>
    <mergeCell ref="O4:O7"/>
    <mergeCell ref="I5:I7"/>
    <mergeCell ref="J5:J7"/>
    <mergeCell ref="K5:K7"/>
    <mergeCell ref="L5:L7"/>
    <mergeCell ref="M5:M7"/>
    <mergeCell ref="N5:N7"/>
  </mergeCells>
  <printOptions horizontalCentered="1" verticalCentered="1"/>
  <pageMargins left="0.27" right="0.74803149606299213" top="0.98425196850393704" bottom="0.53" header="0.51181102362204722" footer="0.23"/>
  <pageSetup paperSize="9" scale="31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0"/>
  <sheetViews>
    <sheetView showGridLines="0" rightToLeft="1" zoomScale="51" zoomScaleNormal="51" workbookViewId="0">
      <selection sqref="A1:O1"/>
    </sheetView>
  </sheetViews>
  <sheetFormatPr defaultColWidth="26.42578125" defaultRowHeight="42.75" customHeight="1"/>
  <cols>
    <col min="1" max="16384" width="26.42578125" style="54"/>
  </cols>
  <sheetData>
    <row r="1" spans="1:15" ht="42.75" customHeight="1">
      <c r="A1" s="471" t="s">
        <v>609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3"/>
    </row>
    <row r="2" spans="1:15" ht="42.75" customHeight="1">
      <c r="A2" s="474" t="s">
        <v>610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6"/>
    </row>
    <row r="3" spans="1:15" ht="42.75" customHeight="1">
      <c r="A3" s="444" t="s">
        <v>427</v>
      </c>
      <c r="B3" s="445"/>
      <c r="C3" s="445"/>
      <c r="D3" s="445"/>
      <c r="E3" s="445"/>
      <c r="F3" s="445"/>
      <c r="G3" s="445"/>
      <c r="H3" s="445"/>
      <c r="I3" s="446" t="s">
        <v>327</v>
      </c>
      <c r="J3" s="446"/>
      <c r="K3" s="446"/>
      <c r="L3" s="446"/>
      <c r="M3" s="446"/>
      <c r="N3" s="446"/>
      <c r="O3" s="447"/>
    </row>
    <row r="4" spans="1:15" ht="42.75" customHeight="1">
      <c r="A4" s="520" t="s">
        <v>326</v>
      </c>
      <c r="B4" s="235" t="s">
        <v>317</v>
      </c>
      <c r="C4" s="502" t="s">
        <v>324</v>
      </c>
      <c r="D4" s="503"/>
      <c r="E4" s="502" t="s">
        <v>315</v>
      </c>
      <c r="F4" s="503"/>
      <c r="G4" s="502" t="s">
        <v>455</v>
      </c>
      <c r="H4" s="503"/>
      <c r="I4" s="502" t="s">
        <v>323</v>
      </c>
      <c r="J4" s="503"/>
      <c r="K4" s="503"/>
      <c r="L4" s="503"/>
      <c r="M4" s="503"/>
      <c r="N4" s="504"/>
      <c r="O4" s="530" t="s">
        <v>325</v>
      </c>
    </row>
    <row r="5" spans="1:15" ht="42.75" customHeight="1">
      <c r="A5" s="520"/>
      <c r="B5" s="244"/>
      <c r="C5" s="235" t="s">
        <v>313</v>
      </c>
      <c r="D5" s="235" t="s">
        <v>312</v>
      </c>
      <c r="E5" s="235" t="s">
        <v>311</v>
      </c>
      <c r="F5" s="235" t="s">
        <v>310</v>
      </c>
      <c r="G5" s="235" t="s">
        <v>309</v>
      </c>
      <c r="H5" s="235" t="s">
        <v>308</v>
      </c>
      <c r="I5" s="494" t="s">
        <v>307</v>
      </c>
      <c r="J5" s="494" t="s">
        <v>170</v>
      </c>
      <c r="K5" s="494" t="s">
        <v>254</v>
      </c>
      <c r="L5" s="494" t="s">
        <v>253</v>
      </c>
      <c r="M5" s="494" t="s">
        <v>168</v>
      </c>
      <c r="N5" s="494" t="s">
        <v>321</v>
      </c>
      <c r="O5" s="531"/>
    </row>
    <row r="6" spans="1:15" ht="42.75" customHeight="1">
      <c r="A6" s="520"/>
      <c r="B6" s="236" t="s">
        <v>322</v>
      </c>
      <c r="C6" s="244" t="s">
        <v>306</v>
      </c>
      <c r="D6" s="244" t="s">
        <v>305</v>
      </c>
      <c r="E6" s="235" t="s">
        <v>178</v>
      </c>
      <c r="F6" s="235" t="s">
        <v>177</v>
      </c>
      <c r="G6" s="235" t="s">
        <v>304</v>
      </c>
      <c r="H6" s="235" t="s">
        <v>437</v>
      </c>
      <c r="I6" s="579"/>
      <c r="J6" s="579"/>
      <c r="K6" s="579"/>
      <c r="L6" s="579"/>
      <c r="M6" s="579"/>
      <c r="N6" s="579"/>
      <c r="O6" s="531"/>
    </row>
    <row r="7" spans="1:15" ht="42.75" customHeight="1">
      <c r="A7" s="243" t="s">
        <v>163</v>
      </c>
      <c r="B7" s="112">
        <v>77</v>
      </c>
      <c r="C7" s="112">
        <v>43</v>
      </c>
      <c r="D7" s="112">
        <v>34</v>
      </c>
      <c r="E7" s="112">
        <v>64</v>
      </c>
      <c r="F7" s="112">
        <v>13</v>
      </c>
      <c r="G7" s="112">
        <v>75</v>
      </c>
      <c r="H7" s="112">
        <v>2</v>
      </c>
      <c r="I7" s="112">
        <v>0</v>
      </c>
      <c r="J7" s="112">
        <v>3</v>
      </c>
      <c r="K7" s="112">
        <v>4</v>
      </c>
      <c r="L7" s="112">
        <v>3</v>
      </c>
      <c r="M7" s="112">
        <v>50</v>
      </c>
      <c r="N7" s="112">
        <v>17</v>
      </c>
      <c r="O7" s="243" t="s">
        <v>150</v>
      </c>
    </row>
    <row r="8" spans="1:15" ht="42.75" customHeight="1">
      <c r="A8" s="243" t="s">
        <v>162</v>
      </c>
      <c r="B8" s="111">
        <v>62</v>
      </c>
      <c r="C8" s="111">
        <v>37</v>
      </c>
      <c r="D8" s="111">
        <v>25</v>
      </c>
      <c r="E8" s="111">
        <v>49</v>
      </c>
      <c r="F8" s="111">
        <v>13</v>
      </c>
      <c r="G8" s="111">
        <v>57</v>
      </c>
      <c r="H8" s="111">
        <v>5</v>
      </c>
      <c r="I8" s="111">
        <v>1</v>
      </c>
      <c r="J8" s="111">
        <v>2</v>
      </c>
      <c r="K8" s="111">
        <v>10</v>
      </c>
      <c r="L8" s="111">
        <v>4</v>
      </c>
      <c r="M8" s="111">
        <v>37</v>
      </c>
      <c r="N8" s="111">
        <v>8</v>
      </c>
      <c r="O8" s="243" t="s">
        <v>149</v>
      </c>
    </row>
    <row r="9" spans="1:15" ht="42.75" customHeight="1">
      <c r="A9" s="243" t="s">
        <v>161</v>
      </c>
      <c r="B9" s="112">
        <v>67</v>
      </c>
      <c r="C9" s="112">
        <v>50</v>
      </c>
      <c r="D9" s="112">
        <v>17</v>
      </c>
      <c r="E9" s="112">
        <v>43</v>
      </c>
      <c r="F9" s="112">
        <v>24</v>
      </c>
      <c r="G9" s="112">
        <v>64</v>
      </c>
      <c r="H9" s="112">
        <v>3</v>
      </c>
      <c r="I9" s="112">
        <v>1</v>
      </c>
      <c r="J9" s="112">
        <v>6</v>
      </c>
      <c r="K9" s="112">
        <v>8</v>
      </c>
      <c r="L9" s="112">
        <v>7</v>
      </c>
      <c r="M9" s="112">
        <v>38</v>
      </c>
      <c r="N9" s="112">
        <v>7</v>
      </c>
      <c r="O9" s="243" t="s">
        <v>148</v>
      </c>
    </row>
    <row r="10" spans="1:15" ht="42.75" customHeight="1">
      <c r="A10" s="243" t="s">
        <v>160</v>
      </c>
      <c r="B10" s="111">
        <v>34</v>
      </c>
      <c r="C10" s="111">
        <v>24</v>
      </c>
      <c r="D10" s="111">
        <v>10</v>
      </c>
      <c r="E10" s="111">
        <v>24</v>
      </c>
      <c r="F10" s="111">
        <v>10</v>
      </c>
      <c r="G10" s="111">
        <v>33</v>
      </c>
      <c r="H10" s="111">
        <v>1</v>
      </c>
      <c r="I10" s="111">
        <v>1</v>
      </c>
      <c r="J10" s="111">
        <v>3</v>
      </c>
      <c r="K10" s="111">
        <v>3</v>
      </c>
      <c r="L10" s="111">
        <v>5</v>
      </c>
      <c r="M10" s="111">
        <v>17</v>
      </c>
      <c r="N10" s="111">
        <v>5</v>
      </c>
      <c r="O10" s="243" t="s">
        <v>147</v>
      </c>
    </row>
    <row r="11" spans="1:15" ht="42.75" customHeight="1">
      <c r="A11" s="243" t="s">
        <v>320</v>
      </c>
      <c r="B11" s="112">
        <v>27</v>
      </c>
      <c r="C11" s="112">
        <v>19</v>
      </c>
      <c r="D11" s="112">
        <v>8</v>
      </c>
      <c r="E11" s="112">
        <v>21</v>
      </c>
      <c r="F11" s="112">
        <v>6</v>
      </c>
      <c r="G11" s="112">
        <v>27</v>
      </c>
      <c r="H11" s="112">
        <v>0</v>
      </c>
      <c r="I11" s="112">
        <v>0</v>
      </c>
      <c r="J11" s="112">
        <v>1</v>
      </c>
      <c r="K11" s="112">
        <v>4</v>
      </c>
      <c r="L11" s="112">
        <v>7</v>
      </c>
      <c r="M11" s="112">
        <v>8</v>
      </c>
      <c r="N11" s="112">
        <v>7</v>
      </c>
      <c r="O11" s="243" t="s">
        <v>146</v>
      </c>
    </row>
    <row r="12" spans="1:15" ht="42.75" customHeight="1">
      <c r="A12" s="243" t="s">
        <v>260</v>
      </c>
      <c r="B12" s="111">
        <v>23</v>
      </c>
      <c r="C12" s="111">
        <v>14</v>
      </c>
      <c r="D12" s="111">
        <v>9</v>
      </c>
      <c r="E12" s="111">
        <v>16</v>
      </c>
      <c r="F12" s="111">
        <v>7</v>
      </c>
      <c r="G12" s="111">
        <v>21</v>
      </c>
      <c r="H12" s="111">
        <v>2</v>
      </c>
      <c r="I12" s="111">
        <v>0</v>
      </c>
      <c r="J12" s="111">
        <v>2</v>
      </c>
      <c r="K12" s="111">
        <v>3</v>
      </c>
      <c r="L12" s="111">
        <v>0</v>
      </c>
      <c r="M12" s="111">
        <v>14</v>
      </c>
      <c r="N12" s="111">
        <v>4</v>
      </c>
      <c r="O12" s="243" t="s">
        <v>145</v>
      </c>
    </row>
    <row r="13" spans="1:15" ht="42.75" customHeight="1">
      <c r="A13" s="243" t="s">
        <v>157</v>
      </c>
      <c r="B13" s="112">
        <v>19</v>
      </c>
      <c r="C13" s="112">
        <v>13</v>
      </c>
      <c r="D13" s="112">
        <v>6</v>
      </c>
      <c r="E13" s="112">
        <v>12</v>
      </c>
      <c r="F13" s="112">
        <v>7</v>
      </c>
      <c r="G13" s="112">
        <v>18</v>
      </c>
      <c r="H13" s="112">
        <v>1</v>
      </c>
      <c r="I13" s="112">
        <v>0</v>
      </c>
      <c r="J13" s="112">
        <v>3</v>
      </c>
      <c r="K13" s="112">
        <v>1</v>
      </c>
      <c r="L13" s="112">
        <v>1</v>
      </c>
      <c r="M13" s="112">
        <v>7</v>
      </c>
      <c r="N13" s="112">
        <v>7</v>
      </c>
      <c r="O13" s="243" t="s">
        <v>144</v>
      </c>
    </row>
    <row r="14" spans="1:15" ht="42.75" customHeight="1">
      <c r="A14" s="243" t="s">
        <v>259</v>
      </c>
      <c r="B14" s="111">
        <v>34</v>
      </c>
      <c r="C14" s="111">
        <v>18</v>
      </c>
      <c r="D14" s="111">
        <v>16</v>
      </c>
      <c r="E14" s="111">
        <v>24</v>
      </c>
      <c r="F14" s="111">
        <v>10</v>
      </c>
      <c r="G14" s="111">
        <v>32</v>
      </c>
      <c r="H14" s="111">
        <v>2</v>
      </c>
      <c r="I14" s="111">
        <v>2</v>
      </c>
      <c r="J14" s="111">
        <v>1</v>
      </c>
      <c r="K14" s="111">
        <v>1</v>
      </c>
      <c r="L14" s="111">
        <v>3</v>
      </c>
      <c r="M14" s="111">
        <v>24</v>
      </c>
      <c r="N14" s="111">
        <v>3</v>
      </c>
      <c r="O14" s="243" t="s">
        <v>143</v>
      </c>
    </row>
    <row r="15" spans="1:15" ht="42.75" customHeight="1">
      <c r="A15" s="243" t="s">
        <v>155</v>
      </c>
      <c r="B15" s="112">
        <v>49</v>
      </c>
      <c r="C15" s="112">
        <v>28</v>
      </c>
      <c r="D15" s="112">
        <v>21</v>
      </c>
      <c r="E15" s="112">
        <v>35</v>
      </c>
      <c r="F15" s="112">
        <v>14</v>
      </c>
      <c r="G15" s="112">
        <v>45</v>
      </c>
      <c r="H15" s="112">
        <v>4</v>
      </c>
      <c r="I15" s="112">
        <v>0</v>
      </c>
      <c r="J15" s="112">
        <v>1</v>
      </c>
      <c r="K15" s="112">
        <v>3</v>
      </c>
      <c r="L15" s="112">
        <v>3</v>
      </c>
      <c r="M15" s="112">
        <v>30</v>
      </c>
      <c r="N15" s="112">
        <v>12</v>
      </c>
      <c r="O15" s="243" t="s">
        <v>142</v>
      </c>
    </row>
    <row r="16" spans="1:15" ht="42.75" customHeight="1">
      <c r="A16" s="243" t="s">
        <v>154</v>
      </c>
      <c r="B16" s="111">
        <v>38</v>
      </c>
      <c r="C16" s="111">
        <v>25</v>
      </c>
      <c r="D16" s="111">
        <v>13</v>
      </c>
      <c r="E16" s="111">
        <v>26</v>
      </c>
      <c r="F16" s="111">
        <v>12</v>
      </c>
      <c r="G16" s="111">
        <v>33</v>
      </c>
      <c r="H16" s="111">
        <v>5</v>
      </c>
      <c r="I16" s="111">
        <v>1</v>
      </c>
      <c r="J16" s="111">
        <v>5</v>
      </c>
      <c r="K16" s="111">
        <v>4</v>
      </c>
      <c r="L16" s="111">
        <v>1</v>
      </c>
      <c r="M16" s="111">
        <v>20</v>
      </c>
      <c r="N16" s="111">
        <v>7</v>
      </c>
      <c r="O16" s="243" t="s">
        <v>141</v>
      </c>
    </row>
    <row r="17" spans="1:15" ht="42.75" customHeight="1">
      <c r="A17" s="243" t="s">
        <v>153</v>
      </c>
      <c r="B17" s="112">
        <v>37</v>
      </c>
      <c r="C17" s="112">
        <v>19</v>
      </c>
      <c r="D17" s="112">
        <v>18</v>
      </c>
      <c r="E17" s="112">
        <v>30</v>
      </c>
      <c r="F17" s="112">
        <v>7</v>
      </c>
      <c r="G17" s="112">
        <v>37</v>
      </c>
      <c r="H17" s="112">
        <v>0</v>
      </c>
      <c r="I17" s="112">
        <v>0</v>
      </c>
      <c r="J17" s="112">
        <v>2</v>
      </c>
      <c r="K17" s="112">
        <v>2</v>
      </c>
      <c r="L17" s="112">
        <v>2</v>
      </c>
      <c r="M17" s="112">
        <v>26</v>
      </c>
      <c r="N17" s="112">
        <v>5</v>
      </c>
      <c r="O17" s="243" t="s">
        <v>140</v>
      </c>
    </row>
    <row r="18" spans="1:15" ht="42.75" customHeight="1">
      <c r="A18" s="243" t="s">
        <v>152</v>
      </c>
      <c r="B18" s="111">
        <v>61</v>
      </c>
      <c r="C18" s="111">
        <v>31</v>
      </c>
      <c r="D18" s="111">
        <v>30</v>
      </c>
      <c r="E18" s="111">
        <v>43</v>
      </c>
      <c r="F18" s="111">
        <v>18</v>
      </c>
      <c r="G18" s="111">
        <v>61</v>
      </c>
      <c r="H18" s="111">
        <v>0</v>
      </c>
      <c r="I18" s="111">
        <v>1</v>
      </c>
      <c r="J18" s="111">
        <v>6</v>
      </c>
      <c r="K18" s="111">
        <v>3</v>
      </c>
      <c r="L18" s="111">
        <v>3</v>
      </c>
      <c r="M18" s="111">
        <v>35</v>
      </c>
      <c r="N18" s="111">
        <v>13</v>
      </c>
      <c r="O18" s="243" t="s">
        <v>139</v>
      </c>
    </row>
    <row r="19" spans="1:15" ht="78" customHeight="1">
      <c r="A19" s="306" t="s">
        <v>151</v>
      </c>
      <c r="B19" s="307">
        <f>SUM(B7:B18)</f>
        <v>528</v>
      </c>
      <c r="C19" s="307">
        <f t="shared" ref="C19:N19" si="0">SUM(C7:C18)</f>
        <v>321</v>
      </c>
      <c r="D19" s="307">
        <f t="shared" si="0"/>
        <v>207</v>
      </c>
      <c r="E19" s="307">
        <f t="shared" si="0"/>
        <v>387</v>
      </c>
      <c r="F19" s="307">
        <f t="shared" si="0"/>
        <v>141</v>
      </c>
      <c r="G19" s="307">
        <f t="shared" si="0"/>
        <v>503</v>
      </c>
      <c r="H19" s="307">
        <f t="shared" si="0"/>
        <v>25</v>
      </c>
      <c r="I19" s="307">
        <f t="shared" si="0"/>
        <v>7</v>
      </c>
      <c r="J19" s="307">
        <f t="shared" si="0"/>
        <v>35</v>
      </c>
      <c r="K19" s="307">
        <f t="shared" si="0"/>
        <v>46</v>
      </c>
      <c r="L19" s="307">
        <f t="shared" si="0"/>
        <v>39</v>
      </c>
      <c r="M19" s="307">
        <f t="shared" si="0"/>
        <v>306</v>
      </c>
      <c r="N19" s="307">
        <f t="shared" si="0"/>
        <v>95</v>
      </c>
      <c r="O19" s="306" t="s">
        <v>31</v>
      </c>
    </row>
    <row r="20" spans="1:15" ht="42.75" customHeigh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</row>
  </sheetData>
  <mergeCells count="16">
    <mergeCell ref="N5:N6"/>
    <mergeCell ref="A1:O1"/>
    <mergeCell ref="A2:O2"/>
    <mergeCell ref="A3:H3"/>
    <mergeCell ref="I3:O3"/>
    <mergeCell ref="A4:A6"/>
    <mergeCell ref="C4:D4"/>
    <mergeCell ref="E4:F4"/>
    <mergeCell ref="G4:H4"/>
    <mergeCell ref="I4:N4"/>
    <mergeCell ref="O4:O6"/>
    <mergeCell ref="I5:I6"/>
    <mergeCell ref="J5:J6"/>
    <mergeCell ref="K5:K6"/>
    <mergeCell ref="L5:L6"/>
    <mergeCell ref="M5:M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2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7"/>
  <sheetViews>
    <sheetView showGridLines="0" rightToLeft="1" zoomScale="61" zoomScaleNormal="100" workbookViewId="0">
      <selection sqref="A1:H1"/>
    </sheetView>
  </sheetViews>
  <sheetFormatPr defaultColWidth="34.85546875" defaultRowHeight="137.25" customHeight="1"/>
  <cols>
    <col min="1" max="1" width="34.85546875" style="6"/>
    <col min="2" max="2" width="0" style="45" hidden="1" customWidth="1"/>
    <col min="3" max="5" width="34.85546875" style="45"/>
    <col min="6" max="7" width="34.85546875" style="43"/>
    <col min="8" max="8" width="34.85546875" style="45"/>
    <col min="9" max="16384" width="34.85546875" style="6"/>
  </cols>
  <sheetData>
    <row r="1" spans="1:9" ht="65.25" customHeight="1">
      <c r="A1" s="499" t="s">
        <v>456</v>
      </c>
      <c r="B1" s="499"/>
      <c r="C1" s="499"/>
      <c r="D1" s="499"/>
      <c r="E1" s="499"/>
      <c r="F1" s="499"/>
      <c r="G1" s="499"/>
      <c r="H1" s="499"/>
      <c r="I1" s="55"/>
    </row>
    <row r="2" spans="1:9" ht="59.25" customHeight="1">
      <c r="A2" s="439" t="s">
        <v>449</v>
      </c>
      <c r="B2" s="439"/>
      <c r="C2" s="439"/>
      <c r="D2" s="439"/>
      <c r="E2" s="439"/>
      <c r="F2" s="439"/>
      <c r="G2" s="439"/>
      <c r="H2" s="439"/>
      <c r="I2" s="56"/>
    </row>
    <row r="3" spans="1:9" ht="41.25" customHeight="1">
      <c r="A3" s="444" t="s">
        <v>329</v>
      </c>
      <c r="B3" s="445"/>
      <c r="C3" s="445"/>
      <c r="D3" s="446" t="s">
        <v>328</v>
      </c>
      <c r="E3" s="446"/>
      <c r="F3" s="446"/>
      <c r="G3" s="446"/>
      <c r="H3" s="447"/>
    </row>
    <row r="4" spans="1:9" s="312" customFormat="1" ht="82.5" customHeight="1">
      <c r="A4" s="306" t="s">
        <v>452</v>
      </c>
      <c r="B4" s="306" t="s">
        <v>19</v>
      </c>
      <c r="C4" s="306" t="s">
        <v>18</v>
      </c>
      <c r="D4" s="306" t="s">
        <v>415</v>
      </c>
      <c r="E4" s="306" t="s">
        <v>426</v>
      </c>
      <c r="F4" s="306" t="s">
        <v>493</v>
      </c>
      <c r="G4" s="306" t="s">
        <v>564</v>
      </c>
      <c r="H4" s="306" t="s">
        <v>447</v>
      </c>
    </row>
    <row r="5" spans="1:9" ht="73.5" customHeight="1">
      <c r="A5" s="88" t="s">
        <v>216</v>
      </c>
      <c r="B5" s="114">
        <v>0</v>
      </c>
      <c r="C5" s="114">
        <v>1</v>
      </c>
      <c r="D5" s="114">
        <v>0</v>
      </c>
      <c r="E5" s="114">
        <v>0</v>
      </c>
      <c r="F5" s="114">
        <v>0</v>
      </c>
      <c r="G5" s="114">
        <v>0</v>
      </c>
      <c r="H5" s="88" t="s">
        <v>65</v>
      </c>
    </row>
    <row r="6" spans="1:9" ht="81" customHeight="1">
      <c r="A6" s="88" t="s">
        <v>208</v>
      </c>
      <c r="B6" s="113">
        <v>1</v>
      </c>
      <c r="C6" s="113">
        <v>0</v>
      </c>
      <c r="D6" s="113">
        <v>0</v>
      </c>
      <c r="E6" s="113">
        <v>0</v>
      </c>
      <c r="F6" s="113">
        <v>0</v>
      </c>
      <c r="G6" s="113">
        <v>0</v>
      </c>
      <c r="H6" s="88" t="s">
        <v>45</v>
      </c>
    </row>
    <row r="7" spans="1:9" ht="69.75" customHeight="1">
      <c r="A7" s="88" t="s">
        <v>207</v>
      </c>
      <c r="B7" s="114">
        <v>4</v>
      </c>
      <c r="C7" s="114">
        <v>1</v>
      </c>
      <c r="D7" s="114">
        <v>0</v>
      </c>
      <c r="E7" s="114">
        <v>0</v>
      </c>
      <c r="F7" s="114">
        <v>2</v>
      </c>
      <c r="G7" s="114">
        <v>2</v>
      </c>
      <c r="H7" s="88" t="s">
        <v>43</v>
      </c>
    </row>
    <row r="8" spans="1:9" ht="66" customHeight="1">
      <c r="A8" s="88" t="s">
        <v>217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88" t="s">
        <v>67</v>
      </c>
    </row>
    <row r="9" spans="1:9" s="312" customFormat="1" ht="52.5" customHeight="1">
      <c r="A9" s="308" t="s">
        <v>151</v>
      </c>
      <c r="B9" s="311">
        <f t="shared" ref="B9:G9" si="0">SUM(B5:B8)</f>
        <v>5</v>
      </c>
      <c r="C9" s="311">
        <f t="shared" si="0"/>
        <v>2</v>
      </c>
      <c r="D9" s="311">
        <f t="shared" si="0"/>
        <v>0</v>
      </c>
      <c r="E9" s="311">
        <f t="shared" si="0"/>
        <v>0</v>
      </c>
      <c r="F9" s="311">
        <f t="shared" si="0"/>
        <v>2</v>
      </c>
      <c r="G9" s="311">
        <f t="shared" si="0"/>
        <v>2</v>
      </c>
      <c r="H9" s="308" t="s">
        <v>235</v>
      </c>
    </row>
    <row r="10" spans="1:9" ht="24" customHeight="1">
      <c r="A10" s="492" t="s">
        <v>559</v>
      </c>
      <c r="B10" s="492"/>
      <c r="C10" s="479"/>
      <c r="D10" s="442" t="s">
        <v>450</v>
      </c>
      <c r="E10" s="442"/>
      <c r="F10" s="442"/>
      <c r="G10" s="442"/>
      <c r="H10" s="443"/>
    </row>
    <row r="11" spans="1:9" ht="137.25" customHeight="1">
      <c r="A11" s="7"/>
      <c r="B11" s="8"/>
      <c r="C11" s="8"/>
      <c r="D11" s="8"/>
      <c r="E11" s="8"/>
      <c r="H11" s="8"/>
    </row>
    <row r="12" spans="1:9" ht="137.25" customHeight="1">
      <c r="B12" s="8"/>
      <c r="C12" s="8"/>
      <c r="D12" s="8"/>
      <c r="E12" s="8"/>
      <c r="H12" s="8"/>
    </row>
    <row r="13" spans="1:9" ht="137.25" customHeight="1">
      <c r="B13" s="8"/>
      <c r="C13" s="8"/>
      <c r="D13" s="8"/>
      <c r="E13" s="8"/>
      <c r="H13" s="8"/>
    </row>
    <row r="14" spans="1:9" ht="137.25" customHeight="1">
      <c r="B14" s="8"/>
      <c r="C14" s="8"/>
      <c r="D14" s="8"/>
      <c r="E14" s="8"/>
      <c r="H14" s="8"/>
    </row>
    <row r="15" spans="1:9" ht="137.25" customHeight="1">
      <c r="B15" s="8"/>
      <c r="C15" s="8"/>
      <c r="D15" s="8"/>
      <c r="E15" s="8"/>
      <c r="H15" s="8"/>
    </row>
    <row r="16" spans="1:9" ht="137.25" customHeight="1">
      <c r="B16" s="8"/>
      <c r="C16" s="8"/>
      <c r="D16" s="8"/>
      <c r="E16" s="8"/>
      <c r="H16" s="8"/>
    </row>
    <row r="17" spans="2:8" ht="137.25" customHeight="1">
      <c r="B17" s="8"/>
      <c r="C17" s="8"/>
      <c r="D17" s="8"/>
      <c r="E17" s="8"/>
      <c r="H17" s="8"/>
    </row>
  </sheetData>
  <mergeCells count="6">
    <mergeCell ref="A1:H1"/>
    <mergeCell ref="A2:H2"/>
    <mergeCell ref="D3:H3"/>
    <mergeCell ref="A3:C3"/>
    <mergeCell ref="A10:C10"/>
    <mergeCell ref="D10:H10"/>
  </mergeCells>
  <printOptions horizontalCentered="1" verticalCentered="1" gridLinesSet="0"/>
  <pageMargins left="0.19685039370078741" right="0.19685039370078741" top="0.59055118110236227" bottom="0.39370078740157483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"/>
  <sheetViews>
    <sheetView rightToLeft="1" zoomScale="90" zoomScaleNormal="90" workbookViewId="0">
      <selection activeCell="A7" sqref="A7:H14"/>
    </sheetView>
  </sheetViews>
  <sheetFormatPr defaultColWidth="32.85546875" defaultRowHeight="78.75" customHeight="1"/>
  <cols>
    <col min="1" max="1" width="31.7109375" style="72" customWidth="1"/>
    <col min="2" max="7" width="23.7109375" style="72" customWidth="1"/>
    <col min="8" max="8" width="31.7109375" style="72" customWidth="1"/>
    <col min="9" max="13" width="0" style="72" hidden="1" customWidth="1"/>
    <col min="14" max="16384" width="32.85546875" style="72"/>
  </cols>
  <sheetData>
    <row r="1" spans="1:13" ht="40.5" customHeight="1">
      <c r="A1" s="438" t="s">
        <v>577</v>
      </c>
      <c r="B1" s="438"/>
      <c r="C1" s="438"/>
      <c r="D1" s="438"/>
      <c r="E1" s="438"/>
      <c r="F1" s="438"/>
      <c r="G1" s="438"/>
      <c r="H1" s="438"/>
    </row>
    <row r="2" spans="1:13" ht="39" customHeight="1">
      <c r="A2" s="439" t="s">
        <v>578</v>
      </c>
      <c r="B2" s="439"/>
      <c r="C2" s="439"/>
      <c r="D2" s="439"/>
      <c r="E2" s="439"/>
      <c r="F2" s="439"/>
      <c r="G2" s="439"/>
      <c r="H2" s="439"/>
    </row>
    <row r="3" spans="1:13" ht="22.5" customHeight="1">
      <c r="A3" s="444" t="s">
        <v>28</v>
      </c>
      <c r="B3" s="445"/>
      <c r="C3" s="445"/>
      <c r="D3" s="446" t="s">
        <v>27</v>
      </c>
      <c r="E3" s="446"/>
      <c r="F3" s="446"/>
      <c r="G3" s="446"/>
      <c r="H3" s="447"/>
      <c r="I3"/>
    </row>
    <row r="4" spans="1:13" ht="78.75" customHeight="1">
      <c r="A4" s="440" t="s">
        <v>26</v>
      </c>
      <c r="B4" s="450" t="s">
        <v>24</v>
      </c>
      <c r="C4" s="451"/>
      <c r="D4" s="451"/>
      <c r="E4" s="451"/>
      <c r="F4" s="452"/>
      <c r="G4" s="80" t="s">
        <v>23</v>
      </c>
      <c r="H4" s="440" t="s">
        <v>25</v>
      </c>
    </row>
    <row r="5" spans="1:13" ht="78.75" customHeight="1">
      <c r="A5" s="441"/>
      <c r="B5" s="453" t="s">
        <v>22</v>
      </c>
      <c r="C5" s="454"/>
      <c r="D5" s="454"/>
      <c r="E5" s="454"/>
      <c r="F5" s="455"/>
      <c r="G5" s="126" t="s">
        <v>21</v>
      </c>
      <c r="H5" s="441"/>
    </row>
    <row r="6" spans="1:13" ht="71.099999999999994" customHeight="1">
      <c r="A6" s="441"/>
      <c r="B6" s="92" t="s">
        <v>18</v>
      </c>
      <c r="C6" s="92" t="s">
        <v>415</v>
      </c>
      <c r="D6" s="92" t="s">
        <v>426</v>
      </c>
      <c r="E6" s="92" t="s">
        <v>493</v>
      </c>
      <c r="F6" s="92" t="s">
        <v>564</v>
      </c>
      <c r="G6" s="92" t="s">
        <v>564</v>
      </c>
      <c r="H6" s="441"/>
    </row>
    <row r="7" spans="1:13" s="416" customFormat="1" ht="57" customHeight="1">
      <c r="A7" s="422" t="s">
        <v>17</v>
      </c>
      <c r="B7" s="423">
        <v>0</v>
      </c>
      <c r="C7" s="423">
        <v>0</v>
      </c>
      <c r="D7" s="423">
        <v>0</v>
      </c>
      <c r="E7" s="423">
        <v>0</v>
      </c>
      <c r="F7" s="423">
        <v>6.0000000000000001E-3</v>
      </c>
      <c r="G7" s="424">
        <v>97.9</v>
      </c>
      <c r="H7" s="422" t="s">
        <v>16</v>
      </c>
      <c r="M7" s="351" t="s">
        <v>579</v>
      </c>
    </row>
    <row r="8" spans="1:13" s="416" customFormat="1" ht="48" customHeight="1">
      <c r="A8" s="422" t="s">
        <v>15</v>
      </c>
      <c r="B8" s="425">
        <v>0.03</v>
      </c>
      <c r="C8" s="425">
        <v>0.85499999999999998</v>
      </c>
      <c r="D8" s="425">
        <v>0.30099999999999999</v>
      </c>
      <c r="E8" s="425">
        <v>0.14000000000000001</v>
      </c>
      <c r="F8" s="425">
        <v>5.2999999999999999E-2</v>
      </c>
      <c r="G8" s="426">
        <v>97.9</v>
      </c>
      <c r="H8" s="422" t="s">
        <v>14</v>
      </c>
    </row>
    <row r="9" spans="1:13" s="416" customFormat="1" ht="41.1" customHeight="1">
      <c r="A9" s="422" t="s">
        <v>13</v>
      </c>
      <c r="B9" s="423">
        <v>0</v>
      </c>
      <c r="C9" s="423">
        <v>0</v>
      </c>
      <c r="D9" s="423">
        <v>0</v>
      </c>
      <c r="E9" s="423">
        <v>1.5724970269978086E-2</v>
      </c>
      <c r="F9" s="423">
        <v>0</v>
      </c>
      <c r="G9" s="424">
        <v>97.9</v>
      </c>
      <c r="H9" s="422" t="s">
        <v>12</v>
      </c>
      <c r="I9" s="417" t="s">
        <v>546</v>
      </c>
      <c r="J9" s="416">
        <v>508745</v>
      </c>
      <c r="K9" s="416">
        <v>8</v>
      </c>
      <c r="L9" s="416">
        <f>K9/J9*1000</f>
        <v>1.5724970269978086E-2</v>
      </c>
    </row>
    <row r="10" spans="1:13" s="416" customFormat="1" ht="45.95" customHeight="1">
      <c r="A10" s="422" t="s">
        <v>560</v>
      </c>
      <c r="B10" s="425">
        <v>0</v>
      </c>
      <c r="C10" s="425">
        <v>0</v>
      </c>
      <c r="D10" s="425">
        <v>0</v>
      </c>
      <c r="E10" s="425">
        <v>0</v>
      </c>
      <c r="F10" s="425">
        <v>0</v>
      </c>
      <c r="G10" s="426">
        <v>97.9</v>
      </c>
      <c r="H10" s="422" t="s">
        <v>561</v>
      </c>
      <c r="I10" s="416" t="s">
        <v>313</v>
      </c>
      <c r="J10" s="416">
        <v>413317</v>
      </c>
      <c r="K10" s="416">
        <v>1</v>
      </c>
      <c r="L10" s="416">
        <f t="shared" ref="L10:L11" si="0">K10/J10*1000</f>
        <v>2.4194504460256895E-3</v>
      </c>
    </row>
    <row r="11" spans="1:13" s="416" customFormat="1" ht="42.95" customHeight="1">
      <c r="A11" s="422" t="s">
        <v>9</v>
      </c>
      <c r="B11" s="423">
        <v>3.8279999999999998</v>
      </c>
      <c r="C11" s="423">
        <v>3.4060000000000001</v>
      </c>
      <c r="D11" s="423">
        <v>0.108</v>
      </c>
      <c r="E11" s="423">
        <v>1.0620000000000001</v>
      </c>
      <c r="F11" s="423">
        <v>0.76800000000000002</v>
      </c>
      <c r="G11" s="424">
        <v>97.5</v>
      </c>
      <c r="H11" s="422" t="s">
        <v>8</v>
      </c>
      <c r="I11" s="416" t="s">
        <v>312</v>
      </c>
      <c r="J11" s="416">
        <f>J9-J10</f>
        <v>95428</v>
      </c>
      <c r="K11" s="416">
        <v>7</v>
      </c>
      <c r="L11" s="416">
        <f t="shared" si="0"/>
        <v>7.3353732657081769E-2</v>
      </c>
    </row>
    <row r="12" spans="1:13" s="416" customFormat="1" ht="41.1" customHeight="1">
      <c r="A12" s="422" t="s">
        <v>7</v>
      </c>
      <c r="B12" s="425">
        <v>0.35099999999999998</v>
      </c>
      <c r="C12" s="425">
        <v>0.622</v>
      </c>
      <c r="D12" s="425">
        <v>0.59599999999999997</v>
      </c>
      <c r="E12" s="425">
        <v>0.48699999999999999</v>
      </c>
      <c r="F12" s="425">
        <v>0.314</v>
      </c>
      <c r="G12" s="426">
        <v>97.5</v>
      </c>
      <c r="H12" s="422" t="s">
        <v>6</v>
      </c>
    </row>
    <row r="13" spans="1:13" s="416" customFormat="1" ht="51" customHeight="1">
      <c r="A13" s="422" t="s">
        <v>5</v>
      </c>
      <c r="B13" s="423">
        <v>0.17599999999999999</v>
      </c>
      <c r="C13" s="423">
        <v>0.12</v>
      </c>
      <c r="D13" s="423">
        <v>8.5999999999999993E-2</v>
      </c>
      <c r="E13" s="423">
        <v>0.27900000000000003</v>
      </c>
      <c r="F13" s="423">
        <v>0.26400000000000001</v>
      </c>
      <c r="G13" s="424">
        <v>97.5</v>
      </c>
      <c r="H13" s="422" t="s">
        <v>4</v>
      </c>
    </row>
    <row r="14" spans="1:13" s="416" customFormat="1" ht="48" customHeight="1">
      <c r="A14" s="422" t="s">
        <v>3</v>
      </c>
      <c r="B14" s="425">
        <v>24.611999999999998</v>
      </c>
      <c r="C14" s="425">
        <v>22.652000000000001</v>
      </c>
      <c r="D14" s="425">
        <v>13.672000000000001</v>
      </c>
      <c r="E14" s="425">
        <v>16.096</v>
      </c>
      <c r="F14" s="425">
        <v>11.161</v>
      </c>
      <c r="G14" s="426">
        <v>97.9</v>
      </c>
      <c r="H14" s="422" t="s">
        <v>2</v>
      </c>
    </row>
    <row r="15" spans="1:13" ht="32.25" customHeight="1">
      <c r="A15" s="448" t="s">
        <v>1</v>
      </c>
      <c r="B15" s="448"/>
      <c r="C15" s="448"/>
      <c r="D15" s="449"/>
      <c r="E15" s="350"/>
      <c r="F15" s="442" t="s">
        <v>0</v>
      </c>
      <c r="G15" s="442"/>
      <c r="H15" s="443"/>
    </row>
  </sheetData>
  <mergeCells count="10">
    <mergeCell ref="A1:H1"/>
    <mergeCell ref="A2:H2"/>
    <mergeCell ref="H4:H6"/>
    <mergeCell ref="F15:H15"/>
    <mergeCell ref="A3:C3"/>
    <mergeCell ref="D3:H3"/>
    <mergeCell ref="A4:A6"/>
    <mergeCell ref="A15:D15"/>
    <mergeCell ref="B4:F4"/>
    <mergeCell ref="B5:F5"/>
  </mergeCells>
  <pageMargins left="0.7" right="0.7" top="0.75" bottom="0.75" header="0.3" footer="0.3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54"/>
  <sheetViews>
    <sheetView showGridLines="0" rightToLeft="1" showRuler="0" zoomScale="40" zoomScaleNormal="40" workbookViewId="0">
      <selection activeCell="W8" sqref="W8"/>
    </sheetView>
  </sheetViews>
  <sheetFormatPr defaultColWidth="26.28515625" defaultRowHeight="50.25" customHeight="1"/>
  <cols>
    <col min="1" max="1" width="26.28515625" style="6"/>
    <col min="2" max="7" width="0" style="6" hidden="1" customWidth="1"/>
    <col min="8" max="8" width="26.28515625" style="6"/>
    <col min="9" max="13" width="26.28515625" style="7"/>
    <col min="14" max="14" width="26.28515625" style="313"/>
    <col min="15" max="19" width="26.28515625" style="7"/>
    <col min="20" max="16384" width="26.28515625" style="6"/>
  </cols>
  <sheetData>
    <row r="1" spans="1:20" ht="102.75" customHeight="1">
      <c r="A1" s="583" t="s">
        <v>611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76.5" customHeight="1">
      <c r="A2" s="584" t="s">
        <v>612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50.25" customHeight="1">
      <c r="A3" s="444" t="s">
        <v>337</v>
      </c>
      <c r="B3" s="445"/>
      <c r="C3" s="445"/>
      <c r="D3" s="445"/>
      <c r="E3" s="445"/>
      <c r="F3" s="445"/>
      <c r="G3" s="445"/>
      <c r="H3" s="446" t="s">
        <v>336</v>
      </c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</row>
    <row r="4" spans="1:20" s="58" customFormat="1" ht="50.25" customHeight="1">
      <c r="A4" s="520" t="s">
        <v>452</v>
      </c>
      <c r="B4" s="580" t="s">
        <v>426</v>
      </c>
      <c r="C4" s="580"/>
      <c r="D4" s="580"/>
      <c r="E4" s="580"/>
      <c r="F4" s="580"/>
      <c r="G4" s="581"/>
      <c r="H4" s="582" t="s">
        <v>493</v>
      </c>
      <c r="I4" s="580"/>
      <c r="J4" s="580"/>
      <c r="K4" s="580"/>
      <c r="L4" s="580"/>
      <c r="M4" s="581"/>
      <c r="N4" s="582" t="s">
        <v>564</v>
      </c>
      <c r="O4" s="580"/>
      <c r="P4" s="580"/>
      <c r="Q4" s="580"/>
      <c r="R4" s="580"/>
      <c r="S4" s="581"/>
      <c r="T4" s="530" t="s">
        <v>447</v>
      </c>
    </row>
    <row r="5" spans="1:20" ht="50.25" customHeight="1">
      <c r="A5" s="520"/>
      <c r="B5" s="580" t="s">
        <v>335</v>
      </c>
      <c r="C5" s="580"/>
      <c r="D5" s="115" t="s">
        <v>334</v>
      </c>
      <c r="E5" s="116" t="s">
        <v>333</v>
      </c>
      <c r="F5" s="117"/>
      <c r="G5" s="115" t="s">
        <v>332</v>
      </c>
      <c r="H5" s="116" t="s">
        <v>335</v>
      </c>
      <c r="I5" s="117"/>
      <c r="J5" s="115" t="s">
        <v>334</v>
      </c>
      <c r="K5" s="116" t="s">
        <v>333</v>
      </c>
      <c r="L5" s="117"/>
      <c r="M5" s="118" t="s">
        <v>332</v>
      </c>
      <c r="N5" s="116" t="s">
        <v>335</v>
      </c>
      <c r="O5" s="117"/>
      <c r="P5" s="348" t="s">
        <v>334</v>
      </c>
      <c r="Q5" s="116" t="s">
        <v>333</v>
      </c>
      <c r="R5" s="117"/>
      <c r="S5" s="349" t="s">
        <v>332</v>
      </c>
      <c r="T5" s="531"/>
    </row>
    <row r="6" spans="1:20" ht="50.25" customHeight="1">
      <c r="A6" s="520"/>
      <c r="B6" s="119" t="s">
        <v>313</v>
      </c>
      <c r="C6" s="119" t="s">
        <v>312</v>
      </c>
      <c r="D6" s="119" t="s">
        <v>151</v>
      </c>
      <c r="E6" s="119" t="s">
        <v>313</v>
      </c>
      <c r="F6" s="119" t="s">
        <v>312</v>
      </c>
      <c r="G6" s="119" t="s">
        <v>151</v>
      </c>
      <c r="H6" s="119" t="s">
        <v>313</v>
      </c>
      <c r="I6" s="119" t="s">
        <v>312</v>
      </c>
      <c r="J6" s="119" t="s">
        <v>151</v>
      </c>
      <c r="K6" s="119" t="s">
        <v>313</v>
      </c>
      <c r="L6" s="119" t="s">
        <v>312</v>
      </c>
      <c r="M6" s="119" t="s">
        <v>151</v>
      </c>
      <c r="N6" s="119" t="s">
        <v>313</v>
      </c>
      <c r="O6" s="119" t="s">
        <v>312</v>
      </c>
      <c r="P6" s="119" t="s">
        <v>151</v>
      </c>
      <c r="Q6" s="119" t="s">
        <v>313</v>
      </c>
      <c r="R6" s="119" t="s">
        <v>312</v>
      </c>
      <c r="S6" s="119" t="s">
        <v>151</v>
      </c>
      <c r="T6" s="531"/>
    </row>
    <row r="7" spans="1:20" ht="50.25" customHeight="1">
      <c r="A7" s="520"/>
      <c r="B7" s="120" t="s">
        <v>306</v>
      </c>
      <c r="C7" s="120" t="s">
        <v>305</v>
      </c>
      <c r="D7" s="120" t="s">
        <v>31</v>
      </c>
      <c r="E7" s="120" t="s">
        <v>306</v>
      </c>
      <c r="F7" s="120" t="s">
        <v>305</v>
      </c>
      <c r="G7" s="120" t="s">
        <v>31</v>
      </c>
      <c r="H7" s="120" t="s">
        <v>306</v>
      </c>
      <c r="I7" s="120" t="s">
        <v>305</v>
      </c>
      <c r="J7" s="120" t="s">
        <v>31</v>
      </c>
      <c r="K7" s="120" t="s">
        <v>306</v>
      </c>
      <c r="L7" s="120" t="s">
        <v>305</v>
      </c>
      <c r="M7" s="120" t="s">
        <v>31</v>
      </c>
      <c r="N7" s="120" t="s">
        <v>306</v>
      </c>
      <c r="O7" s="120" t="s">
        <v>305</v>
      </c>
      <c r="P7" s="120" t="s">
        <v>31</v>
      </c>
      <c r="Q7" s="120" t="s">
        <v>306</v>
      </c>
      <c r="R7" s="120" t="s">
        <v>305</v>
      </c>
      <c r="S7" s="120" t="s">
        <v>31</v>
      </c>
      <c r="T7" s="532"/>
    </row>
    <row r="8" spans="1:20" s="11" customFormat="1" ht="50.25" customHeight="1">
      <c r="A8" s="88" t="s">
        <v>218</v>
      </c>
      <c r="B8" s="95">
        <v>16</v>
      </c>
      <c r="C8" s="95">
        <v>22</v>
      </c>
      <c r="D8" s="149">
        <f t="shared" ref="D8:D27" si="0">SUM(C8,B8)</f>
        <v>38</v>
      </c>
      <c r="E8" s="95">
        <v>0</v>
      </c>
      <c r="F8" s="95">
        <v>0</v>
      </c>
      <c r="G8" s="149">
        <f t="shared" ref="G8:G27" si="1">E8+F8</f>
        <v>0</v>
      </c>
      <c r="H8" s="95">
        <v>4</v>
      </c>
      <c r="I8" s="95">
        <v>13</v>
      </c>
      <c r="J8" s="149">
        <f>H8+I8</f>
        <v>17</v>
      </c>
      <c r="K8" s="95">
        <v>0</v>
      </c>
      <c r="L8" s="95">
        <v>0</v>
      </c>
      <c r="M8" s="149">
        <f>K8+L8</f>
        <v>0</v>
      </c>
      <c r="N8" s="95">
        <v>10</v>
      </c>
      <c r="O8" s="95">
        <v>3</v>
      </c>
      <c r="P8" s="149">
        <f>N8+O8</f>
        <v>13</v>
      </c>
      <c r="Q8" s="95">
        <v>0</v>
      </c>
      <c r="R8" s="95">
        <v>0</v>
      </c>
      <c r="S8" s="149">
        <f>Q8+R8</f>
        <v>0</v>
      </c>
      <c r="T8" s="88" t="s">
        <v>69</v>
      </c>
    </row>
    <row r="9" spans="1:20" s="11" customFormat="1" ht="50.25" customHeight="1">
      <c r="A9" s="88" t="s">
        <v>438</v>
      </c>
      <c r="B9" s="96">
        <v>0</v>
      </c>
      <c r="C9" s="96">
        <v>0</v>
      </c>
      <c r="D9" s="149">
        <f t="shared" si="0"/>
        <v>0</v>
      </c>
      <c r="E9" s="96">
        <v>0</v>
      </c>
      <c r="F9" s="96">
        <v>0</v>
      </c>
      <c r="G9" s="149">
        <f t="shared" si="1"/>
        <v>0</v>
      </c>
      <c r="H9" s="96">
        <v>0</v>
      </c>
      <c r="I9" s="96">
        <v>0</v>
      </c>
      <c r="J9" s="149">
        <f t="shared" ref="J9:J28" si="2">H9+I9</f>
        <v>0</v>
      </c>
      <c r="K9" s="96">
        <v>0</v>
      </c>
      <c r="L9" s="96">
        <v>0</v>
      </c>
      <c r="M9" s="149">
        <f t="shared" ref="M9:M28" si="3">K9+L9</f>
        <v>0</v>
      </c>
      <c r="N9" s="96">
        <v>0</v>
      </c>
      <c r="O9" s="96">
        <v>0</v>
      </c>
      <c r="P9" s="149">
        <f t="shared" ref="P9:P28" si="4">N9+O9</f>
        <v>0</v>
      </c>
      <c r="Q9" s="96">
        <v>0</v>
      </c>
      <c r="R9" s="96">
        <v>0</v>
      </c>
      <c r="S9" s="149">
        <f t="shared" ref="S9:S28" si="5">Q9+R9</f>
        <v>0</v>
      </c>
      <c r="T9" s="88" t="s">
        <v>545</v>
      </c>
    </row>
    <row r="10" spans="1:20" s="11" customFormat="1" ht="50.25" customHeight="1">
      <c r="A10" s="88" t="s">
        <v>217</v>
      </c>
      <c r="B10" s="95">
        <v>3</v>
      </c>
      <c r="C10" s="95">
        <v>5</v>
      </c>
      <c r="D10" s="149">
        <f t="shared" si="0"/>
        <v>8</v>
      </c>
      <c r="E10" s="95">
        <v>0</v>
      </c>
      <c r="F10" s="95">
        <v>0</v>
      </c>
      <c r="G10" s="149">
        <f t="shared" si="1"/>
        <v>0</v>
      </c>
      <c r="H10" s="95">
        <v>10</v>
      </c>
      <c r="I10" s="95">
        <v>3</v>
      </c>
      <c r="J10" s="149">
        <f t="shared" si="2"/>
        <v>13</v>
      </c>
      <c r="K10" s="95">
        <v>0</v>
      </c>
      <c r="L10" s="95">
        <v>0</v>
      </c>
      <c r="M10" s="149">
        <f t="shared" si="3"/>
        <v>0</v>
      </c>
      <c r="N10" s="95">
        <v>3</v>
      </c>
      <c r="O10" s="95">
        <v>1</v>
      </c>
      <c r="P10" s="149">
        <f t="shared" si="4"/>
        <v>4</v>
      </c>
      <c r="Q10" s="95">
        <v>0</v>
      </c>
      <c r="R10" s="95">
        <v>0</v>
      </c>
      <c r="S10" s="149">
        <f t="shared" si="5"/>
        <v>0</v>
      </c>
      <c r="T10" s="88" t="s">
        <v>67</v>
      </c>
    </row>
    <row r="11" spans="1:20" s="11" customFormat="1" ht="50.25" customHeight="1">
      <c r="A11" s="88" t="s">
        <v>216</v>
      </c>
      <c r="B11" s="96">
        <v>8</v>
      </c>
      <c r="C11" s="96">
        <v>6</v>
      </c>
      <c r="D11" s="149">
        <f t="shared" si="0"/>
        <v>14</v>
      </c>
      <c r="E11" s="96">
        <v>0</v>
      </c>
      <c r="F11" s="96">
        <v>0</v>
      </c>
      <c r="G11" s="149">
        <f t="shared" si="1"/>
        <v>0</v>
      </c>
      <c r="H11" s="96">
        <v>19</v>
      </c>
      <c r="I11" s="96">
        <v>2</v>
      </c>
      <c r="J11" s="149">
        <f t="shared" si="2"/>
        <v>21</v>
      </c>
      <c r="K11" s="96">
        <v>0</v>
      </c>
      <c r="L11" s="96">
        <v>0</v>
      </c>
      <c r="M11" s="149">
        <f t="shared" si="3"/>
        <v>0</v>
      </c>
      <c r="N11" s="96">
        <v>5</v>
      </c>
      <c r="O11" s="96">
        <v>2</v>
      </c>
      <c r="P11" s="149">
        <f t="shared" si="4"/>
        <v>7</v>
      </c>
      <c r="Q11" s="96">
        <v>0</v>
      </c>
      <c r="R11" s="96">
        <v>0</v>
      </c>
      <c r="S11" s="149">
        <f t="shared" si="5"/>
        <v>0</v>
      </c>
      <c r="T11" s="88" t="s">
        <v>331</v>
      </c>
    </row>
    <row r="12" spans="1:20" s="11" customFormat="1" ht="50.25" customHeight="1">
      <c r="A12" s="88" t="s">
        <v>215</v>
      </c>
      <c r="B12" s="95">
        <v>43</v>
      </c>
      <c r="C12" s="95">
        <v>219</v>
      </c>
      <c r="D12" s="149">
        <f t="shared" si="0"/>
        <v>262</v>
      </c>
      <c r="E12" s="95">
        <v>0</v>
      </c>
      <c r="F12" s="95">
        <v>0</v>
      </c>
      <c r="G12" s="149">
        <f t="shared" si="1"/>
        <v>0</v>
      </c>
      <c r="H12" s="95">
        <v>65</v>
      </c>
      <c r="I12" s="95">
        <v>82</v>
      </c>
      <c r="J12" s="149">
        <f t="shared" si="2"/>
        <v>147</v>
      </c>
      <c r="K12" s="95">
        <v>0</v>
      </c>
      <c r="L12" s="95">
        <v>0</v>
      </c>
      <c r="M12" s="149">
        <f t="shared" si="3"/>
        <v>0</v>
      </c>
      <c r="N12" s="95">
        <v>23</v>
      </c>
      <c r="O12" s="95">
        <v>36</v>
      </c>
      <c r="P12" s="149">
        <f t="shared" si="4"/>
        <v>59</v>
      </c>
      <c r="Q12" s="95">
        <v>0</v>
      </c>
      <c r="R12" s="95">
        <v>0</v>
      </c>
      <c r="S12" s="149">
        <f t="shared" si="5"/>
        <v>0</v>
      </c>
      <c r="T12" s="88" t="s">
        <v>63</v>
      </c>
    </row>
    <row r="13" spans="1:20" s="11" customFormat="1" ht="50.25" customHeight="1">
      <c r="A13" s="88" t="s">
        <v>214</v>
      </c>
      <c r="B13" s="96">
        <v>151</v>
      </c>
      <c r="C13" s="96">
        <v>150</v>
      </c>
      <c r="D13" s="149">
        <f t="shared" si="0"/>
        <v>301</v>
      </c>
      <c r="E13" s="96">
        <v>0</v>
      </c>
      <c r="F13" s="96">
        <v>0</v>
      </c>
      <c r="G13" s="149">
        <f t="shared" si="1"/>
        <v>0</v>
      </c>
      <c r="H13" s="96">
        <v>29</v>
      </c>
      <c r="I13" s="96">
        <v>36</v>
      </c>
      <c r="J13" s="149">
        <f t="shared" si="2"/>
        <v>65</v>
      </c>
      <c r="K13" s="96">
        <v>0</v>
      </c>
      <c r="L13" s="96">
        <v>0</v>
      </c>
      <c r="M13" s="149">
        <f t="shared" si="3"/>
        <v>0</v>
      </c>
      <c r="N13" s="96">
        <v>54</v>
      </c>
      <c r="O13" s="96">
        <v>51</v>
      </c>
      <c r="P13" s="149">
        <f t="shared" si="4"/>
        <v>105</v>
      </c>
      <c r="Q13" s="96">
        <v>0</v>
      </c>
      <c r="R13" s="96">
        <v>0</v>
      </c>
      <c r="S13" s="149">
        <f t="shared" si="5"/>
        <v>0</v>
      </c>
      <c r="T13" s="88" t="s">
        <v>61</v>
      </c>
    </row>
    <row r="14" spans="1:20" s="11" customFormat="1" ht="50.25" customHeight="1">
      <c r="A14" s="88" t="s">
        <v>213</v>
      </c>
      <c r="B14" s="95">
        <v>11</v>
      </c>
      <c r="C14" s="95">
        <v>14</v>
      </c>
      <c r="D14" s="149">
        <f t="shared" si="0"/>
        <v>25</v>
      </c>
      <c r="E14" s="95">
        <v>0</v>
      </c>
      <c r="F14" s="95">
        <v>0</v>
      </c>
      <c r="G14" s="149">
        <f t="shared" si="1"/>
        <v>0</v>
      </c>
      <c r="H14" s="95">
        <v>0</v>
      </c>
      <c r="I14" s="95">
        <v>9</v>
      </c>
      <c r="J14" s="149">
        <f t="shared" si="2"/>
        <v>9</v>
      </c>
      <c r="K14" s="95">
        <v>0</v>
      </c>
      <c r="L14" s="95">
        <v>0</v>
      </c>
      <c r="M14" s="149">
        <f t="shared" si="3"/>
        <v>0</v>
      </c>
      <c r="N14" s="95">
        <v>6</v>
      </c>
      <c r="O14" s="95">
        <v>9</v>
      </c>
      <c r="P14" s="149">
        <f t="shared" si="4"/>
        <v>15</v>
      </c>
      <c r="Q14" s="95">
        <v>0</v>
      </c>
      <c r="R14" s="95">
        <v>0</v>
      </c>
      <c r="S14" s="149">
        <f t="shared" si="5"/>
        <v>0</v>
      </c>
      <c r="T14" s="88" t="s">
        <v>59</v>
      </c>
    </row>
    <row r="15" spans="1:20" s="11" customFormat="1" ht="50.25" customHeight="1">
      <c r="A15" s="88" t="s">
        <v>212</v>
      </c>
      <c r="B15" s="96">
        <v>39</v>
      </c>
      <c r="C15" s="96">
        <v>62</v>
      </c>
      <c r="D15" s="149">
        <f t="shared" si="0"/>
        <v>101</v>
      </c>
      <c r="E15" s="96">
        <v>0</v>
      </c>
      <c r="F15" s="96">
        <v>0</v>
      </c>
      <c r="G15" s="149">
        <f t="shared" si="1"/>
        <v>0</v>
      </c>
      <c r="H15" s="96">
        <v>29</v>
      </c>
      <c r="I15" s="96">
        <v>39</v>
      </c>
      <c r="J15" s="149">
        <f t="shared" si="2"/>
        <v>68</v>
      </c>
      <c r="K15" s="96">
        <v>0</v>
      </c>
      <c r="L15" s="96">
        <v>0</v>
      </c>
      <c r="M15" s="149">
        <f t="shared" si="3"/>
        <v>0</v>
      </c>
      <c r="N15" s="96">
        <v>27</v>
      </c>
      <c r="O15" s="96">
        <v>29</v>
      </c>
      <c r="P15" s="149">
        <f t="shared" si="4"/>
        <v>56</v>
      </c>
      <c r="Q15" s="96">
        <v>0</v>
      </c>
      <c r="R15" s="96">
        <v>0</v>
      </c>
      <c r="S15" s="149">
        <f t="shared" si="5"/>
        <v>0</v>
      </c>
      <c r="T15" s="88" t="s">
        <v>57</v>
      </c>
    </row>
    <row r="16" spans="1:20" s="11" customFormat="1" ht="50.25" customHeight="1">
      <c r="A16" s="88" t="s">
        <v>211</v>
      </c>
      <c r="B16" s="95">
        <v>2</v>
      </c>
      <c r="C16" s="95">
        <v>0</v>
      </c>
      <c r="D16" s="149">
        <f t="shared" si="0"/>
        <v>2</v>
      </c>
      <c r="E16" s="95">
        <v>0</v>
      </c>
      <c r="F16" s="95">
        <v>0</v>
      </c>
      <c r="G16" s="149">
        <f t="shared" si="1"/>
        <v>0</v>
      </c>
      <c r="H16" s="95">
        <v>0</v>
      </c>
      <c r="I16" s="95">
        <v>0</v>
      </c>
      <c r="J16" s="149">
        <f t="shared" si="2"/>
        <v>0</v>
      </c>
      <c r="K16" s="95">
        <v>0</v>
      </c>
      <c r="L16" s="95">
        <v>0</v>
      </c>
      <c r="M16" s="149">
        <f t="shared" si="3"/>
        <v>0</v>
      </c>
      <c r="N16" s="95">
        <v>0</v>
      </c>
      <c r="O16" s="95">
        <v>0</v>
      </c>
      <c r="P16" s="149">
        <f t="shared" si="4"/>
        <v>0</v>
      </c>
      <c r="Q16" s="95">
        <v>0</v>
      </c>
      <c r="R16" s="95">
        <v>0</v>
      </c>
      <c r="S16" s="149">
        <f t="shared" si="5"/>
        <v>0</v>
      </c>
      <c r="T16" s="88" t="s">
        <v>55</v>
      </c>
    </row>
    <row r="17" spans="1:20" s="11" customFormat="1" ht="50.25" customHeight="1">
      <c r="A17" s="88" t="s">
        <v>210</v>
      </c>
      <c r="B17" s="96">
        <v>71</v>
      </c>
      <c r="C17" s="96">
        <v>17</v>
      </c>
      <c r="D17" s="149">
        <f t="shared" si="0"/>
        <v>88</v>
      </c>
      <c r="E17" s="96">
        <v>0</v>
      </c>
      <c r="F17" s="96">
        <v>0</v>
      </c>
      <c r="G17" s="149">
        <f t="shared" si="1"/>
        <v>0</v>
      </c>
      <c r="H17" s="96">
        <v>59</v>
      </c>
      <c r="I17" s="96">
        <v>7</v>
      </c>
      <c r="J17" s="149">
        <f t="shared" si="2"/>
        <v>66</v>
      </c>
      <c r="K17" s="96">
        <v>0</v>
      </c>
      <c r="L17" s="96">
        <v>0</v>
      </c>
      <c r="M17" s="149">
        <f t="shared" si="3"/>
        <v>0</v>
      </c>
      <c r="N17" s="96">
        <v>79</v>
      </c>
      <c r="O17" s="96">
        <v>11</v>
      </c>
      <c r="P17" s="149">
        <f t="shared" si="4"/>
        <v>90</v>
      </c>
      <c r="Q17" s="96">
        <v>0</v>
      </c>
      <c r="R17" s="96">
        <v>0</v>
      </c>
      <c r="S17" s="149">
        <f t="shared" si="5"/>
        <v>0</v>
      </c>
      <c r="T17" s="88" t="s">
        <v>53</v>
      </c>
    </row>
    <row r="18" spans="1:20" s="11" customFormat="1" ht="50.25" customHeight="1">
      <c r="A18" s="88" t="s">
        <v>52</v>
      </c>
      <c r="B18" s="95">
        <v>9</v>
      </c>
      <c r="C18" s="95">
        <v>5</v>
      </c>
      <c r="D18" s="149">
        <f t="shared" si="0"/>
        <v>14</v>
      </c>
      <c r="E18" s="95">
        <v>0</v>
      </c>
      <c r="F18" s="95">
        <v>0</v>
      </c>
      <c r="G18" s="149">
        <f t="shared" si="1"/>
        <v>0</v>
      </c>
      <c r="H18" s="95">
        <v>5</v>
      </c>
      <c r="I18" s="95">
        <v>4</v>
      </c>
      <c r="J18" s="149">
        <f t="shared" si="2"/>
        <v>9</v>
      </c>
      <c r="K18" s="95">
        <v>0</v>
      </c>
      <c r="L18" s="95">
        <v>0</v>
      </c>
      <c r="M18" s="149">
        <f t="shared" si="3"/>
        <v>0</v>
      </c>
      <c r="N18" s="95">
        <v>1</v>
      </c>
      <c r="O18" s="95">
        <v>2</v>
      </c>
      <c r="P18" s="149">
        <f t="shared" si="4"/>
        <v>3</v>
      </c>
      <c r="Q18" s="95">
        <v>0</v>
      </c>
      <c r="R18" s="95">
        <v>0</v>
      </c>
      <c r="S18" s="149">
        <f t="shared" si="5"/>
        <v>0</v>
      </c>
      <c r="T18" s="88" t="s">
        <v>51</v>
      </c>
    </row>
    <row r="19" spans="1:20" s="11" customFormat="1" ht="50.25" customHeight="1">
      <c r="A19" s="88" t="s">
        <v>209</v>
      </c>
      <c r="B19" s="96">
        <v>26</v>
      </c>
      <c r="C19" s="96">
        <v>16</v>
      </c>
      <c r="D19" s="149">
        <f t="shared" si="0"/>
        <v>42</v>
      </c>
      <c r="E19" s="96">
        <v>0</v>
      </c>
      <c r="F19" s="96">
        <v>0</v>
      </c>
      <c r="G19" s="149">
        <f t="shared" si="1"/>
        <v>0</v>
      </c>
      <c r="H19" s="96">
        <v>14</v>
      </c>
      <c r="I19" s="96">
        <v>36</v>
      </c>
      <c r="J19" s="149">
        <f t="shared" si="2"/>
        <v>50</v>
      </c>
      <c r="K19" s="96">
        <v>0</v>
      </c>
      <c r="L19" s="96">
        <v>0</v>
      </c>
      <c r="M19" s="149">
        <f t="shared" si="3"/>
        <v>0</v>
      </c>
      <c r="N19" s="96">
        <v>18</v>
      </c>
      <c r="O19" s="96">
        <v>16</v>
      </c>
      <c r="P19" s="149">
        <f t="shared" si="4"/>
        <v>34</v>
      </c>
      <c r="Q19" s="96">
        <v>0</v>
      </c>
      <c r="R19" s="96">
        <v>0</v>
      </c>
      <c r="S19" s="149">
        <f t="shared" si="5"/>
        <v>0</v>
      </c>
      <c r="T19" s="88" t="s">
        <v>49</v>
      </c>
    </row>
    <row r="20" spans="1:20" s="11" customFormat="1" ht="50.25" customHeight="1">
      <c r="A20" s="88" t="s">
        <v>48</v>
      </c>
      <c r="B20" s="95">
        <v>82</v>
      </c>
      <c r="C20" s="95">
        <v>48</v>
      </c>
      <c r="D20" s="149">
        <f t="shared" si="0"/>
        <v>130</v>
      </c>
      <c r="E20" s="95">
        <v>0</v>
      </c>
      <c r="F20" s="95">
        <v>0</v>
      </c>
      <c r="G20" s="149">
        <f t="shared" si="1"/>
        <v>0</v>
      </c>
      <c r="H20" s="95">
        <v>60</v>
      </c>
      <c r="I20" s="95">
        <v>42</v>
      </c>
      <c r="J20" s="149">
        <f t="shared" si="2"/>
        <v>102</v>
      </c>
      <c r="K20" s="95">
        <v>0</v>
      </c>
      <c r="L20" s="95">
        <v>0</v>
      </c>
      <c r="M20" s="149">
        <f t="shared" si="3"/>
        <v>0</v>
      </c>
      <c r="N20" s="95">
        <v>49</v>
      </c>
      <c r="O20" s="95">
        <v>39</v>
      </c>
      <c r="P20" s="149">
        <f t="shared" si="4"/>
        <v>88</v>
      </c>
      <c r="Q20" s="95">
        <v>0</v>
      </c>
      <c r="R20" s="95">
        <v>0</v>
      </c>
      <c r="S20" s="149">
        <f t="shared" si="5"/>
        <v>0</v>
      </c>
      <c r="T20" s="88" t="s">
        <v>47</v>
      </c>
    </row>
    <row r="21" spans="1:20" s="11" customFormat="1" ht="50.25" customHeight="1">
      <c r="A21" s="88" t="s">
        <v>330</v>
      </c>
      <c r="B21" s="96">
        <v>0</v>
      </c>
      <c r="C21" s="96">
        <v>0</v>
      </c>
      <c r="D21" s="149">
        <f t="shared" si="0"/>
        <v>0</v>
      </c>
      <c r="E21" s="96">
        <v>0</v>
      </c>
      <c r="F21" s="96">
        <v>0</v>
      </c>
      <c r="G21" s="149">
        <f t="shared" si="1"/>
        <v>0</v>
      </c>
      <c r="H21" s="96">
        <v>0</v>
      </c>
      <c r="I21" s="96">
        <v>0</v>
      </c>
      <c r="J21" s="149">
        <f t="shared" si="2"/>
        <v>0</v>
      </c>
      <c r="K21" s="96">
        <v>0</v>
      </c>
      <c r="L21" s="96">
        <v>0</v>
      </c>
      <c r="M21" s="149">
        <f t="shared" si="3"/>
        <v>0</v>
      </c>
      <c r="N21" s="96">
        <v>0</v>
      </c>
      <c r="O21" s="96">
        <v>0</v>
      </c>
      <c r="P21" s="149">
        <f t="shared" si="4"/>
        <v>0</v>
      </c>
      <c r="Q21" s="96">
        <v>0</v>
      </c>
      <c r="R21" s="96">
        <v>0</v>
      </c>
      <c r="S21" s="149">
        <f t="shared" si="5"/>
        <v>0</v>
      </c>
      <c r="T21" s="88" t="s">
        <v>45</v>
      </c>
    </row>
    <row r="22" spans="1:20" s="11" customFormat="1" ht="50.25" customHeight="1">
      <c r="A22" s="88" t="s">
        <v>207</v>
      </c>
      <c r="B22" s="95">
        <v>2</v>
      </c>
      <c r="C22" s="95">
        <v>2</v>
      </c>
      <c r="D22" s="149">
        <f t="shared" si="0"/>
        <v>4</v>
      </c>
      <c r="E22" s="95">
        <v>0</v>
      </c>
      <c r="F22" s="95">
        <v>0</v>
      </c>
      <c r="G22" s="149">
        <f t="shared" si="1"/>
        <v>0</v>
      </c>
      <c r="H22" s="95">
        <v>8</v>
      </c>
      <c r="I22" s="95">
        <v>0</v>
      </c>
      <c r="J22" s="149">
        <f t="shared" si="2"/>
        <v>8</v>
      </c>
      <c r="K22" s="95">
        <v>1</v>
      </c>
      <c r="L22" s="95">
        <v>1</v>
      </c>
      <c r="M22" s="149">
        <f t="shared" si="3"/>
        <v>2</v>
      </c>
      <c r="N22" s="95">
        <v>2</v>
      </c>
      <c r="O22" s="95">
        <v>0</v>
      </c>
      <c r="P22" s="149">
        <f t="shared" si="4"/>
        <v>2</v>
      </c>
      <c r="Q22" s="95">
        <v>1</v>
      </c>
      <c r="R22" s="95">
        <v>1</v>
      </c>
      <c r="S22" s="149">
        <f t="shared" si="5"/>
        <v>2</v>
      </c>
      <c r="T22" s="88" t="s">
        <v>43</v>
      </c>
    </row>
    <row r="23" spans="1:20" s="11" customFormat="1" ht="50.25" customHeight="1">
      <c r="A23" s="88" t="s">
        <v>206</v>
      </c>
      <c r="B23" s="96">
        <v>21</v>
      </c>
      <c r="C23" s="96">
        <v>4</v>
      </c>
      <c r="D23" s="149">
        <f t="shared" si="0"/>
        <v>25</v>
      </c>
      <c r="E23" s="96">
        <v>0</v>
      </c>
      <c r="F23" s="96">
        <v>0</v>
      </c>
      <c r="G23" s="149">
        <f t="shared" si="1"/>
        <v>0</v>
      </c>
      <c r="H23" s="96">
        <v>14</v>
      </c>
      <c r="I23" s="96">
        <v>2</v>
      </c>
      <c r="J23" s="149">
        <f t="shared" si="2"/>
        <v>16</v>
      </c>
      <c r="K23" s="96">
        <v>0</v>
      </c>
      <c r="L23" s="96">
        <v>0</v>
      </c>
      <c r="M23" s="149">
        <f t="shared" si="3"/>
        <v>0</v>
      </c>
      <c r="N23" s="96">
        <v>36</v>
      </c>
      <c r="O23" s="96">
        <v>6</v>
      </c>
      <c r="P23" s="149">
        <f t="shared" si="4"/>
        <v>42</v>
      </c>
      <c r="Q23" s="96">
        <v>0</v>
      </c>
      <c r="R23" s="96">
        <v>0</v>
      </c>
      <c r="S23" s="149">
        <f t="shared" si="5"/>
        <v>0</v>
      </c>
      <c r="T23" s="88" t="s">
        <v>41</v>
      </c>
    </row>
    <row r="24" spans="1:20" s="11" customFormat="1" ht="50.25" customHeight="1">
      <c r="A24" s="88" t="s">
        <v>205</v>
      </c>
      <c r="B24" s="95">
        <v>9</v>
      </c>
      <c r="C24" s="95">
        <v>4</v>
      </c>
      <c r="D24" s="149">
        <f t="shared" si="0"/>
        <v>13</v>
      </c>
      <c r="E24" s="95">
        <v>0</v>
      </c>
      <c r="F24" s="95">
        <v>0</v>
      </c>
      <c r="G24" s="149">
        <f t="shared" si="1"/>
        <v>0</v>
      </c>
      <c r="H24" s="95">
        <v>7</v>
      </c>
      <c r="I24" s="95">
        <v>2</v>
      </c>
      <c r="J24" s="149">
        <f t="shared" si="2"/>
        <v>9</v>
      </c>
      <c r="K24" s="95">
        <v>0</v>
      </c>
      <c r="L24" s="95">
        <v>0</v>
      </c>
      <c r="M24" s="149">
        <f t="shared" si="3"/>
        <v>0</v>
      </c>
      <c r="N24" s="95">
        <v>8</v>
      </c>
      <c r="O24" s="95">
        <v>2</v>
      </c>
      <c r="P24" s="149">
        <f t="shared" si="4"/>
        <v>10</v>
      </c>
      <c r="Q24" s="95">
        <v>0</v>
      </c>
      <c r="R24" s="95">
        <v>0</v>
      </c>
      <c r="S24" s="149">
        <f t="shared" si="5"/>
        <v>0</v>
      </c>
      <c r="T24" s="88" t="s">
        <v>39</v>
      </c>
    </row>
    <row r="25" spans="1:20" s="11" customFormat="1" ht="50.25" customHeight="1">
      <c r="A25" s="88" t="s">
        <v>204</v>
      </c>
      <c r="B25" s="96">
        <v>0</v>
      </c>
      <c r="C25" s="96">
        <v>0</v>
      </c>
      <c r="D25" s="149">
        <f t="shared" si="0"/>
        <v>0</v>
      </c>
      <c r="E25" s="96">
        <v>0</v>
      </c>
      <c r="F25" s="96">
        <v>0</v>
      </c>
      <c r="G25" s="149">
        <f t="shared" si="1"/>
        <v>0</v>
      </c>
      <c r="H25" s="96">
        <v>0</v>
      </c>
      <c r="I25" s="96">
        <v>0</v>
      </c>
      <c r="J25" s="149">
        <f t="shared" si="2"/>
        <v>0</v>
      </c>
      <c r="K25" s="96">
        <v>0</v>
      </c>
      <c r="L25" s="96">
        <v>0</v>
      </c>
      <c r="M25" s="149">
        <f t="shared" si="3"/>
        <v>0</v>
      </c>
      <c r="N25" s="96">
        <v>0</v>
      </c>
      <c r="O25" s="96">
        <v>0</v>
      </c>
      <c r="P25" s="149">
        <f t="shared" si="4"/>
        <v>0</v>
      </c>
      <c r="Q25" s="96">
        <v>0</v>
      </c>
      <c r="R25" s="96">
        <v>0</v>
      </c>
      <c r="S25" s="149">
        <f t="shared" si="5"/>
        <v>0</v>
      </c>
      <c r="T25" s="88" t="s">
        <v>37</v>
      </c>
    </row>
    <row r="26" spans="1:20" s="11" customFormat="1" ht="50.25" customHeight="1">
      <c r="A26" s="88" t="s">
        <v>203</v>
      </c>
      <c r="B26" s="95">
        <v>0</v>
      </c>
      <c r="C26" s="95">
        <v>0</v>
      </c>
      <c r="D26" s="149">
        <f t="shared" si="0"/>
        <v>0</v>
      </c>
      <c r="E26" s="95">
        <v>0</v>
      </c>
      <c r="F26" s="95">
        <v>0</v>
      </c>
      <c r="G26" s="149">
        <f t="shared" si="1"/>
        <v>0</v>
      </c>
      <c r="H26" s="95">
        <v>0</v>
      </c>
      <c r="I26" s="95">
        <v>0</v>
      </c>
      <c r="J26" s="149">
        <f t="shared" si="2"/>
        <v>0</v>
      </c>
      <c r="K26" s="95">
        <v>0</v>
      </c>
      <c r="L26" s="95">
        <v>0</v>
      </c>
      <c r="M26" s="149">
        <f t="shared" si="3"/>
        <v>0</v>
      </c>
      <c r="N26" s="95">
        <v>0</v>
      </c>
      <c r="O26" s="95">
        <v>0</v>
      </c>
      <c r="P26" s="149">
        <f t="shared" si="4"/>
        <v>0</v>
      </c>
      <c r="Q26" s="95">
        <v>0</v>
      </c>
      <c r="R26" s="95">
        <v>0</v>
      </c>
      <c r="S26" s="149">
        <f t="shared" si="5"/>
        <v>0</v>
      </c>
      <c r="T26" s="88" t="s">
        <v>35</v>
      </c>
    </row>
    <row r="27" spans="1:20" s="11" customFormat="1" ht="50.25" customHeight="1">
      <c r="A27" s="88" t="s">
        <v>34</v>
      </c>
      <c r="B27" s="96">
        <v>0</v>
      </c>
      <c r="C27" s="96">
        <v>0</v>
      </c>
      <c r="D27" s="149">
        <f t="shared" si="0"/>
        <v>0</v>
      </c>
      <c r="E27" s="96">
        <v>0</v>
      </c>
      <c r="F27" s="96">
        <v>0</v>
      </c>
      <c r="G27" s="149">
        <f t="shared" si="1"/>
        <v>0</v>
      </c>
      <c r="H27" s="96">
        <v>0</v>
      </c>
      <c r="I27" s="96">
        <v>0</v>
      </c>
      <c r="J27" s="149">
        <f t="shared" si="2"/>
        <v>0</v>
      </c>
      <c r="K27" s="96">
        <v>0</v>
      </c>
      <c r="L27" s="96">
        <v>0</v>
      </c>
      <c r="M27" s="149">
        <f t="shared" si="3"/>
        <v>0</v>
      </c>
      <c r="N27" s="96">
        <v>0</v>
      </c>
      <c r="O27" s="96">
        <v>0</v>
      </c>
      <c r="P27" s="149">
        <f t="shared" si="4"/>
        <v>0</v>
      </c>
      <c r="Q27" s="96">
        <v>0</v>
      </c>
      <c r="R27" s="96">
        <v>0</v>
      </c>
      <c r="S27" s="149">
        <f t="shared" si="5"/>
        <v>0</v>
      </c>
      <c r="T27" s="88" t="s">
        <v>33</v>
      </c>
    </row>
    <row r="28" spans="1:20" s="11" customFormat="1" ht="78.75" customHeight="1">
      <c r="A28" s="308" t="s">
        <v>151</v>
      </c>
      <c r="B28" s="309">
        <f t="shared" ref="B28:L28" si="6">SUM(B8:B27)</f>
        <v>493</v>
      </c>
      <c r="C28" s="309">
        <f t="shared" si="6"/>
        <v>574</v>
      </c>
      <c r="D28" s="310">
        <f t="shared" si="6"/>
        <v>1067</v>
      </c>
      <c r="E28" s="311">
        <f t="shared" si="6"/>
        <v>0</v>
      </c>
      <c r="F28" s="311">
        <f t="shared" si="6"/>
        <v>0</v>
      </c>
      <c r="G28" s="311">
        <f t="shared" si="6"/>
        <v>0</v>
      </c>
      <c r="H28" s="309">
        <f t="shared" si="6"/>
        <v>323</v>
      </c>
      <c r="I28" s="309">
        <f t="shared" si="6"/>
        <v>277</v>
      </c>
      <c r="J28" s="309">
        <f t="shared" si="2"/>
        <v>600</v>
      </c>
      <c r="K28" s="311">
        <f t="shared" si="6"/>
        <v>1</v>
      </c>
      <c r="L28" s="311">
        <f t="shared" si="6"/>
        <v>1</v>
      </c>
      <c r="M28" s="309">
        <f t="shared" si="3"/>
        <v>2</v>
      </c>
      <c r="N28" s="309">
        <f t="shared" ref="N28:O28" si="7">SUM(N8:N27)</f>
        <v>321</v>
      </c>
      <c r="O28" s="309">
        <f t="shared" si="7"/>
        <v>207</v>
      </c>
      <c r="P28" s="309">
        <f t="shared" si="4"/>
        <v>528</v>
      </c>
      <c r="Q28" s="311">
        <f t="shared" ref="Q28:R28" si="8">SUM(Q8:Q27)</f>
        <v>1</v>
      </c>
      <c r="R28" s="311">
        <f t="shared" si="8"/>
        <v>1</v>
      </c>
      <c r="S28" s="309">
        <f t="shared" si="5"/>
        <v>2</v>
      </c>
      <c r="T28" s="308" t="s">
        <v>31</v>
      </c>
    </row>
    <row r="29" spans="1:20" ht="50.25" customHeight="1">
      <c r="A29" s="21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42"/>
      <c r="N29" s="21"/>
      <c r="O29" s="22"/>
      <c r="P29" s="22"/>
      <c r="Q29" s="22"/>
      <c r="R29" s="22"/>
      <c r="S29" s="42"/>
      <c r="T29" s="21"/>
    </row>
    <row r="31" spans="1:20" ht="50.25" customHeight="1">
      <c r="D31" s="59"/>
      <c r="E31" s="59"/>
      <c r="F31" s="59"/>
      <c r="G31" s="59"/>
      <c r="H31" s="59"/>
      <c r="I31" s="59"/>
      <c r="N31" s="59"/>
      <c r="O31" s="59"/>
      <c r="T31" s="57"/>
    </row>
    <row r="32" spans="1:20" ht="50.25" customHeight="1">
      <c r="A32" s="45"/>
      <c r="D32" s="59"/>
      <c r="E32" s="59"/>
      <c r="F32" s="59"/>
      <c r="G32" s="59"/>
      <c r="H32" s="59"/>
      <c r="I32" s="59"/>
      <c r="N32" s="59"/>
      <c r="O32" s="59"/>
      <c r="T32" s="45"/>
    </row>
    <row r="33" spans="4:15" ht="50.25" customHeight="1">
      <c r="D33" s="59"/>
      <c r="E33" s="59"/>
      <c r="F33" s="59"/>
      <c r="G33" s="59"/>
      <c r="H33" s="59"/>
      <c r="I33" s="59"/>
      <c r="N33" s="59"/>
      <c r="O33" s="59"/>
    </row>
    <row r="34" spans="4:15" ht="50.25" customHeight="1">
      <c r="D34" s="59"/>
      <c r="E34" s="59"/>
      <c r="F34" s="59"/>
      <c r="G34" s="59"/>
      <c r="H34" s="59"/>
      <c r="I34" s="59"/>
      <c r="N34" s="59"/>
      <c r="O34" s="59"/>
    </row>
    <row r="35" spans="4:15" ht="50.25" customHeight="1">
      <c r="D35" s="59"/>
      <c r="E35" s="59"/>
      <c r="F35" s="59"/>
      <c r="G35" s="59"/>
      <c r="H35" s="59"/>
      <c r="I35" s="59"/>
      <c r="N35" s="59"/>
      <c r="O35" s="59"/>
    </row>
    <row r="36" spans="4:15" ht="50.25" customHeight="1">
      <c r="D36" s="59"/>
      <c r="E36" s="59"/>
      <c r="F36" s="59"/>
      <c r="G36" s="59"/>
      <c r="H36" s="59"/>
      <c r="I36" s="59"/>
      <c r="N36" s="59"/>
      <c r="O36" s="59"/>
    </row>
    <row r="37" spans="4:15" ht="50.25" customHeight="1">
      <c r="D37" s="59"/>
      <c r="E37" s="59"/>
      <c r="F37" s="59"/>
      <c r="G37" s="59"/>
      <c r="H37" s="59"/>
      <c r="I37" s="59"/>
      <c r="N37" s="59"/>
      <c r="O37" s="59"/>
    </row>
    <row r="38" spans="4:15" ht="50.25" customHeight="1">
      <c r="D38" s="59"/>
      <c r="E38" s="59"/>
      <c r="F38" s="59"/>
      <c r="G38" s="59"/>
      <c r="H38" s="59"/>
      <c r="I38" s="59"/>
      <c r="N38" s="59"/>
      <c r="O38" s="59"/>
    </row>
    <row r="39" spans="4:15" ht="50.25" customHeight="1">
      <c r="D39" s="59"/>
      <c r="E39" s="59"/>
      <c r="F39" s="59"/>
      <c r="G39" s="59"/>
      <c r="H39" s="59"/>
      <c r="I39" s="59"/>
      <c r="N39" s="59"/>
      <c r="O39" s="59"/>
    </row>
    <row r="40" spans="4:15" ht="50.25" customHeight="1">
      <c r="D40" s="59"/>
      <c r="E40" s="59"/>
      <c r="F40" s="59"/>
      <c r="G40" s="59"/>
      <c r="H40" s="59"/>
      <c r="I40" s="59"/>
      <c r="N40" s="59"/>
      <c r="O40" s="59"/>
    </row>
    <row r="41" spans="4:15" ht="50.25" customHeight="1">
      <c r="D41" s="59"/>
      <c r="E41" s="59"/>
      <c r="F41" s="59"/>
      <c r="G41" s="59"/>
      <c r="H41" s="59"/>
      <c r="I41" s="59"/>
      <c r="N41" s="59"/>
      <c r="O41" s="59"/>
    </row>
    <row r="42" spans="4:15" ht="50.25" customHeight="1">
      <c r="D42" s="59"/>
      <c r="E42" s="59"/>
      <c r="F42" s="59"/>
      <c r="G42" s="59"/>
      <c r="H42" s="59"/>
      <c r="I42" s="59"/>
      <c r="N42" s="59"/>
      <c r="O42" s="59"/>
    </row>
    <row r="43" spans="4:15" ht="50.25" customHeight="1">
      <c r="D43" s="59"/>
      <c r="E43" s="59"/>
      <c r="F43" s="59"/>
      <c r="G43" s="59"/>
      <c r="H43" s="59"/>
      <c r="I43" s="59"/>
      <c r="N43" s="59"/>
      <c r="O43" s="59"/>
    </row>
    <row r="44" spans="4:15" ht="50.25" customHeight="1">
      <c r="D44" s="59"/>
      <c r="E44" s="59"/>
      <c r="F44" s="59"/>
      <c r="G44" s="59"/>
      <c r="H44" s="59"/>
      <c r="I44" s="59"/>
      <c r="N44" s="59"/>
      <c r="O44" s="59"/>
    </row>
    <row r="45" spans="4:15" ht="50.25" customHeight="1">
      <c r="D45" s="59"/>
      <c r="E45" s="59"/>
      <c r="F45" s="59"/>
      <c r="G45" s="59"/>
      <c r="H45" s="59"/>
      <c r="I45" s="59"/>
      <c r="N45" s="59"/>
      <c r="O45" s="59"/>
    </row>
    <row r="46" spans="4:15" ht="50.25" customHeight="1">
      <c r="D46" s="59"/>
      <c r="E46" s="59"/>
      <c r="F46" s="59"/>
      <c r="G46" s="59"/>
      <c r="H46" s="59"/>
      <c r="I46" s="59"/>
      <c r="N46" s="59"/>
      <c r="O46" s="59"/>
    </row>
    <row r="47" spans="4:15" ht="50.25" customHeight="1">
      <c r="D47" s="59"/>
      <c r="E47" s="59"/>
      <c r="F47" s="59"/>
      <c r="G47" s="59"/>
      <c r="H47" s="59"/>
      <c r="I47" s="59"/>
      <c r="N47" s="59"/>
      <c r="O47" s="59"/>
    </row>
    <row r="48" spans="4:15" ht="50.25" customHeight="1">
      <c r="D48" s="59"/>
      <c r="E48" s="59"/>
      <c r="F48" s="59"/>
      <c r="G48" s="59"/>
      <c r="H48" s="59"/>
      <c r="I48" s="59"/>
      <c r="N48" s="59"/>
      <c r="O48" s="59"/>
    </row>
    <row r="49" spans="4:15" ht="50.25" customHeight="1">
      <c r="D49" s="59"/>
      <c r="E49" s="59"/>
      <c r="F49" s="59"/>
      <c r="G49" s="59"/>
      <c r="H49" s="59"/>
      <c r="I49" s="59"/>
      <c r="N49" s="59"/>
      <c r="O49" s="59"/>
    </row>
    <row r="50" spans="4:15" ht="50.25" customHeight="1">
      <c r="D50" s="59"/>
      <c r="E50" s="59"/>
      <c r="F50" s="59"/>
      <c r="G50" s="59"/>
      <c r="H50" s="59"/>
      <c r="I50" s="59"/>
      <c r="N50" s="59"/>
      <c r="O50" s="59"/>
    </row>
    <row r="51" spans="4:15" ht="50.25" customHeight="1">
      <c r="D51" s="59"/>
      <c r="E51" s="59"/>
      <c r="F51" s="59"/>
      <c r="G51" s="59"/>
      <c r="H51" s="59"/>
      <c r="I51" s="59"/>
      <c r="N51" s="59"/>
      <c r="O51" s="59"/>
    </row>
    <row r="52" spans="4:15" ht="50.25" customHeight="1">
      <c r="D52" s="59"/>
      <c r="E52" s="59"/>
      <c r="F52" s="59"/>
      <c r="G52" s="59"/>
      <c r="H52" s="59"/>
      <c r="I52" s="59"/>
      <c r="N52" s="59"/>
      <c r="O52" s="59"/>
    </row>
    <row r="53" spans="4:15" ht="50.25" customHeight="1">
      <c r="D53" s="59"/>
      <c r="E53" s="59"/>
      <c r="F53" s="59"/>
      <c r="G53" s="59"/>
      <c r="H53" s="59"/>
      <c r="I53" s="59"/>
      <c r="N53" s="59"/>
      <c r="O53" s="59"/>
    </row>
    <row r="54" spans="4:15" ht="50.25" customHeight="1">
      <c r="D54" s="59"/>
      <c r="E54" s="59"/>
      <c r="F54" s="59"/>
      <c r="G54" s="59"/>
      <c r="H54" s="59"/>
      <c r="I54" s="59"/>
      <c r="N54" s="59"/>
      <c r="O54" s="59"/>
    </row>
  </sheetData>
  <mergeCells count="10">
    <mergeCell ref="B4:G4"/>
    <mergeCell ref="H4:M4"/>
    <mergeCell ref="A1:T1"/>
    <mergeCell ref="A2:T2"/>
    <mergeCell ref="A4:A7"/>
    <mergeCell ref="T4:T7"/>
    <mergeCell ref="B5:C5"/>
    <mergeCell ref="H3:T3"/>
    <mergeCell ref="A3:G3"/>
    <mergeCell ref="N4:S4"/>
  </mergeCells>
  <printOptions horizontalCentered="1" verticalCentered="1" gridLinesSet="0"/>
  <pageMargins left="0.59055118110236227" right="0.59055118110236227" top="0.78740157480314965" bottom="0.78740157480314965" header="0.51181102362204722" footer="0.51181102362204722"/>
  <pageSetup paperSize="9" scale="3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9"/>
  <sheetViews>
    <sheetView showGridLines="0" rightToLeft="1" zoomScale="70" zoomScaleNormal="70" workbookViewId="0">
      <selection sqref="A1:I1"/>
    </sheetView>
  </sheetViews>
  <sheetFormatPr defaultColWidth="30.42578125" defaultRowHeight="52.5" customHeight="1"/>
  <cols>
    <col min="1" max="1" width="36.42578125" style="65" customWidth="1"/>
    <col min="2" max="7" width="30.42578125" style="65"/>
    <col min="8" max="8" width="30.42578125" style="65" customWidth="1"/>
    <col min="9" max="9" width="0.140625" style="65" customWidth="1"/>
    <col min="10" max="16384" width="30.42578125" style="65"/>
  </cols>
  <sheetData>
    <row r="1" spans="1:9" s="60" customFormat="1" ht="52.5" customHeight="1">
      <c r="A1" s="499" t="s">
        <v>562</v>
      </c>
      <c r="B1" s="499"/>
      <c r="C1" s="499"/>
      <c r="D1" s="499"/>
      <c r="E1" s="499"/>
      <c r="F1" s="499"/>
      <c r="G1" s="499"/>
      <c r="H1" s="499"/>
      <c r="I1" s="499"/>
    </row>
    <row r="2" spans="1:9" s="61" customFormat="1" ht="52.5" customHeight="1">
      <c r="A2" s="439" t="s">
        <v>563</v>
      </c>
      <c r="B2" s="439"/>
      <c r="C2" s="439"/>
      <c r="D2" s="439"/>
      <c r="E2" s="439"/>
      <c r="F2" s="439"/>
      <c r="G2" s="439"/>
      <c r="H2" s="439"/>
      <c r="I2" s="439"/>
    </row>
    <row r="3" spans="1:9" s="61" customFormat="1" ht="31.5" customHeight="1">
      <c r="A3" s="518" t="s">
        <v>354</v>
      </c>
      <c r="B3" s="518"/>
      <c r="C3" s="518"/>
      <c r="D3" s="518"/>
      <c r="E3" s="518"/>
      <c r="F3" s="444"/>
      <c r="G3" s="446" t="s">
        <v>353</v>
      </c>
      <c r="H3" s="446"/>
      <c r="I3" s="276"/>
    </row>
    <row r="4" spans="1:9" s="61" customFormat="1" ht="87.75" customHeight="1">
      <c r="A4" s="230" t="s">
        <v>352</v>
      </c>
      <c r="B4" s="502" t="s">
        <v>351</v>
      </c>
      <c r="C4" s="503"/>
      <c r="D4" s="504"/>
      <c r="E4" s="227" t="s">
        <v>350</v>
      </c>
      <c r="F4" s="223" t="s">
        <v>349</v>
      </c>
      <c r="G4" s="221" t="s">
        <v>348</v>
      </c>
      <c r="H4" s="230"/>
      <c r="I4" s="62"/>
    </row>
    <row r="5" spans="1:9" s="61" customFormat="1" ht="73.5" customHeight="1">
      <c r="A5" s="225" t="s">
        <v>457</v>
      </c>
      <c r="B5" s="221" t="s">
        <v>347</v>
      </c>
      <c r="C5" s="221" t="s">
        <v>346</v>
      </c>
      <c r="D5" s="221" t="s">
        <v>345</v>
      </c>
      <c r="E5" s="221" t="s">
        <v>344</v>
      </c>
      <c r="F5" s="226" t="s">
        <v>343</v>
      </c>
      <c r="G5" s="226" t="s">
        <v>342</v>
      </c>
      <c r="H5" s="224" t="s">
        <v>447</v>
      </c>
      <c r="I5" s="62"/>
    </row>
    <row r="6" spans="1:9" s="61" customFormat="1" ht="52.5" customHeight="1">
      <c r="A6" s="225"/>
      <c r="B6" s="222" t="s">
        <v>341</v>
      </c>
      <c r="C6" s="222" t="s">
        <v>340</v>
      </c>
      <c r="D6" s="222" t="s">
        <v>339</v>
      </c>
      <c r="E6" s="222" t="s">
        <v>338</v>
      </c>
      <c r="F6" s="232"/>
      <c r="G6" s="232"/>
      <c r="H6" s="225"/>
    </row>
    <row r="7" spans="1:9" s="63" customFormat="1" ht="52.5" customHeight="1">
      <c r="A7" s="231" t="s">
        <v>70</v>
      </c>
      <c r="B7" s="141">
        <v>3873</v>
      </c>
      <c r="C7" s="141">
        <v>16725</v>
      </c>
      <c r="D7" s="141">
        <v>2442</v>
      </c>
      <c r="E7" s="141">
        <v>1355</v>
      </c>
      <c r="F7" s="141">
        <v>5988</v>
      </c>
      <c r="G7" s="141">
        <v>4477</v>
      </c>
      <c r="H7" s="231" t="s">
        <v>69</v>
      </c>
    </row>
    <row r="8" spans="1:9" s="63" customFormat="1" ht="52.5" customHeight="1">
      <c r="A8" s="231" t="s">
        <v>439</v>
      </c>
      <c r="B8" s="142">
        <v>4325</v>
      </c>
      <c r="C8" s="142">
        <v>5498</v>
      </c>
      <c r="D8" s="142">
        <v>1121</v>
      </c>
      <c r="E8" s="142">
        <v>4005</v>
      </c>
      <c r="F8" s="142">
        <v>0</v>
      </c>
      <c r="G8" s="142">
        <v>101</v>
      </c>
      <c r="H8" s="231" t="s">
        <v>545</v>
      </c>
    </row>
    <row r="9" spans="1:9" s="63" customFormat="1" ht="52.5" customHeight="1">
      <c r="A9" s="231" t="s">
        <v>68</v>
      </c>
      <c r="B9" s="141">
        <v>160</v>
      </c>
      <c r="C9" s="141">
        <v>229</v>
      </c>
      <c r="D9" s="141">
        <v>68</v>
      </c>
      <c r="E9" s="141">
        <v>230</v>
      </c>
      <c r="F9" s="141">
        <v>889</v>
      </c>
      <c r="G9" s="141">
        <v>0</v>
      </c>
      <c r="H9" s="231" t="s">
        <v>67</v>
      </c>
    </row>
    <row r="10" spans="1:9" s="63" customFormat="1" ht="52.5" customHeight="1">
      <c r="A10" s="231" t="s">
        <v>66</v>
      </c>
      <c r="B10" s="142">
        <v>2110</v>
      </c>
      <c r="C10" s="142">
        <v>9054</v>
      </c>
      <c r="D10" s="142">
        <v>543</v>
      </c>
      <c r="E10" s="142">
        <v>1945</v>
      </c>
      <c r="F10" s="142">
        <v>7702</v>
      </c>
      <c r="G10" s="142">
        <v>258</v>
      </c>
      <c r="H10" s="231" t="s">
        <v>65</v>
      </c>
    </row>
    <row r="11" spans="1:9" s="63" customFormat="1" ht="52.5" customHeight="1">
      <c r="A11" s="231" t="s">
        <v>64</v>
      </c>
      <c r="B11" s="141">
        <v>37122</v>
      </c>
      <c r="C11" s="141">
        <v>28754</v>
      </c>
      <c r="D11" s="141">
        <v>2051</v>
      </c>
      <c r="E11" s="141">
        <v>6968</v>
      </c>
      <c r="F11" s="141">
        <v>43857</v>
      </c>
      <c r="G11" s="141">
        <v>1807</v>
      </c>
      <c r="H11" s="231" t="s">
        <v>63</v>
      </c>
    </row>
    <row r="12" spans="1:9" s="63" customFormat="1" ht="52.5" customHeight="1">
      <c r="A12" s="231" t="s">
        <v>62</v>
      </c>
      <c r="B12" s="142">
        <v>896</v>
      </c>
      <c r="C12" s="142">
        <v>862</v>
      </c>
      <c r="D12" s="142">
        <v>0</v>
      </c>
      <c r="E12" s="142">
        <v>304</v>
      </c>
      <c r="F12" s="142">
        <v>992</v>
      </c>
      <c r="G12" s="142">
        <v>492</v>
      </c>
      <c r="H12" s="231" t="s">
        <v>61</v>
      </c>
    </row>
    <row r="13" spans="1:9" s="63" customFormat="1" ht="52.5" customHeight="1">
      <c r="A13" s="231" t="s">
        <v>60</v>
      </c>
      <c r="B13" s="141">
        <v>77</v>
      </c>
      <c r="C13" s="141">
        <v>7</v>
      </c>
      <c r="D13" s="141">
        <v>43</v>
      </c>
      <c r="E13" s="141">
        <v>64</v>
      </c>
      <c r="F13" s="141">
        <v>0</v>
      </c>
      <c r="G13" s="141">
        <v>7</v>
      </c>
      <c r="H13" s="231" t="s">
        <v>59</v>
      </c>
    </row>
    <row r="14" spans="1:9" s="63" customFormat="1" ht="52.5" customHeight="1">
      <c r="A14" s="231" t="s">
        <v>58</v>
      </c>
      <c r="B14" s="142">
        <v>269</v>
      </c>
      <c r="C14" s="142">
        <v>1604</v>
      </c>
      <c r="D14" s="142">
        <v>451</v>
      </c>
      <c r="E14" s="142">
        <v>1175</v>
      </c>
      <c r="F14" s="142">
        <v>0</v>
      </c>
      <c r="G14" s="142">
        <v>58</v>
      </c>
      <c r="H14" s="231" t="s">
        <v>57</v>
      </c>
    </row>
    <row r="15" spans="1:9" s="63" customFormat="1" ht="52.5" customHeight="1">
      <c r="A15" s="231" t="s">
        <v>56</v>
      </c>
      <c r="B15" s="141">
        <v>993</v>
      </c>
      <c r="C15" s="141">
        <v>1264</v>
      </c>
      <c r="D15" s="141">
        <v>144</v>
      </c>
      <c r="E15" s="141">
        <v>993</v>
      </c>
      <c r="F15" s="141">
        <v>3725</v>
      </c>
      <c r="G15" s="141">
        <v>30</v>
      </c>
      <c r="H15" s="231" t="s">
        <v>55</v>
      </c>
    </row>
    <row r="16" spans="1:9" s="63" customFormat="1" ht="52.5" customHeight="1">
      <c r="A16" s="231" t="s">
        <v>54</v>
      </c>
      <c r="B16" s="142">
        <v>424</v>
      </c>
      <c r="C16" s="142">
        <v>1306</v>
      </c>
      <c r="D16" s="142">
        <v>767</v>
      </c>
      <c r="E16" s="142">
        <v>0</v>
      </c>
      <c r="F16" s="142">
        <v>2717</v>
      </c>
      <c r="G16" s="142">
        <v>42</v>
      </c>
      <c r="H16" s="231" t="s">
        <v>53</v>
      </c>
    </row>
    <row r="17" spans="1:11" s="63" customFormat="1" ht="52.5" customHeight="1">
      <c r="A17" s="231" t="s">
        <v>52</v>
      </c>
      <c r="B17" s="141">
        <v>317</v>
      </c>
      <c r="C17" s="141">
        <v>1543</v>
      </c>
      <c r="D17" s="141">
        <v>406</v>
      </c>
      <c r="E17" s="141">
        <v>30</v>
      </c>
      <c r="F17" s="141">
        <v>1704</v>
      </c>
      <c r="G17" s="141">
        <v>227</v>
      </c>
      <c r="H17" s="231" t="s">
        <v>51</v>
      </c>
    </row>
    <row r="18" spans="1:11" s="63" customFormat="1" ht="52.5" customHeight="1">
      <c r="A18" s="231" t="s">
        <v>50</v>
      </c>
      <c r="B18" s="142">
        <v>123</v>
      </c>
      <c r="C18" s="142">
        <v>0</v>
      </c>
      <c r="D18" s="142">
        <v>129</v>
      </c>
      <c r="E18" s="142">
        <v>133</v>
      </c>
      <c r="F18" s="142">
        <v>7094</v>
      </c>
      <c r="G18" s="142">
        <v>14</v>
      </c>
      <c r="H18" s="231" t="s">
        <v>49</v>
      </c>
    </row>
    <row r="19" spans="1:11" s="63" customFormat="1" ht="52.5" customHeight="1">
      <c r="A19" s="231" t="s">
        <v>48</v>
      </c>
      <c r="B19" s="141">
        <v>3771</v>
      </c>
      <c r="C19" s="141">
        <v>0</v>
      </c>
      <c r="D19" s="141">
        <v>434</v>
      </c>
      <c r="E19" s="141">
        <v>715</v>
      </c>
      <c r="F19" s="141">
        <v>1357</v>
      </c>
      <c r="G19" s="141">
        <v>0</v>
      </c>
      <c r="H19" s="231" t="s">
        <v>47</v>
      </c>
    </row>
    <row r="20" spans="1:11" s="63" customFormat="1" ht="52.5" customHeight="1">
      <c r="A20" s="231" t="s">
        <v>46</v>
      </c>
      <c r="B20" s="142">
        <v>117</v>
      </c>
      <c r="C20" s="142">
        <v>1301</v>
      </c>
      <c r="D20" s="142">
        <v>59</v>
      </c>
      <c r="E20" s="142">
        <v>72</v>
      </c>
      <c r="F20" s="142">
        <v>914</v>
      </c>
      <c r="G20" s="142">
        <v>193</v>
      </c>
      <c r="H20" s="231" t="s">
        <v>45</v>
      </c>
    </row>
    <row r="21" spans="1:11" s="63" customFormat="1" ht="52.5" customHeight="1">
      <c r="A21" s="231" t="s">
        <v>207</v>
      </c>
      <c r="B21" s="141">
        <v>594</v>
      </c>
      <c r="C21" s="141">
        <v>257</v>
      </c>
      <c r="D21" s="141">
        <v>0</v>
      </c>
      <c r="E21" s="141">
        <v>399</v>
      </c>
      <c r="F21" s="141">
        <v>447</v>
      </c>
      <c r="G21" s="141">
        <v>194</v>
      </c>
      <c r="H21" s="231" t="s">
        <v>43</v>
      </c>
    </row>
    <row r="22" spans="1:11" s="63" customFormat="1" ht="52.5" customHeight="1">
      <c r="A22" s="231" t="s">
        <v>42</v>
      </c>
      <c r="B22" s="142">
        <v>227</v>
      </c>
      <c r="C22" s="142">
        <v>530</v>
      </c>
      <c r="D22" s="142">
        <v>110</v>
      </c>
      <c r="E22" s="142">
        <v>269</v>
      </c>
      <c r="F22" s="142">
        <v>641</v>
      </c>
      <c r="G22" s="142">
        <v>99</v>
      </c>
      <c r="H22" s="231" t="s">
        <v>41</v>
      </c>
    </row>
    <row r="23" spans="1:11" s="63" customFormat="1" ht="52.5" customHeight="1">
      <c r="A23" s="231" t="s">
        <v>40</v>
      </c>
      <c r="B23" s="141">
        <v>1902</v>
      </c>
      <c r="C23" s="141">
        <v>10038</v>
      </c>
      <c r="D23" s="141">
        <v>0</v>
      </c>
      <c r="E23" s="141">
        <v>408</v>
      </c>
      <c r="F23" s="141">
        <v>7446</v>
      </c>
      <c r="G23" s="141">
        <v>2468</v>
      </c>
      <c r="H23" s="231" t="s">
        <v>39</v>
      </c>
    </row>
    <row r="24" spans="1:11" s="63" customFormat="1" ht="52.5" customHeight="1">
      <c r="A24" s="231" t="s">
        <v>38</v>
      </c>
      <c r="B24" s="142">
        <v>142</v>
      </c>
      <c r="C24" s="142">
        <v>2729</v>
      </c>
      <c r="D24" s="142">
        <v>859</v>
      </c>
      <c r="E24" s="142">
        <v>1144</v>
      </c>
      <c r="F24" s="142">
        <v>2606</v>
      </c>
      <c r="G24" s="142">
        <v>224</v>
      </c>
      <c r="H24" s="231" t="s">
        <v>37</v>
      </c>
    </row>
    <row r="25" spans="1:11" s="63" customFormat="1" ht="52.5" customHeight="1">
      <c r="A25" s="231" t="s">
        <v>36</v>
      </c>
      <c r="B25" s="141">
        <v>371</v>
      </c>
      <c r="C25" s="141">
        <v>892</v>
      </c>
      <c r="D25" s="141">
        <v>97</v>
      </c>
      <c r="E25" s="141">
        <v>260</v>
      </c>
      <c r="F25" s="141">
        <v>14</v>
      </c>
      <c r="G25" s="141">
        <v>6</v>
      </c>
      <c r="H25" s="231" t="s">
        <v>35</v>
      </c>
    </row>
    <row r="26" spans="1:11" s="63" customFormat="1" ht="52.5" customHeight="1">
      <c r="A26" s="231" t="s">
        <v>34</v>
      </c>
      <c r="B26" s="142">
        <v>28</v>
      </c>
      <c r="C26" s="142">
        <v>302</v>
      </c>
      <c r="D26" s="142">
        <v>93</v>
      </c>
      <c r="E26" s="142">
        <v>44</v>
      </c>
      <c r="F26" s="142">
        <v>709</v>
      </c>
      <c r="G26" s="142">
        <v>34</v>
      </c>
      <c r="H26" s="231" t="s">
        <v>33</v>
      </c>
    </row>
    <row r="27" spans="1:11" s="61" customFormat="1" ht="52.5" customHeight="1">
      <c r="A27" s="228" t="s">
        <v>32</v>
      </c>
      <c r="B27" s="143">
        <f>SUM(B7:B26)</f>
        <v>57841</v>
      </c>
      <c r="C27" s="143">
        <f t="shared" ref="C27:G27" si="0">SUM(C7:C26)</f>
        <v>82895</v>
      </c>
      <c r="D27" s="143">
        <f t="shared" si="0"/>
        <v>9817</v>
      </c>
      <c r="E27" s="143">
        <f t="shared" si="0"/>
        <v>20513</v>
      </c>
      <c r="F27" s="143">
        <f t="shared" si="0"/>
        <v>88802</v>
      </c>
      <c r="G27" s="143">
        <f t="shared" si="0"/>
        <v>10731</v>
      </c>
      <c r="H27" s="228" t="s">
        <v>31</v>
      </c>
    </row>
    <row r="28" spans="1:11" ht="52.5" customHeight="1">
      <c r="A28" s="64"/>
      <c r="J28" s="63"/>
      <c r="K28" s="63"/>
    </row>
    <row r="29" spans="1:11" ht="52.5" customHeight="1">
      <c r="A29" s="66"/>
      <c r="J29" s="63"/>
      <c r="K29" s="63"/>
    </row>
  </sheetData>
  <mergeCells count="5">
    <mergeCell ref="A1:I1"/>
    <mergeCell ref="A2:I2"/>
    <mergeCell ref="A3:F3"/>
    <mergeCell ref="B4:D4"/>
    <mergeCell ref="G3:H3"/>
  </mergeCells>
  <printOptions horizontalCentered="1" verticalCentered="1"/>
  <pageMargins left="0.59055118110236227" right="0.70866141732283472" top="0.43307086614173229" bottom="0.43307086614173229" header="0.51181102362204722" footer="0.51181102362204722"/>
  <pageSetup paperSize="9" scale="4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showGridLines="0" rightToLeft="1" zoomScale="64" zoomScaleNormal="75" workbookViewId="0">
      <selection activeCell="A2" sqref="A2:H2"/>
    </sheetView>
  </sheetViews>
  <sheetFormatPr defaultColWidth="29.42578125" defaultRowHeight="75.75" customHeight="1"/>
  <cols>
    <col min="1" max="2" width="29.42578125" style="4"/>
    <col min="3" max="3" width="0" style="20" hidden="1" customWidth="1"/>
    <col min="4" max="16384" width="29.42578125" style="20"/>
  </cols>
  <sheetData>
    <row r="1" spans="1:13" s="4" customFormat="1" ht="75.75" customHeight="1">
      <c r="A1" s="560" t="s">
        <v>367</v>
      </c>
      <c r="B1" s="561"/>
      <c r="C1" s="561"/>
      <c r="D1" s="561"/>
      <c r="E1" s="561"/>
      <c r="F1" s="561"/>
      <c r="G1" s="561"/>
      <c r="H1" s="561"/>
      <c r="I1" s="67"/>
    </row>
    <row r="2" spans="1:13" s="4" customFormat="1" ht="75.75" customHeight="1">
      <c r="A2" s="439" t="s">
        <v>727</v>
      </c>
      <c r="B2" s="439"/>
      <c r="C2" s="439"/>
      <c r="D2" s="439"/>
      <c r="E2" s="439"/>
      <c r="F2" s="439"/>
      <c r="G2" s="439"/>
      <c r="H2" s="439"/>
      <c r="I2" s="67"/>
    </row>
    <row r="3" spans="1:13" s="4" customFormat="1" ht="27" customHeight="1">
      <c r="A3" s="518" t="s">
        <v>365</v>
      </c>
      <c r="B3" s="518"/>
      <c r="C3" s="518"/>
      <c r="D3" s="447" t="s">
        <v>364</v>
      </c>
      <c r="E3" s="519"/>
      <c r="F3" s="519"/>
      <c r="G3" s="519"/>
      <c r="H3" s="519"/>
      <c r="I3" s="67"/>
    </row>
    <row r="4" spans="1:13" s="4" customFormat="1" ht="75.75" customHeight="1">
      <c r="A4" s="106" t="s">
        <v>363</v>
      </c>
      <c r="B4" s="107" t="s">
        <v>362</v>
      </c>
      <c r="C4" s="229" t="s">
        <v>20</v>
      </c>
      <c r="D4" s="229" t="s">
        <v>18</v>
      </c>
      <c r="E4" s="229" t="s">
        <v>415</v>
      </c>
      <c r="F4" s="229" t="s">
        <v>426</v>
      </c>
      <c r="G4" s="334" t="s">
        <v>493</v>
      </c>
      <c r="H4" s="229" t="s">
        <v>564</v>
      </c>
      <c r="I4" s="67"/>
    </row>
    <row r="5" spans="1:13" ht="75.75" customHeight="1">
      <c r="A5" s="221" t="s">
        <v>361</v>
      </c>
      <c r="B5" s="79" t="s">
        <v>360</v>
      </c>
      <c r="C5" s="121">
        <v>71038</v>
      </c>
      <c r="D5" s="121">
        <v>114634</v>
      </c>
      <c r="E5" s="121">
        <v>61523</v>
      </c>
      <c r="F5" s="121">
        <v>21774</v>
      </c>
      <c r="G5" s="121">
        <v>48160</v>
      </c>
      <c r="H5" s="121">
        <v>57841</v>
      </c>
      <c r="I5" s="68"/>
    </row>
    <row r="6" spans="1:13" ht="75.75" customHeight="1">
      <c r="A6" s="232"/>
      <c r="B6" s="79" t="s">
        <v>565</v>
      </c>
      <c r="C6" s="122">
        <v>162309</v>
      </c>
      <c r="D6" s="122">
        <v>130221</v>
      </c>
      <c r="E6" s="122">
        <v>102875</v>
      </c>
      <c r="F6" s="122">
        <v>56596</v>
      </c>
      <c r="G6" s="122">
        <v>93738</v>
      </c>
      <c r="H6" s="122">
        <v>82895</v>
      </c>
      <c r="I6" s="68"/>
    </row>
    <row r="7" spans="1:13" ht="75.75" customHeight="1">
      <c r="A7" s="222" t="s">
        <v>359</v>
      </c>
      <c r="B7" s="79" t="s">
        <v>358</v>
      </c>
      <c r="C7" s="121">
        <v>10586</v>
      </c>
      <c r="D7" s="121">
        <v>12615</v>
      </c>
      <c r="E7" s="121">
        <v>14449</v>
      </c>
      <c r="F7" s="121">
        <v>7240</v>
      </c>
      <c r="G7" s="121">
        <v>11050</v>
      </c>
      <c r="H7" s="121">
        <v>9817</v>
      </c>
      <c r="I7" s="68"/>
      <c r="M7" s="49"/>
    </row>
    <row r="8" spans="1:13" ht="75.75" customHeight="1">
      <c r="A8" s="221" t="s">
        <v>357</v>
      </c>
      <c r="B8" s="79" t="s">
        <v>356</v>
      </c>
      <c r="C8" s="122">
        <v>29665</v>
      </c>
      <c r="D8" s="122">
        <v>21485</v>
      </c>
      <c r="E8" s="122">
        <v>17247</v>
      </c>
      <c r="F8" s="122">
        <v>14233</v>
      </c>
      <c r="G8" s="122">
        <v>16145</v>
      </c>
      <c r="H8" s="122">
        <v>20513</v>
      </c>
      <c r="I8" s="68"/>
      <c r="M8" s="50"/>
    </row>
    <row r="9" spans="1:13" ht="75.75" customHeight="1">
      <c r="A9" s="502" t="s">
        <v>355</v>
      </c>
      <c r="B9" s="504"/>
      <c r="C9" s="122">
        <v>143777</v>
      </c>
      <c r="D9" s="121">
        <v>152794</v>
      </c>
      <c r="E9" s="121">
        <v>114889</v>
      </c>
      <c r="F9" s="121">
        <v>59976</v>
      </c>
      <c r="G9" s="121">
        <v>100619</v>
      </c>
      <c r="H9" s="121">
        <v>88802</v>
      </c>
      <c r="I9" s="68"/>
    </row>
    <row r="10" spans="1:13" ht="75" customHeight="1">
      <c r="A10" s="67"/>
      <c r="B10" s="67"/>
      <c r="C10" s="68"/>
      <c r="D10" s="69"/>
      <c r="E10" s="69"/>
      <c r="F10" s="69"/>
      <c r="G10" s="69"/>
      <c r="H10" s="69"/>
      <c r="I10" s="68"/>
    </row>
    <row r="11" spans="1:13" ht="75.75" customHeight="1">
      <c r="D11" s="19"/>
      <c r="E11" s="19"/>
      <c r="F11" s="19"/>
      <c r="G11" s="19"/>
      <c r="H11" s="19"/>
      <c r="I11" s="68"/>
    </row>
    <row r="12" spans="1:13" ht="75.75" customHeight="1">
      <c r="D12" s="19"/>
      <c r="E12" s="19"/>
      <c r="F12" s="19"/>
      <c r="G12" s="19"/>
      <c r="H12" s="19"/>
      <c r="I12" s="68"/>
    </row>
    <row r="13" spans="1:13" ht="75.75" customHeight="1">
      <c r="D13" s="19"/>
      <c r="E13" s="19"/>
      <c r="F13" s="19"/>
      <c r="G13" s="19"/>
      <c r="H13" s="19"/>
      <c r="I13" s="68"/>
    </row>
    <row r="14" spans="1:13" ht="75.75" customHeight="1">
      <c r="D14" s="19"/>
      <c r="E14" s="19"/>
      <c r="F14" s="19"/>
      <c r="G14" s="19"/>
      <c r="H14" s="19"/>
    </row>
    <row r="15" spans="1:13" ht="75.75" customHeight="1">
      <c r="D15" s="19"/>
      <c r="E15" s="19"/>
      <c r="F15" s="19"/>
      <c r="G15" s="19"/>
      <c r="H15" s="19"/>
    </row>
    <row r="16" spans="1:13" ht="75.75" customHeight="1">
      <c r="D16" s="19"/>
      <c r="E16" s="19"/>
      <c r="F16" s="19"/>
      <c r="G16" s="19"/>
      <c r="H16" s="19"/>
    </row>
    <row r="17" spans="4:8" ht="75.75" customHeight="1">
      <c r="D17" s="19"/>
      <c r="E17" s="19"/>
      <c r="F17" s="19"/>
      <c r="G17" s="19"/>
      <c r="H17" s="19"/>
    </row>
    <row r="18" spans="4:8" ht="75.75" customHeight="1">
      <c r="D18" s="19"/>
      <c r="E18" s="19"/>
      <c r="F18" s="19"/>
      <c r="G18" s="19"/>
      <c r="H18" s="19"/>
    </row>
  </sheetData>
  <mergeCells count="5">
    <mergeCell ref="A1:H1"/>
    <mergeCell ref="A2:H2"/>
    <mergeCell ref="A3:C3"/>
    <mergeCell ref="D3:H3"/>
    <mergeCell ref="A9:B9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72" orientation="landscape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"/>
  <sheetViews>
    <sheetView rightToLeft="1" zoomScale="70" zoomScaleNormal="70" workbookViewId="0">
      <selection activeCell="H7" sqref="H7"/>
    </sheetView>
  </sheetViews>
  <sheetFormatPr defaultColWidth="38" defaultRowHeight="17.25"/>
  <cols>
    <col min="1" max="16384" width="38" style="366"/>
  </cols>
  <sheetData>
    <row r="1" spans="1:8" ht="53.25" customHeight="1">
      <c r="A1" s="499" t="s">
        <v>372</v>
      </c>
      <c r="B1" s="499"/>
      <c r="C1" s="499"/>
      <c r="D1" s="499"/>
      <c r="E1" s="499"/>
      <c r="F1" s="499"/>
      <c r="G1" s="499"/>
    </row>
    <row r="2" spans="1:8" ht="53.25" customHeight="1">
      <c r="A2" s="439" t="s">
        <v>371</v>
      </c>
      <c r="B2" s="439"/>
      <c r="C2" s="439"/>
      <c r="D2" s="439"/>
      <c r="E2" s="439"/>
      <c r="F2" s="439"/>
      <c r="G2" s="439"/>
    </row>
    <row r="3" spans="1:8" ht="29.25" customHeight="1">
      <c r="A3" s="518" t="s">
        <v>370</v>
      </c>
      <c r="B3" s="444"/>
      <c r="C3" s="447" t="s">
        <v>369</v>
      </c>
      <c r="D3" s="519"/>
      <c r="E3" s="519"/>
      <c r="F3" s="519"/>
      <c r="G3" s="519"/>
    </row>
    <row r="4" spans="1:8" ht="53.25" customHeight="1">
      <c r="A4" s="533" t="s">
        <v>26</v>
      </c>
      <c r="B4" s="521" t="s">
        <v>24</v>
      </c>
      <c r="C4" s="521"/>
      <c r="D4" s="521"/>
      <c r="E4" s="521"/>
      <c r="F4" s="521"/>
      <c r="G4" s="530" t="s">
        <v>25</v>
      </c>
    </row>
    <row r="5" spans="1:8" ht="53.25" customHeight="1">
      <c r="A5" s="505"/>
      <c r="B5" s="521" t="s">
        <v>718</v>
      </c>
      <c r="C5" s="521"/>
      <c r="D5" s="521"/>
      <c r="E5" s="521"/>
      <c r="F5" s="521"/>
      <c r="G5" s="531"/>
    </row>
    <row r="6" spans="1:8" ht="53.25" customHeight="1">
      <c r="A6" s="506"/>
      <c r="B6" s="408" t="s">
        <v>18</v>
      </c>
      <c r="C6" s="408" t="s">
        <v>415</v>
      </c>
      <c r="D6" s="409" t="s">
        <v>426</v>
      </c>
      <c r="E6" s="408" t="s">
        <v>493</v>
      </c>
      <c r="F6" s="367" t="s">
        <v>564</v>
      </c>
      <c r="G6" s="531"/>
    </row>
    <row r="7" spans="1:8" s="420" customFormat="1" ht="53.25" customHeight="1">
      <c r="A7" s="145" t="s">
        <v>117</v>
      </c>
      <c r="B7" s="428">
        <v>11.1</v>
      </c>
      <c r="C7" s="428">
        <v>8.6199999999999992</v>
      </c>
      <c r="D7" s="428">
        <v>5.05</v>
      </c>
      <c r="E7" s="429">
        <v>5.47</v>
      </c>
      <c r="F7" s="430">
        <v>3</v>
      </c>
      <c r="G7" s="145" t="s">
        <v>118</v>
      </c>
    </row>
    <row r="8" spans="1:8" s="420" customFormat="1" ht="53.25" customHeight="1">
      <c r="A8" s="145" t="s">
        <v>127</v>
      </c>
      <c r="B8" s="431">
        <v>0</v>
      </c>
      <c r="C8" s="431">
        <v>0</v>
      </c>
      <c r="D8" s="431">
        <v>0</v>
      </c>
      <c r="E8" s="432">
        <v>0</v>
      </c>
      <c r="F8" s="433">
        <v>0</v>
      </c>
      <c r="G8" s="145" t="s">
        <v>126</v>
      </c>
    </row>
    <row r="9" spans="1:8" s="420" customFormat="1" ht="53.25" customHeight="1">
      <c r="A9" s="145" t="s">
        <v>115</v>
      </c>
      <c r="B9" s="428">
        <v>0.24</v>
      </c>
      <c r="C9" s="428">
        <v>0.25</v>
      </c>
      <c r="D9" s="428">
        <v>0.11</v>
      </c>
      <c r="E9" s="429">
        <v>0.18</v>
      </c>
      <c r="F9" s="430">
        <v>0.08</v>
      </c>
      <c r="G9" s="145" t="s">
        <v>116</v>
      </c>
      <c r="H9" s="421"/>
    </row>
    <row r="10" spans="1:8" s="420" customFormat="1" ht="53.25" customHeight="1">
      <c r="A10" s="145" t="s">
        <v>419</v>
      </c>
      <c r="B10" s="431">
        <v>6.77</v>
      </c>
      <c r="C10" s="431">
        <v>10.6</v>
      </c>
      <c r="D10" s="431">
        <v>4.5999999999999996</v>
      </c>
      <c r="E10" s="432">
        <v>7.55</v>
      </c>
      <c r="F10" s="433">
        <v>4.4800000000000004</v>
      </c>
      <c r="G10" s="145" t="s">
        <v>417</v>
      </c>
    </row>
    <row r="11" spans="1:8" s="420" customFormat="1" ht="53.25" customHeight="1">
      <c r="A11" s="145" t="s">
        <v>368</v>
      </c>
      <c r="B11" s="428">
        <v>0.82</v>
      </c>
      <c r="C11" s="428">
        <v>0.84</v>
      </c>
      <c r="D11" s="428">
        <v>0.31</v>
      </c>
      <c r="E11" s="429">
        <v>0.26</v>
      </c>
      <c r="F11" s="430">
        <f>30/34110821*100000</f>
        <v>8.7948630729233992E-2</v>
      </c>
      <c r="G11" s="145" t="s">
        <v>102</v>
      </c>
    </row>
    <row r="12" spans="1:8" ht="33" customHeight="1">
      <c r="A12" s="585" t="s">
        <v>92</v>
      </c>
      <c r="B12" s="586"/>
      <c r="C12" s="586"/>
      <c r="D12" s="586"/>
      <c r="E12" s="442" t="s">
        <v>91</v>
      </c>
      <c r="F12" s="442"/>
      <c r="G12" s="443"/>
    </row>
  </sheetData>
  <mergeCells count="10">
    <mergeCell ref="E12:G12"/>
    <mergeCell ref="A12:D12"/>
    <mergeCell ref="A1:G1"/>
    <mergeCell ref="A2:G2"/>
    <mergeCell ref="A3:B3"/>
    <mergeCell ref="C3:G3"/>
    <mergeCell ref="A4:A6"/>
    <mergeCell ref="B4:F4"/>
    <mergeCell ref="G4:G6"/>
    <mergeCell ref="B5:F5"/>
  </mergeCells>
  <pageMargins left="0.7" right="0.7" top="0.75" bottom="0.75" header="0.3" footer="0.3"/>
  <pageSetup orientation="portrait" r:id="rId1"/>
  <ignoredErrors>
    <ignoredError sqref="F1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rightToLeft="1" zoomScale="90" zoomScaleNormal="90" zoomScaleSheetLayoutView="90" workbookViewId="0">
      <selection sqref="A1:Q28"/>
    </sheetView>
  </sheetViews>
  <sheetFormatPr defaultColWidth="14.140625" defaultRowHeight="40.5" customHeight="1"/>
  <cols>
    <col min="1" max="1" width="21.7109375" style="2" customWidth="1"/>
    <col min="2" max="16" width="14.140625" style="1"/>
    <col min="17" max="17" width="21.7109375" style="1" customWidth="1"/>
    <col min="18" max="16384" width="14.140625" style="1"/>
  </cols>
  <sheetData>
    <row r="1" spans="1:17" s="3" customFormat="1" ht="40.5" customHeight="1">
      <c r="A1" s="471" t="s">
        <v>566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3"/>
    </row>
    <row r="2" spans="1:17" s="3" customFormat="1" ht="40.5" customHeight="1">
      <c r="A2" s="474" t="s">
        <v>567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6"/>
    </row>
    <row r="3" spans="1:17" s="3" customFormat="1" ht="22.5" customHeight="1">
      <c r="A3" s="444" t="s">
        <v>382</v>
      </c>
      <c r="B3" s="445"/>
      <c r="C3" s="445"/>
      <c r="D3" s="445"/>
      <c r="E3" s="445"/>
      <c r="F3" s="445"/>
      <c r="G3" s="445"/>
      <c r="H3" s="445"/>
      <c r="I3" s="445"/>
      <c r="J3" s="446" t="s">
        <v>381</v>
      </c>
      <c r="K3" s="446"/>
      <c r="L3" s="446"/>
      <c r="M3" s="446"/>
      <c r="N3" s="446"/>
      <c r="O3" s="446"/>
      <c r="P3" s="446"/>
      <c r="Q3" s="447"/>
    </row>
    <row r="4" spans="1:17" ht="40.5" customHeight="1">
      <c r="A4" s="587" t="s">
        <v>452</v>
      </c>
      <c r="B4" s="590" t="s">
        <v>405</v>
      </c>
      <c r="C4" s="590" t="s">
        <v>404</v>
      </c>
      <c r="D4" s="590" t="s">
        <v>403</v>
      </c>
      <c r="E4" s="590" t="s">
        <v>402</v>
      </c>
      <c r="F4" s="590" t="s">
        <v>401</v>
      </c>
      <c r="G4" s="590" t="s">
        <v>400</v>
      </c>
      <c r="H4" s="592" t="s">
        <v>293</v>
      </c>
      <c r="I4" s="593"/>
      <c r="J4" s="592" t="s">
        <v>291</v>
      </c>
      <c r="K4" s="593"/>
      <c r="L4" s="592" t="s">
        <v>399</v>
      </c>
      <c r="M4" s="593"/>
      <c r="N4" s="593"/>
      <c r="O4" s="593"/>
      <c r="P4" s="593"/>
      <c r="Q4" s="587" t="s">
        <v>447</v>
      </c>
    </row>
    <row r="5" spans="1:17" ht="40.5" customHeight="1">
      <c r="A5" s="588"/>
      <c r="B5" s="591"/>
      <c r="C5" s="591"/>
      <c r="D5" s="591"/>
      <c r="E5" s="591"/>
      <c r="F5" s="591"/>
      <c r="G5" s="591"/>
      <c r="H5" s="592" t="s">
        <v>292</v>
      </c>
      <c r="I5" s="593"/>
      <c r="J5" s="592" t="s">
        <v>290</v>
      </c>
      <c r="K5" s="593"/>
      <c r="L5" s="592" t="s">
        <v>398</v>
      </c>
      <c r="M5" s="593"/>
      <c r="N5" s="593"/>
      <c r="O5" s="593"/>
      <c r="P5" s="594"/>
      <c r="Q5" s="588"/>
    </row>
    <row r="6" spans="1:17" ht="40.5" customHeight="1">
      <c r="A6" s="588"/>
      <c r="B6" s="590" t="s">
        <v>397</v>
      </c>
      <c r="C6" s="590" t="s">
        <v>396</v>
      </c>
      <c r="D6" s="590" t="s">
        <v>395</v>
      </c>
      <c r="E6" s="590" t="s">
        <v>394</v>
      </c>
      <c r="F6" s="590" t="s">
        <v>393</v>
      </c>
      <c r="G6" s="590" t="s">
        <v>392</v>
      </c>
      <c r="H6" s="125" t="s">
        <v>311</v>
      </c>
      <c r="I6" s="125" t="s">
        <v>391</v>
      </c>
      <c r="J6" s="125" t="s">
        <v>313</v>
      </c>
      <c r="K6" s="125" t="s">
        <v>312</v>
      </c>
      <c r="L6" s="595" t="s">
        <v>171</v>
      </c>
      <c r="M6" s="595" t="s">
        <v>390</v>
      </c>
      <c r="N6" s="595" t="s">
        <v>389</v>
      </c>
      <c r="O6" s="595" t="s">
        <v>388</v>
      </c>
      <c r="P6" s="595" t="s">
        <v>387</v>
      </c>
      <c r="Q6" s="588"/>
    </row>
    <row r="7" spans="1:17" ht="40.5" customHeight="1">
      <c r="A7" s="589"/>
      <c r="B7" s="591"/>
      <c r="C7" s="591"/>
      <c r="D7" s="591"/>
      <c r="E7" s="591"/>
      <c r="F7" s="591"/>
      <c r="G7" s="591"/>
      <c r="H7" s="125" t="s">
        <v>178</v>
      </c>
      <c r="I7" s="125" t="s">
        <v>177</v>
      </c>
      <c r="J7" s="125" t="s">
        <v>386</v>
      </c>
      <c r="K7" s="125" t="s">
        <v>385</v>
      </c>
      <c r="L7" s="596"/>
      <c r="M7" s="596"/>
      <c r="N7" s="596"/>
      <c r="O7" s="596"/>
      <c r="P7" s="596"/>
      <c r="Q7" s="589"/>
    </row>
    <row r="8" spans="1:17" ht="40.5" customHeight="1">
      <c r="A8" s="99" t="s">
        <v>70</v>
      </c>
      <c r="B8" s="254">
        <v>19</v>
      </c>
      <c r="C8" s="254">
        <v>16</v>
      </c>
      <c r="D8" s="254">
        <v>3</v>
      </c>
      <c r="E8" s="254">
        <v>119</v>
      </c>
      <c r="F8" s="254">
        <v>98</v>
      </c>
      <c r="G8" s="254">
        <v>21</v>
      </c>
      <c r="H8" s="254">
        <v>86</v>
      </c>
      <c r="I8" s="254">
        <v>33</v>
      </c>
      <c r="J8" s="254">
        <v>47</v>
      </c>
      <c r="K8" s="254">
        <v>72</v>
      </c>
      <c r="L8" s="254">
        <v>0</v>
      </c>
      <c r="M8" s="254">
        <v>6</v>
      </c>
      <c r="N8" s="254">
        <v>27</v>
      </c>
      <c r="O8" s="254">
        <v>84</v>
      </c>
      <c r="P8" s="254">
        <v>2</v>
      </c>
      <c r="Q8" s="99" t="s">
        <v>69</v>
      </c>
    </row>
    <row r="9" spans="1:17" ht="40.5" customHeight="1">
      <c r="A9" s="99" t="s">
        <v>438</v>
      </c>
      <c r="B9" s="255">
        <v>12</v>
      </c>
      <c r="C9" s="255">
        <v>10</v>
      </c>
      <c r="D9" s="255">
        <v>2</v>
      </c>
      <c r="E9" s="255">
        <v>137</v>
      </c>
      <c r="F9" s="255">
        <v>131</v>
      </c>
      <c r="G9" s="255">
        <v>6</v>
      </c>
      <c r="H9" s="255">
        <v>69</v>
      </c>
      <c r="I9" s="255">
        <v>68</v>
      </c>
      <c r="J9" s="255">
        <v>40</v>
      </c>
      <c r="K9" s="255">
        <v>97</v>
      </c>
      <c r="L9" s="255">
        <v>0</v>
      </c>
      <c r="M9" s="255">
        <v>5</v>
      </c>
      <c r="N9" s="255">
        <v>26</v>
      </c>
      <c r="O9" s="255">
        <v>55</v>
      </c>
      <c r="P9" s="255">
        <v>51</v>
      </c>
      <c r="Q9" s="99" t="s">
        <v>545</v>
      </c>
    </row>
    <row r="10" spans="1:17" ht="40.5" customHeight="1">
      <c r="A10" s="99" t="s">
        <v>217</v>
      </c>
      <c r="B10" s="254">
        <v>7</v>
      </c>
      <c r="C10" s="254">
        <v>4</v>
      </c>
      <c r="D10" s="254">
        <v>3</v>
      </c>
      <c r="E10" s="254">
        <v>32</v>
      </c>
      <c r="F10" s="254">
        <v>21</v>
      </c>
      <c r="G10" s="254">
        <v>11</v>
      </c>
      <c r="H10" s="254">
        <v>19</v>
      </c>
      <c r="I10" s="254">
        <v>13</v>
      </c>
      <c r="J10" s="254">
        <v>23</v>
      </c>
      <c r="K10" s="254">
        <v>9</v>
      </c>
      <c r="L10" s="254">
        <v>0</v>
      </c>
      <c r="M10" s="254">
        <v>3</v>
      </c>
      <c r="N10" s="254">
        <v>18</v>
      </c>
      <c r="O10" s="254">
        <v>10</v>
      </c>
      <c r="P10" s="254">
        <v>1</v>
      </c>
      <c r="Q10" s="99" t="s">
        <v>67</v>
      </c>
    </row>
    <row r="11" spans="1:17" ht="40.5" customHeight="1">
      <c r="A11" s="99" t="s">
        <v>216</v>
      </c>
      <c r="B11" s="255">
        <v>5</v>
      </c>
      <c r="C11" s="255">
        <v>5</v>
      </c>
      <c r="D11" s="255">
        <v>0</v>
      </c>
      <c r="E11" s="255">
        <v>23</v>
      </c>
      <c r="F11" s="255">
        <v>23</v>
      </c>
      <c r="G11" s="255">
        <v>0</v>
      </c>
      <c r="H11" s="255">
        <v>2</v>
      </c>
      <c r="I11" s="255">
        <v>21</v>
      </c>
      <c r="J11" s="255">
        <v>23</v>
      </c>
      <c r="K11" s="255">
        <v>0</v>
      </c>
      <c r="L11" s="255">
        <v>0</v>
      </c>
      <c r="M11" s="255">
        <v>1</v>
      </c>
      <c r="N11" s="255">
        <v>9</v>
      </c>
      <c r="O11" s="255">
        <v>12</v>
      </c>
      <c r="P11" s="255">
        <v>1</v>
      </c>
      <c r="Q11" s="99" t="s">
        <v>331</v>
      </c>
    </row>
    <row r="12" spans="1:17" ht="40.5" customHeight="1">
      <c r="A12" s="99" t="s">
        <v>215</v>
      </c>
      <c r="B12" s="254">
        <v>5</v>
      </c>
      <c r="C12" s="254">
        <v>2</v>
      </c>
      <c r="D12" s="254">
        <v>3</v>
      </c>
      <c r="E12" s="254">
        <v>38</v>
      </c>
      <c r="F12" s="254">
        <v>27</v>
      </c>
      <c r="G12" s="254">
        <v>11</v>
      </c>
      <c r="H12" s="254">
        <v>11</v>
      </c>
      <c r="I12" s="254">
        <v>27</v>
      </c>
      <c r="J12" s="254">
        <v>32</v>
      </c>
      <c r="K12" s="254">
        <v>6</v>
      </c>
      <c r="L12" s="254">
        <v>0</v>
      </c>
      <c r="M12" s="254">
        <v>0</v>
      </c>
      <c r="N12" s="254">
        <v>14</v>
      </c>
      <c r="O12" s="254">
        <v>24</v>
      </c>
      <c r="P12" s="254">
        <v>0</v>
      </c>
      <c r="Q12" s="99" t="s">
        <v>63</v>
      </c>
    </row>
    <row r="13" spans="1:17" ht="40.5" customHeight="1">
      <c r="A13" s="99" t="s">
        <v>214</v>
      </c>
      <c r="B13" s="255">
        <v>10</v>
      </c>
      <c r="C13" s="255">
        <v>8</v>
      </c>
      <c r="D13" s="255">
        <v>2</v>
      </c>
      <c r="E13" s="255">
        <v>41</v>
      </c>
      <c r="F13" s="255">
        <v>34</v>
      </c>
      <c r="G13" s="255">
        <v>7</v>
      </c>
      <c r="H13" s="255">
        <v>18</v>
      </c>
      <c r="I13" s="255">
        <v>23</v>
      </c>
      <c r="J13" s="255">
        <v>41</v>
      </c>
      <c r="K13" s="255">
        <v>0</v>
      </c>
      <c r="L13" s="255">
        <v>0</v>
      </c>
      <c r="M13" s="255">
        <v>1</v>
      </c>
      <c r="N13" s="255">
        <v>19</v>
      </c>
      <c r="O13" s="255">
        <v>19</v>
      </c>
      <c r="P13" s="255">
        <v>2</v>
      </c>
      <c r="Q13" s="99" t="s">
        <v>61</v>
      </c>
    </row>
    <row r="14" spans="1:17" ht="40.5" customHeight="1">
      <c r="A14" s="99" t="s">
        <v>213</v>
      </c>
      <c r="B14" s="254">
        <v>8</v>
      </c>
      <c r="C14" s="254">
        <v>8</v>
      </c>
      <c r="D14" s="254">
        <v>0</v>
      </c>
      <c r="E14" s="254">
        <v>45</v>
      </c>
      <c r="F14" s="254">
        <v>45</v>
      </c>
      <c r="G14" s="254">
        <v>0</v>
      </c>
      <c r="H14" s="254">
        <v>32</v>
      </c>
      <c r="I14" s="254">
        <v>13</v>
      </c>
      <c r="J14" s="254">
        <v>24</v>
      </c>
      <c r="K14" s="254">
        <v>21</v>
      </c>
      <c r="L14" s="254">
        <v>0</v>
      </c>
      <c r="M14" s="254">
        <v>5</v>
      </c>
      <c r="N14" s="254">
        <v>20</v>
      </c>
      <c r="O14" s="254">
        <v>18</v>
      </c>
      <c r="P14" s="254">
        <v>2</v>
      </c>
      <c r="Q14" s="99" t="s">
        <v>59</v>
      </c>
    </row>
    <row r="15" spans="1:17" ht="40.5" customHeight="1">
      <c r="A15" s="99" t="s">
        <v>212</v>
      </c>
      <c r="B15" s="255">
        <v>13</v>
      </c>
      <c r="C15" s="255">
        <v>8</v>
      </c>
      <c r="D15" s="255">
        <v>5</v>
      </c>
      <c r="E15" s="255">
        <v>44</v>
      </c>
      <c r="F15" s="255">
        <v>28</v>
      </c>
      <c r="G15" s="255">
        <v>16</v>
      </c>
      <c r="H15" s="255">
        <v>16</v>
      </c>
      <c r="I15" s="255">
        <v>28</v>
      </c>
      <c r="J15" s="255">
        <v>34</v>
      </c>
      <c r="K15" s="255">
        <v>10</v>
      </c>
      <c r="L15" s="255">
        <v>0</v>
      </c>
      <c r="M15" s="255">
        <v>7</v>
      </c>
      <c r="N15" s="255">
        <v>16</v>
      </c>
      <c r="O15" s="255">
        <v>21</v>
      </c>
      <c r="P15" s="255">
        <v>0</v>
      </c>
      <c r="Q15" s="99" t="s">
        <v>57</v>
      </c>
    </row>
    <row r="16" spans="1:17" ht="40.5" customHeight="1">
      <c r="A16" s="99" t="s">
        <v>211</v>
      </c>
      <c r="B16" s="254">
        <v>1</v>
      </c>
      <c r="C16" s="254">
        <v>1</v>
      </c>
      <c r="D16" s="254">
        <v>0</v>
      </c>
      <c r="E16" s="254">
        <v>3</v>
      </c>
      <c r="F16" s="254">
        <v>3</v>
      </c>
      <c r="G16" s="254">
        <v>0</v>
      </c>
      <c r="H16" s="254">
        <v>2</v>
      </c>
      <c r="I16" s="254">
        <v>1</v>
      </c>
      <c r="J16" s="254">
        <v>3</v>
      </c>
      <c r="K16" s="254">
        <v>0</v>
      </c>
      <c r="L16" s="254">
        <v>0</v>
      </c>
      <c r="M16" s="254">
        <v>0</v>
      </c>
      <c r="N16" s="254">
        <v>3</v>
      </c>
      <c r="O16" s="254">
        <v>0</v>
      </c>
      <c r="P16" s="254">
        <v>0</v>
      </c>
      <c r="Q16" s="99" t="s">
        <v>55</v>
      </c>
    </row>
    <row r="17" spans="1:17" ht="40.5" customHeight="1">
      <c r="A17" s="99" t="s">
        <v>210</v>
      </c>
      <c r="B17" s="255">
        <v>12</v>
      </c>
      <c r="C17" s="255">
        <v>6</v>
      </c>
      <c r="D17" s="255">
        <v>6</v>
      </c>
      <c r="E17" s="255">
        <v>82</v>
      </c>
      <c r="F17" s="255">
        <v>51</v>
      </c>
      <c r="G17" s="255">
        <v>31</v>
      </c>
      <c r="H17" s="255">
        <v>37</v>
      </c>
      <c r="I17" s="255">
        <v>45</v>
      </c>
      <c r="J17" s="255">
        <v>70</v>
      </c>
      <c r="K17" s="255">
        <v>12</v>
      </c>
      <c r="L17" s="255">
        <v>0</v>
      </c>
      <c r="M17" s="255">
        <v>3</v>
      </c>
      <c r="N17" s="255">
        <v>43</v>
      </c>
      <c r="O17" s="255">
        <v>33</v>
      </c>
      <c r="P17" s="255">
        <v>3</v>
      </c>
      <c r="Q17" s="99" t="s">
        <v>53</v>
      </c>
    </row>
    <row r="18" spans="1:17" ht="40.5" customHeight="1">
      <c r="A18" s="99" t="s">
        <v>52</v>
      </c>
      <c r="B18" s="254">
        <v>2</v>
      </c>
      <c r="C18" s="254">
        <v>2</v>
      </c>
      <c r="D18" s="254">
        <v>0</v>
      </c>
      <c r="E18" s="254">
        <v>27</v>
      </c>
      <c r="F18" s="254">
        <v>27</v>
      </c>
      <c r="G18" s="254">
        <v>0</v>
      </c>
      <c r="H18" s="254">
        <v>22</v>
      </c>
      <c r="I18" s="254">
        <v>5</v>
      </c>
      <c r="J18" s="254">
        <v>23</v>
      </c>
      <c r="K18" s="254">
        <v>4</v>
      </c>
      <c r="L18" s="254">
        <v>0</v>
      </c>
      <c r="M18" s="254">
        <v>3</v>
      </c>
      <c r="N18" s="254">
        <v>6</v>
      </c>
      <c r="O18" s="254">
        <v>16</v>
      </c>
      <c r="P18" s="254">
        <v>2</v>
      </c>
      <c r="Q18" s="99" t="s">
        <v>51</v>
      </c>
    </row>
    <row r="19" spans="1:17" ht="40.5" customHeight="1">
      <c r="A19" s="99" t="s">
        <v>209</v>
      </c>
      <c r="B19" s="255">
        <v>6</v>
      </c>
      <c r="C19" s="255">
        <v>3</v>
      </c>
      <c r="D19" s="255">
        <v>3</v>
      </c>
      <c r="E19" s="255">
        <v>27</v>
      </c>
      <c r="F19" s="255">
        <v>12</v>
      </c>
      <c r="G19" s="255">
        <v>15</v>
      </c>
      <c r="H19" s="255">
        <v>13</v>
      </c>
      <c r="I19" s="255">
        <v>14</v>
      </c>
      <c r="J19" s="255">
        <v>22</v>
      </c>
      <c r="K19" s="255">
        <v>5</v>
      </c>
      <c r="L19" s="255">
        <v>0</v>
      </c>
      <c r="M19" s="255">
        <v>3</v>
      </c>
      <c r="N19" s="255">
        <v>15</v>
      </c>
      <c r="O19" s="255">
        <v>8</v>
      </c>
      <c r="P19" s="255">
        <v>1</v>
      </c>
      <c r="Q19" s="99" t="s">
        <v>49</v>
      </c>
    </row>
    <row r="20" spans="1:17" ht="40.5" customHeight="1">
      <c r="A20" s="99" t="s">
        <v>48</v>
      </c>
      <c r="B20" s="254">
        <v>28</v>
      </c>
      <c r="C20" s="254">
        <v>14</v>
      </c>
      <c r="D20" s="254">
        <v>14</v>
      </c>
      <c r="E20" s="254">
        <v>105</v>
      </c>
      <c r="F20" s="254">
        <v>53</v>
      </c>
      <c r="G20" s="254">
        <v>52</v>
      </c>
      <c r="H20" s="254">
        <v>40</v>
      </c>
      <c r="I20" s="254">
        <v>65</v>
      </c>
      <c r="J20" s="254">
        <v>102</v>
      </c>
      <c r="K20" s="254">
        <v>3</v>
      </c>
      <c r="L20" s="254">
        <v>0</v>
      </c>
      <c r="M20" s="254">
        <v>19</v>
      </c>
      <c r="N20" s="254">
        <v>45</v>
      </c>
      <c r="O20" s="254">
        <v>39</v>
      </c>
      <c r="P20" s="254">
        <v>2</v>
      </c>
      <c r="Q20" s="99" t="s">
        <v>384</v>
      </c>
    </row>
    <row r="21" spans="1:17" ht="40.5" customHeight="1">
      <c r="A21" s="99" t="s">
        <v>208</v>
      </c>
      <c r="B21" s="255">
        <v>13</v>
      </c>
      <c r="C21" s="255">
        <v>11</v>
      </c>
      <c r="D21" s="255">
        <v>2</v>
      </c>
      <c r="E21" s="255">
        <v>47</v>
      </c>
      <c r="F21" s="255">
        <v>38</v>
      </c>
      <c r="G21" s="255">
        <v>9</v>
      </c>
      <c r="H21" s="255">
        <v>28</v>
      </c>
      <c r="I21" s="255">
        <v>19</v>
      </c>
      <c r="J21" s="255">
        <v>44</v>
      </c>
      <c r="K21" s="255">
        <v>3</v>
      </c>
      <c r="L21" s="255">
        <v>0</v>
      </c>
      <c r="M21" s="255">
        <v>8</v>
      </c>
      <c r="N21" s="255">
        <v>30</v>
      </c>
      <c r="O21" s="255">
        <v>9</v>
      </c>
      <c r="P21" s="255">
        <v>0</v>
      </c>
      <c r="Q21" s="99" t="s">
        <v>45</v>
      </c>
    </row>
    <row r="22" spans="1:17" ht="40.5" customHeight="1">
      <c r="A22" s="99" t="s">
        <v>207</v>
      </c>
      <c r="B22" s="254">
        <v>12</v>
      </c>
      <c r="C22" s="254">
        <v>7</v>
      </c>
      <c r="D22" s="254">
        <v>5</v>
      </c>
      <c r="E22" s="254">
        <v>135</v>
      </c>
      <c r="F22" s="254">
        <v>102</v>
      </c>
      <c r="G22" s="254">
        <v>33</v>
      </c>
      <c r="H22" s="254">
        <v>77</v>
      </c>
      <c r="I22" s="254">
        <v>58</v>
      </c>
      <c r="J22" s="254">
        <v>89</v>
      </c>
      <c r="K22" s="254">
        <v>46</v>
      </c>
      <c r="L22" s="254">
        <v>0</v>
      </c>
      <c r="M22" s="254">
        <v>3</v>
      </c>
      <c r="N22" s="254">
        <v>54</v>
      </c>
      <c r="O22" s="254">
        <v>71</v>
      </c>
      <c r="P22" s="254">
        <v>7</v>
      </c>
      <c r="Q22" s="99" t="s">
        <v>43</v>
      </c>
    </row>
    <row r="23" spans="1:17" ht="40.5" customHeight="1">
      <c r="A23" s="99" t="s">
        <v>206</v>
      </c>
      <c r="B23" s="255">
        <v>6</v>
      </c>
      <c r="C23" s="255">
        <v>6</v>
      </c>
      <c r="D23" s="255">
        <v>0</v>
      </c>
      <c r="E23" s="255">
        <v>213</v>
      </c>
      <c r="F23" s="255">
        <v>213</v>
      </c>
      <c r="G23" s="255">
        <v>0</v>
      </c>
      <c r="H23" s="255">
        <v>121</v>
      </c>
      <c r="I23" s="255">
        <v>92</v>
      </c>
      <c r="J23" s="255">
        <v>197</v>
      </c>
      <c r="K23" s="255">
        <v>16</v>
      </c>
      <c r="L23" s="255">
        <v>0</v>
      </c>
      <c r="M23" s="255">
        <v>14</v>
      </c>
      <c r="N23" s="255">
        <v>119</v>
      </c>
      <c r="O23" s="255">
        <v>73</v>
      </c>
      <c r="P23" s="255">
        <v>7</v>
      </c>
      <c r="Q23" s="99" t="s">
        <v>41</v>
      </c>
    </row>
    <row r="24" spans="1:17" ht="40.5" customHeight="1">
      <c r="A24" s="99" t="s">
        <v>205</v>
      </c>
      <c r="B24" s="254">
        <v>8</v>
      </c>
      <c r="C24" s="254">
        <v>5</v>
      </c>
      <c r="D24" s="254">
        <v>3</v>
      </c>
      <c r="E24" s="254">
        <v>27</v>
      </c>
      <c r="F24" s="254">
        <v>15</v>
      </c>
      <c r="G24" s="254">
        <v>12</v>
      </c>
      <c r="H24" s="254">
        <v>11</v>
      </c>
      <c r="I24" s="254">
        <v>16</v>
      </c>
      <c r="J24" s="254">
        <v>27</v>
      </c>
      <c r="K24" s="254">
        <v>0</v>
      </c>
      <c r="L24" s="254">
        <v>2</v>
      </c>
      <c r="M24" s="254">
        <v>1</v>
      </c>
      <c r="N24" s="254">
        <v>17</v>
      </c>
      <c r="O24" s="254">
        <v>7</v>
      </c>
      <c r="P24" s="254">
        <v>0</v>
      </c>
      <c r="Q24" s="99" t="s">
        <v>39</v>
      </c>
    </row>
    <row r="25" spans="1:17" ht="40.5" customHeight="1">
      <c r="A25" s="99" t="s">
        <v>204</v>
      </c>
      <c r="B25" s="255">
        <v>5</v>
      </c>
      <c r="C25" s="255">
        <v>3</v>
      </c>
      <c r="D25" s="255">
        <v>2</v>
      </c>
      <c r="E25" s="255">
        <v>22</v>
      </c>
      <c r="F25" s="255">
        <v>12</v>
      </c>
      <c r="G25" s="255">
        <v>10</v>
      </c>
      <c r="H25" s="255">
        <v>12</v>
      </c>
      <c r="I25" s="255">
        <v>10</v>
      </c>
      <c r="J25" s="255">
        <v>18</v>
      </c>
      <c r="K25" s="255">
        <v>4</v>
      </c>
      <c r="L25" s="256">
        <v>0</v>
      </c>
      <c r="M25" s="256">
        <v>4</v>
      </c>
      <c r="N25" s="256">
        <v>5</v>
      </c>
      <c r="O25" s="256">
        <v>12</v>
      </c>
      <c r="P25" s="256">
        <v>1</v>
      </c>
      <c r="Q25" s="99" t="s">
        <v>37</v>
      </c>
    </row>
    <row r="26" spans="1:17" ht="40.5" customHeight="1">
      <c r="A26" s="99" t="s">
        <v>203</v>
      </c>
      <c r="B26" s="254">
        <v>3</v>
      </c>
      <c r="C26" s="254">
        <v>2</v>
      </c>
      <c r="D26" s="254">
        <v>1</v>
      </c>
      <c r="E26" s="254">
        <v>18</v>
      </c>
      <c r="F26" s="254">
        <v>14</v>
      </c>
      <c r="G26" s="254">
        <v>4</v>
      </c>
      <c r="H26" s="254">
        <v>12</v>
      </c>
      <c r="I26" s="254">
        <v>6</v>
      </c>
      <c r="J26" s="254">
        <v>18</v>
      </c>
      <c r="K26" s="254">
        <v>0</v>
      </c>
      <c r="L26" s="254">
        <v>0</v>
      </c>
      <c r="M26" s="254">
        <v>3</v>
      </c>
      <c r="N26" s="254">
        <v>12</v>
      </c>
      <c r="O26" s="254">
        <v>2</v>
      </c>
      <c r="P26" s="254">
        <v>1</v>
      </c>
      <c r="Q26" s="99" t="s">
        <v>35</v>
      </c>
    </row>
    <row r="27" spans="1:17" ht="40.5" customHeight="1">
      <c r="A27" s="99" t="s">
        <v>383</v>
      </c>
      <c r="B27" s="255">
        <v>1</v>
      </c>
      <c r="C27" s="255">
        <v>0</v>
      </c>
      <c r="D27" s="255">
        <v>1</v>
      </c>
      <c r="E27" s="255">
        <v>3</v>
      </c>
      <c r="F27" s="255">
        <v>0</v>
      </c>
      <c r="G27" s="255">
        <v>3</v>
      </c>
      <c r="H27" s="255">
        <v>1</v>
      </c>
      <c r="I27" s="255">
        <v>2</v>
      </c>
      <c r="J27" s="255">
        <v>3</v>
      </c>
      <c r="K27" s="255">
        <v>0</v>
      </c>
      <c r="L27" s="255">
        <v>0</v>
      </c>
      <c r="M27" s="255">
        <v>0</v>
      </c>
      <c r="N27" s="255">
        <v>3</v>
      </c>
      <c r="O27" s="255">
        <v>0</v>
      </c>
      <c r="P27" s="255">
        <v>0</v>
      </c>
      <c r="Q27" s="99" t="s">
        <v>33</v>
      </c>
    </row>
    <row r="28" spans="1:17" ht="40.5" customHeight="1">
      <c r="A28" s="233" t="s">
        <v>151</v>
      </c>
      <c r="B28" s="257">
        <f t="shared" ref="B28:P28" si="0">SUM(B8:B27)</f>
        <v>176</v>
      </c>
      <c r="C28" s="257">
        <f t="shared" si="0"/>
        <v>121</v>
      </c>
      <c r="D28" s="257">
        <f t="shared" si="0"/>
        <v>55</v>
      </c>
      <c r="E28" s="257">
        <f t="shared" si="0"/>
        <v>1188</v>
      </c>
      <c r="F28" s="257">
        <f t="shared" si="0"/>
        <v>947</v>
      </c>
      <c r="G28" s="257">
        <f t="shared" si="0"/>
        <v>241</v>
      </c>
      <c r="H28" s="257">
        <f t="shared" si="0"/>
        <v>629</v>
      </c>
      <c r="I28" s="257">
        <f t="shared" si="0"/>
        <v>559</v>
      </c>
      <c r="J28" s="257">
        <f t="shared" si="0"/>
        <v>880</v>
      </c>
      <c r="K28" s="257">
        <f t="shared" si="0"/>
        <v>308</v>
      </c>
      <c r="L28" s="257">
        <f t="shared" si="0"/>
        <v>2</v>
      </c>
      <c r="M28" s="257">
        <f t="shared" si="0"/>
        <v>89</v>
      </c>
      <c r="N28" s="257">
        <f t="shared" si="0"/>
        <v>501</v>
      </c>
      <c r="O28" s="257">
        <f t="shared" si="0"/>
        <v>513</v>
      </c>
      <c r="P28" s="257">
        <f t="shared" si="0"/>
        <v>83</v>
      </c>
      <c r="Q28" s="233" t="s">
        <v>31</v>
      </c>
    </row>
  </sheetData>
  <mergeCells count="29">
    <mergeCell ref="G6:G7"/>
    <mergeCell ref="B6:B7"/>
    <mergeCell ref="C6:C7"/>
    <mergeCell ref="D6:D7"/>
    <mergeCell ref="E6:E7"/>
    <mergeCell ref="F6:F7"/>
    <mergeCell ref="J5:K5"/>
    <mergeCell ref="L5:P5"/>
    <mergeCell ref="L6:L7"/>
    <mergeCell ref="M6:M7"/>
    <mergeCell ref="N6:N7"/>
    <mergeCell ref="O6:O7"/>
    <mergeCell ref="P6:P7"/>
    <mergeCell ref="A1:Q1"/>
    <mergeCell ref="A2:Q2"/>
    <mergeCell ref="A3:I3"/>
    <mergeCell ref="J3:Q3"/>
    <mergeCell ref="A4:A7"/>
    <mergeCell ref="B4:B5"/>
    <mergeCell ref="C4:C5"/>
    <mergeCell ref="D4:D5"/>
    <mergeCell ref="E4:E5"/>
    <mergeCell ref="F4:F5"/>
    <mergeCell ref="G4:G5"/>
    <mergeCell ref="H4:I4"/>
    <mergeCell ref="J4:K4"/>
    <mergeCell ref="L4:P4"/>
    <mergeCell ref="Q4:Q7"/>
    <mergeCell ref="H5:I5"/>
  </mergeCells>
  <pageMargins left="0" right="0" top="0" bottom="0" header="0" footer="0"/>
  <pageSetup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rightToLeft="1" zoomScale="50" zoomScaleNormal="50" workbookViewId="0">
      <selection activeCell="G14" sqref="G14"/>
    </sheetView>
  </sheetViews>
  <sheetFormatPr defaultColWidth="30.7109375" defaultRowHeight="47.25" customHeight="1"/>
  <cols>
    <col min="1" max="1" width="30.7109375" style="2"/>
    <col min="2" max="16384" width="30.7109375" style="1"/>
  </cols>
  <sheetData>
    <row r="1" spans="1:9" s="3" customFormat="1" ht="47.25" customHeight="1">
      <c r="A1" s="499" t="s">
        <v>568</v>
      </c>
      <c r="B1" s="499"/>
      <c r="C1" s="499"/>
      <c r="D1" s="499"/>
      <c r="E1" s="499"/>
      <c r="F1" s="499"/>
      <c r="G1" s="499"/>
      <c r="H1" s="499"/>
      <c r="I1" s="499"/>
    </row>
    <row r="2" spans="1:9" s="3" customFormat="1" ht="47.25" customHeight="1">
      <c r="A2" s="439" t="s">
        <v>569</v>
      </c>
      <c r="B2" s="439"/>
      <c r="C2" s="439"/>
      <c r="D2" s="439"/>
      <c r="E2" s="439"/>
      <c r="F2" s="439"/>
      <c r="G2" s="439"/>
      <c r="H2" s="439"/>
      <c r="I2" s="439"/>
    </row>
    <row r="3" spans="1:9" s="3" customFormat="1" ht="47.25" customHeight="1">
      <c r="A3" s="518" t="s">
        <v>407</v>
      </c>
      <c r="B3" s="518"/>
      <c r="C3" s="518"/>
      <c r="D3" s="518"/>
      <c r="E3" s="444"/>
      <c r="F3" s="447" t="s">
        <v>406</v>
      </c>
      <c r="G3" s="519"/>
      <c r="H3" s="519"/>
      <c r="I3" s="519"/>
    </row>
    <row r="4" spans="1:9" ht="47.25" customHeight="1">
      <c r="A4" s="533" t="s">
        <v>452</v>
      </c>
      <c r="B4" s="223" t="s">
        <v>402</v>
      </c>
      <c r="C4" s="223" t="s">
        <v>412</v>
      </c>
      <c r="D4" s="223" t="s">
        <v>411</v>
      </c>
      <c r="E4" s="597" t="s">
        <v>293</v>
      </c>
      <c r="F4" s="494"/>
      <c r="G4" s="597" t="s">
        <v>291</v>
      </c>
      <c r="H4" s="494"/>
      <c r="I4" s="533" t="s">
        <v>451</v>
      </c>
    </row>
    <row r="5" spans="1:9" ht="47.25" customHeight="1">
      <c r="A5" s="505"/>
      <c r="B5" s="226"/>
      <c r="C5" s="226"/>
      <c r="D5" s="226"/>
      <c r="E5" s="547" t="s">
        <v>292</v>
      </c>
      <c r="F5" s="495"/>
      <c r="G5" s="547" t="s">
        <v>290</v>
      </c>
      <c r="H5" s="495"/>
      <c r="I5" s="505"/>
    </row>
    <row r="6" spans="1:9" ht="47.25" customHeight="1">
      <c r="A6" s="505"/>
      <c r="B6" s="507" t="s">
        <v>410</v>
      </c>
      <c r="C6" s="507" t="s">
        <v>409</v>
      </c>
      <c r="D6" s="507" t="s">
        <v>408</v>
      </c>
      <c r="E6" s="221" t="s">
        <v>311</v>
      </c>
      <c r="F6" s="221" t="s">
        <v>391</v>
      </c>
      <c r="G6" s="221" t="s">
        <v>313</v>
      </c>
      <c r="H6" s="221" t="s">
        <v>312</v>
      </c>
      <c r="I6" s="505"/>
    </row>
    <row r="7" spans="1:9" ht="47.25" customHeight="1">
      <c r="A7" s="506"/>
      <c r="B7" s="497"/>
      <c r="C7" s="497"/>
      <c r="D7" s="497"/>
      <c r="E7" s="222" t="s">
        <v>178</v>
      </c>
      <c r="F7" s="222" t="s">
        <v>177</v>
      </c>
      <c r="G7" s="222" t="s">
        <v>386</v>
      </c>
      <c r="H7" s="222" t="s">
        <v>385</v>
      </c>
      <c r="I7" s="506"/>
    </row>
    <row r="8" spans="1:9" ht="47.25" customHeight="1">
      <c r="A8" s="231" t="s">
        <v>70</v>
      </c>
      <c r="B8" s="258">
        <v>535</v>
      </c>
      <c r="C8" s="258">
        <v>394</v>
      </c>
      <c r="D8" s="258">
        <v>141</v>
      </c>
      <c r="E8" s="258">
        <v>289</v>
      </c>
      <c r="F8" s="258">
        <v>246</v>
      </c>
      <c r="G8" s="258">
        <v>428</v>
      </c>
      <c r="H8" s="258">
        <v>107</v>
      </c>
      <c r="I8" s="231" t="s">
        <v>69</v>
      </c>
    </row>
    <row r="9" spans="1:9" ht="47.25" customHeight="1">
      <c r="A9" s="231" t="s">
        <v>438</v>
      </c>
      <c r="B9" s="259">
        <v>100</v>
      </c>
      <c r="C9" s="259">
        <v>27</v>
      </c>
      <c r="D9" s="259">
        <v>73</v>
      </c>
      <c r="E9" s="259">
        <v>82</v>
      </c>
      <c r="F9" s="259">
        <v>18</v>
      </c>
      <c r="G9" s="259">
        <v>59</v>
      </c>
      <c r="H9" s="259">
        <v>41</v>
      </c>
      <c r="I9" s="231" t="s">
        <v>545</v>
      </c>
    </row>
    <row r="10" spans="1:9" ht="47.25" customHeight="1">
      <c r="A10" s="231" t="s">
        <v>217</v>
      </c>
      <c r="B10" s="258">
        <v>339</v>
      </c>
      <c r="C10" s="258">
        <v>187</v>
      </c>
      <c r="D10" s="258">
        <v>152</v>
      </c>
      <c r="E10" s="258">
        <v>174</v>
      </c>
      <c r="F10" s="258">
        <v>165</v>
      </c>
      <c r="G10" s="258">
        <v>259</v>
      </c>
      <c r="H10" s="258">
        <v>80</v>
      </c>
      <c r="I10" s="231" t="s">
        <v>67</v>
      </c>
    </row>
    <row r="11" spans="1:9" ht="47.25" customHeight="1">
      <c r="A11" s="231" t="s">
        <v>216</v>
      </c>
      <c r="B11" s="259">
        <v>125</v>
      </c>
      <c r="C11" s="259">
        <v>60</v>
      </c>
      <c r="D11" s="259">
        <v>65</v>
      </c>
      <c r="E11" s="259">
        <v>58</v>
      </c>
      <c r="F11" s="259">
        <v>67</v>
      </c>
      <c r="G11" s="259">
        <v>112</v>
      </c>
      <c r="H11" s="259">
        <v>13</v>
      </c>
      <c r="I11" s="231" t="s">
        <v>331</v>
      </c>
    </row>
    <row r="12" spans="1:9" ht="47.25" customHeight="1">
      <c r="A12" s="231" t="s">
        <v>215</v>
      </c>
      <c r="B12" s="258">
        <v>184</v>
      </c>
      <c r="C12" s="258">
        <v>154</v>
      </c>
      <c r="D12" s="258">
        <v>30</v>
      </c>
      <c r="E12" s="258">
        <v>95</v>
      </c>
      <c r="F12" s="258">
        <v>89</v>
      </c>
      <c r="G12" s="258">
        <v>165</v>
      </c>
      <c r="H12" s="258">
        <v>19</v>
      </c>
      <c r="I12" s="231" t="s">
        <v>63</v>
      </c>
    </row>
    <row r="13" spans="1:9" ht="47.25" customHeight="1">
      <c r="A13" s="231" t="s">
        <v>214</v>
      </c>
      <c r="B13" s="259">
        <v>61</v>
      </c>
      <c r="C13" s="259">
        <v>41</v>
      </c>
      <c r="D13" s="259">
        <v>20</v>
      </c>
      <c r="E13" s="259">
        <v>26</v>
      </c>
      <c r="F13" s="259">
        <v>35</v>
      </c>
      <c r="G13" s="259">
        <v>54</v>
      </c>
      <c r="H13" s="259">
        <v>7</v>
      </c>
      <c r="I13" s="231" t="s">
        <v>61</v>
      </c>
    </row>
    <row r="14" spans="1:9" ht="47.25" customHeight="1">
      <c r="A14" s="231" t="s">
        <v>213</v>
      </c>
      <c r="B14" s="258">
        <v>178</v>
      </c>
      <c r="C14" s="258">
        <v>69</v>
      </c>
      <c r="D14" s="258">
        <v>109</v>
      </c>
      <c r="E14" s="258">
        <v>112</v>
      </c>
      <c r="F14" s="258">
        <v>66</v>
      </c>
      <c r="G14" s="258">
        <v>148</v>
      </c>
      <c r="H14" s="258">
        <v>30</v>
      </c>
      <c r="I14" s="231" t="s">
        <v>59</v>
      </c>
    </row>
    <row r="15" spans="1:9" ht="47.25" customHeight="1">
      <c r="A15" s="231" t="s">
        <v>212</v>
      </c>
      <c r="B15" s="259">
        <v>193</v>
      </c>
      <c r="C15" s="259">
        <v>108</v>
      </c>
      <c r="D15" s="259">
        <v>85</v>
      </c>
      <c r="E15" s="259">
        <v>81</v>
      </c>
      <c r="F15" s="259">
        <v>112</v>
      </c>
      <c r="G15" s="259">
        <v>167</v>
      </c>
      <c r="H15" s="259">
        <v>26</v>
      </c>
      <c r="I15" s="231" t="s">
        <v>57</v>
      </c>
    </row>
    <row r="16" spans="1:9" ht="47.25" customHeight="1">
      <c r="A16" s="231" t="s">
        <v>211</v>
      </c>
      <c r="B16" s="258">
        <v>32</v>
      </c>
      <c r="C16" s="258">
        <v>26</v>
      </c>
      <c r="D16" s="258">
        <v>6</v>
      </c>
      <c r="E16" s="258">
        <v>14</v>
      </c>
      <c r="F16" s="258">
        <v>18</v>
      </c>
      <c r="G16" s="258">
        <v>30</v>
      </c>
      <c r="H16" s="258">
        <v>2</v>
      </c>
      <c r="I16" s="231" t="s">
        <v>55</v>
      </c>
    </row>
    <row r="17" spans="1:9" ht="47.25" customHeight="1">
      <c r="A17" s="231" t="s">
        <v>210</v>
      </c>
      <c r="B17" s="259">
        <v>121</v>
      </c>
      <c r="C17" s="259">
        <v>69</v>
      </c>
      <c r="D17" s="259">
        <v>52</v>
      </c>
      <c r="E17" s="259">
        <v>64</v>
      </c>
      <c r="F17" s="259">
        <v>57</v>
      </c>
      <c r="G17" s="259">
        <v>112</v>
      </c>
      <c r="H17" s="259">
        <v>9</v>
      </c>
      <c r="I17" s="231" t="s">
        <v>53</v>
      </c>
    </row>
    <row r="18" spans="1:9" ht="47.25" customHeight="1">
      <c r="A18" s="231" t="s">
        <v>52</v>
      </c>
      <c r="B18" s="258">
        <v>119</v>
      </c>
      <c r="C18" s="258">
        <v>53</v>
      </c>
      <c r="D18" s="258">
        <v>66</v>
      </c>
      <c r="E18" s="258">
        <v>56</v>
      </c>
      <c r="F18" s="258">
        <v>63</v>
      </c>
      <c r="G18" s="258">
        <v>107</v>
      </c>
      <c r="H18" s="258">
        <v>12</v>
      </c>
      <c r="I18" s="231" t="s">
        <v>51</v>
      </c>
    </row>
    <row r="19" spans="1:9" ht="47.25" customHeight="1">
      <c r="A19" s="231" t="s">
        <v>209</v>
      </c>
      <c r="B19" s="259">
        <v>123</v>
      </c>
      <c r="C19" s="259">
        <v>65</v>
      </c>
      <c r="D19" s="259">
        <v>58</v>
      </c>
      <c r="E19" s="259">
        <v>57</v>
      </c>
      <c r="F19" s="259">
        <v>66</v>
      </c>
      <c r="G19" s="259">
        <v>112</v>
      </c>
      <c r="H19" s="259">
        <v>11</v>
      </c>
      <c r="I19" s="231" t="s">
        <v>49</v>
      </c>
    </row>
    <row r="20" spans="1:9" ht="47.25" customHeight="1">
      <c r="A20" s="231" t="s">
        <v>48</v>
      </c>
      <c r="B20" s="258">
        <v>234</v>
      </c>
      <c r="C20" s="258">
        <v>140</v>
      </c>
      <c r="D20" s="258">
        <v>94</v>
      </c>
      <c r="E20" s="258">
        <v>136</v>
      </c>
      <c r="F20" s="258">
        <v>98</v>
      </c>
      <c r="G20" s="258">
        <v>218</v>
      </c>
      <c r="H20" s="258">
        <v>16</v>
      </c>
      <c r="I20" s="231" t="s">
        <v>384</v>
      </c>
    </row>
    <row r="21" spans="1:9" ht="47.25" customHeight="1">
      <c r="A21" s="231" t="s">
        <v>208</v>
      </c>
      <c r="B21" s="259">
        <v>274</v>
      </c>
      <c r="C21" s="259">
        <v>130</v>
      </c>
      <c r="D21" s="259">
        <v>144</v>
      </c>
      <c r="E21" s="259">
        <v>174</v>
      </c>
      <c r="F21" s="259">
        <v>100</v>
      </c>
      <c r="G21" s="259">
        <v>252</v>
      </c>
      <c r="H21" s="259">
        <v>22</v>
      </c>
      <c r="I21" s="231" t="s">
        <v>45</v>
      </c>
    </row>
    <row r="22" spans="1:9" ht="47.25" customHeight="1">
      <c r="A22" s="231" t="s">
        <v>207</v>
      </c>
      <c r="B22" s="258">
        <v>12</v>
      </c>
      <c r="C22" s="258">
        <v>6</v>
      </c>
      <c r="D22" s="258">
        <v>6</v>
      </c>
      <c r="E22" s="258">
        <v>9</v>
      </c>
      <c r="F22" s="258">
        <v>3</v>
      </c>
      <c r="G22" s="258">
        <v>9</v>
      </c>
      <c r="H22" s="258">
        <v>3</v>
      </c>
      <c r="I22" s="231" t="s">
        <v>43</v>
      </c>
    </row>
    <row r="23" spans="1:9" ht="47.25" customHeight="1">
      <c r="A23" s="231" t="s">
        <v>206</v>
      </c>
      <c r="B23" s="259">
        <v>177</v>
      </c>
      <c r="C23" s="259">
        <v>99</v>
      </c>
      <c r="D23" s="259">
        <v>78</v>
      </c>
      <c r="E23" s="259">
        <v>98</v>
      </c>
      <c r="F23" s="259">
        <v>79</v>
      </c>
      <c r="G23" s="259">
        <v>151</v>
      </c>
      <c r="H23" s="259">
        <v>26</v>
      </c>
      <c r="I23" s="231" t="s">
        <v>41</v>
      </c>
    </row>
    <row r="24" spans="1:9" ht="47.25" customHeight="1">
      <c r="A24" s="231" t="s">
        <v>205</v>
      </c>
      <c r="B24" s="258">
        <v>31</v>
      </c>
      <c r="C24" s="258">
        <v>23</v>
      </c>
      <c r="D24" s="258">
        <v>8</v>
      </c>
      <c r="E24" s="258">
        <v>19</v>
      </c>
      <c r="F24" s="258">
        <v>12</v>
      </c>
      <c r="G24" s="258">
        <v>29</v>
      </c>
      <c r="H24" s="258">
        <v>2</v>
      </c>
      <c r="I24" s="231" t="s">
        <v>39</v>
      </c>
    </row>
    <row r="25" spans="1:9" ht="47.25" customHeight="1">
      <c r="A25" s="231" t="s">
        <v>204</v>
      </c>
      <c r="B25" s="259">
        <v>364</v>
      </c>
      <c r="C25" s="259">
        <v>216</v>
      </c>
      <c r="D25" s="259">
        <v>148</v>
      </c>
      <c r="E25" s="259">
        <v>224</v>
      </c>
      <c r="F25" s="259">
        <v>140</v>
      </c>
      <c r="G25" s="259">
        <v>358</v>
      </c>
      <c r="H25" s="259">
        <v>6</v>
      </c>
      <c r="I25" s="231" t="s">
        <v>37</v>
      </c>
    </row>
    <row r="26" spans="1:9" ht="47.25" customHeight="1">
      <c r="A26" s="231" t="s">
        <v>203</v>
      </c>
      <c r="B26" s="258">
        <v>270</v>
      </c>
      <c r="C26" s="258">
        <v>102</v>
      </c>
      <c r="D26" s="258">
        <v>168</v>
      </c>
      <c r="E26" s="258">
        <v>179</v>
      </c>
      <c r="F26" s="258">
        <v>91</v>
      </c>
      <c r="G26" s="258">
        <v>261</v>
      </c>
      <c r="H26" s="258">
        <v>9</v>
      </c>
      <c r="I26" s="231" t="s">
        <v>35</v>
      </c>
    </row>
    <row r="27" spans="1:9" ht="47.25" customHeight="1">
      <c r="A27" s="231" t="s">
        <v>383</v>
      </c>
      <c r="B27" s="259">
        <v>34</v>
      </c>
      <c r="C27" s="259">
        <v>12</v>
      </c>
      <c r="D27" s="259">
        <v>22</v>
      </c>
      <c r="E27" s="259">
        <v>23</v>
      </c>
      <c r="F27" s="259">
        <v>11</v>
      </c>
      <c r="G27" s="259">
        <v>30</v>
      </c>
      <c r="H27" s="259">
        <v>4</v>
      </c>
      <c r="I27" s="231" t="s">
        <v>33</v>
      </c>
    </row>
    <row r="28" spans="1:9" ht="47.25" customHeight="1">
      <c r="A28" s="228" t="s">
        <v>151</v>
      </c>
      <c r="B28" s="144">
        <f t="shared" ref="B28:H28" si="0">SUM(B8:B27)</f>
        <v>3506</v>
      </c>
      <c r="C28" s="144">
        <f t="shared" si="0"/>
        <v>1981</v>
      </c>
      <c r="D28" s="144">
        <f t="shared" si="0"/>
        <v>1525</v>
      </c>
      <c r="E28" s="144">
        <f t="shared" si="0"/>
        <v>1970</v>
      </c>
      <c r="F28" s="144">
        <f t="shared" si="0"/>
        <v>1536</v>
      </c>
      <c r="G28" s="144">
        <f t="shared" si="0"/>
        <v>3061</v>
      </c>
      <c r="H28" s="144">
        <f t="shared" si="0"/>
        <v>445</v>
      </c>
      <c r="I28" s="85" t="s">
        <v>31</v>
      </c>
    </row>
  </sheetData>
  <mergeCells count="13">
    <mergeCell ref="B6:B7"/>
    <mergeCell ref="C6:C7"/>
    <mergeCell ref="D6:D7"/>
    <mergeCell ref="A1:I1"/>
    <mergeCell ref="A2:I2"/>
    <mergeCell ref="A3:E3"/>
    <mergeCell ref="F3:I3"/>
    <mergeCell ref="A4:A7"/>
    <mergeCell ref="E4:F4"/>
    <mergeCell ref="G4:H4"/>
    <mergeCell ref="I4:I7"/>
    <mergeCell ref="E5:F5"/>
    <mergeCell ref="G5:H5"/>
  </mergeCells>
  <pageMargins left="0.7" right="0.7" top="0.75" bottom="0.75" header="0.3" footer="0.3"/>
  <pageSetup paperSize="9" scale="3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15"/>
  <sheetViews>
    <sheetView showGridLines="0" rightToLeft="1" zoomScale="75" zoomScaleNormal="100" workbookViewId="0">
      <selection sqref="A1:C1"/>
    </sheetView>
  </sheetViews>
  <sheetFormatPr defaultColWidth="66" defaultRowHeight="53.25" customHeight="1"/>
  <cols>
    <col min="1" max="16384" width="66" style="70"/>
  </cols>
  <sheetData>
    <row r="1" spans="1:3" ht="53.25" customHeight="1">
      <c r="A1" s="499" t="s">
        <v>570</v>
      </c>
      <c r="B1" s="499"/>
      <c r="C1" s="499"/>
    </row>
    <row r="2" spans="1:3" ht="53.25" customHeight="1">
      <c r="A2" s="439" t="s">
        <v>571</v>
      </c>
      <c r="B2" s="439"/>
      <c r="C2" s="439"/>
    </row>
    <row r="3" spans="1:3" s="71" customFormat="1" ht="25.5" customHeight="1">
      <c r="A3" s="331" t="s">
        <v>414</v>
      </c>
      <c r="B3" s="447" t="s">
        <v>413</v>
      </c>
      <c r="C3" s="519"/>
    </row>
    <row r="4" spans="1:3" s="71" customFormat="1" ht="53.25" customHeight="1">
      <c r="A4" s="336" t="s">
        <v>363</v>
      </c>
      <c r="B4" s="336" t="s">
        <v>421</v>
      </c>
      <c r="C4" s="335" t="s">
        <v>362</v>
      </c>
    </row>
    <row r="5" spans="1:3" s="71" customFormat="1" ht="53.25" customHeight="1">
      <c r="A5" s="559" t="s">
        <v>380</v>
      </c>
      <c r="B5" s="559"/>
      <c r="C5" s="337" t="s">
        <v>544</v>
      </c>
    </row>
    <row r="6" spans="1:3" s="71" customFormat="1" ht="53.25" customHeight="1">
      <c r="A6" s="79" t="s">
        <v>379</v>
      </c>
      <c r="B6" s="124">
        <v>480</v>
      </c>
      <c r="C6" s="79" t="s">
        <v>378</v>
      </c>
    </row>
    <row r="7" spans="1:3" s="71" customFormat="1" ht="53.25" customHeight="1">
      <c r="A7" s="79" t="s">
        <v>377</v>
      </c>
      <c r="B7" s="123">
        <v>5280</v>
      </c>
      <c r="C7" s="79" t="s">
        <v>376</v>
      </c>
    </row>
    <row r="8" spans="1:3" s="71" customFormat="1" ht="53.25" customHeight="1">
      <c r="A8" s="79" t="s">
        <v>572</v>
      </c>
      <c r="B8" s="124">
        <v>3332</v>
      </c>
      <c r="C8" s="79" t="s">
        <v>573</v>
      </c>
    </row>
    <row r="9" spans="1:3" s="71" customFormat="1" ht="53.25" customHeight="1">
      <c r="A9" s="559" t="s">
        <v>375</v>
      </c>
      <c r="B9" s="559"/>
      <c r="C9" s="337" t="s">
        <v>374</v>
      </c>
    </row>
    <row r="10" spans="1:3" s="71" customFormat="1" ht="53.25" customHeight="1">
      <c r="A10" s="79" t="s">
        <v>574</v>
      </c>
      <c r="B10" s="124">
        <v>54</v>
      </c>
      <c r="C10" s="79" t="s">
        <v>373</v>
      </c>
    </row>
    <row r="11" spans="1:3" s="71" customFormat="1" ht="53.25" customHeight="1">
      <c r="A11" s="79" t="s">
        <v>575</v>
      </c>
      <c r="B11" s="123">
        <v>200</v>
      </c>
      <c r="C11" s="79" t="s">
        <v>576</v>
      </c>
    </row>
    <row r="12" spans="1:3" s="71" customFormat="1" ht="53.25" customHeight="1">
      <c r="A12" s="559" t="s">
        <v>422</v>
      </c>
      <c r="B12" s="559"/>
      <c r="C12" s="337" t="s">
        <v>424</v>
      </c>
    </row>
    <row r="13" spans="1:3" s="71" customFormat="1" ht="53.25" customHeight="1">
      <c r="A13" s="79" t="s">
        <v>423</v>
      </c>
      <c r="B13" s="124">
        <v>554</v>
      </c>
      <c r="C13" s="79" t="s">
        <v>425</v>
      </c>
    </row>
    <row r="14" spans="1:3" s="71" customFormat="1" ht="53.25" customHeight="1"/>
    <row r="15" spans="1:3" s="71" customFormat="1" ht="53.25" customHeight="1"/>
  </sheetData>
  <mergeCells count="6">
    <mergeCell ref="A12:B12"/>
    <mergeCell ref="A1:C1"/>
    <mergeCell ref="A2:C2"/>
    <mergeCell ref="B3:C3"/>
    <mergeCell ref="A5:B5"/>
    <mergeCell ref="A9:B9"/>
  </mergeCells>
  <printOptions horizontalCentered="1" verticalCentered="1"/>
  <pageMargins left="0.25" right="0.25" top="0.75" bottom="0.75" header="0.3" footer="0.3"/>
  <pageSetup paperSize="9" scale="49" orientation="portrait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rightToLeft="1" workbookViewId="0">
      <selection sqref="A1:C1"/>
    </sheetView>
  </sheetViews>
  <sheetFormatPr defaultColWidth="8.7109375" defaultRowHeight="24.95" customHeight="1"/>
  <cols>
    <col min="1" max="3" width="25.7109375" customWidth="1"/>
    <col min="6" max="7" width="16.140625" customWidth="1"/>
    <col min="8" max="8" width="13.85546875" customWidth="1"/>
  </cols>
  <sheetData>
    <row r="1" spans="1:18" ht="24.95" customHeight="1">
      <c r="A1" s="599" t="s">
        <v>719</v>
      </c>
      <c r="B1" s="599"/>
      <c r="C1" s="599"/>
    </row>
    <row r="2" spans="1:18" ht="24.95" customHeight="1">
      <c r="A2" s="600" t="s">
        <v>720</v>
      </c>
      <c r="B2" s="600"/>
      <c r="C2" s="600"/>
    </row>
    <row r="3" spans="1:18" s="373" customFormat="1" ht="24.95" customHeight="1">
      <c r="A3" s="601" t="s">
        <v>675</v>
      </c>
      <c r="B3" s="602"/>
      <c r="C3" s="434"/>
    </row>
    <row r="4" spans="1:18" s="373" customFormat="1" ht="24.95" customHeight="1">
      <c r="A4" s="603" t="s">
        <v>615</v>
      </c>
      <c r="B4" s="374" t="s">
        <v>616</v>
      </c>
      <c r="C4" s="603" t="s">
        <v>617</v>
      </c>
    </row>
    <row r="5" spans="1:18" s="373" customFormat="1" ht="24.95" customHeight="1">
      <c r="A5" s="604"/>
      <c r="B5" s="375" t="s">
        <v>197</v>
      </c>
      <c r="C5" s="604"/>
    </row>
    <row r="6" spans="1:18" ht="24.95" customHeight="1">
      <c r="A6" s="376" t="s">
        <v>618</v>
      </c>
      <c r="B6" s="377">
        <v>92281</v>
      </c>
      <c r="C6" s="376" t="s">
        <v>619</v>
      </c>
    </row>
    <row r="7" spans="1:18" ht="24.95" customHeight="1">
      <c r="A7" s="376" t="s">
        <v>620</v>
      </c>
      <c r="B7" s="378">
        <v>69573</v>
      </c>
      <c r="C7" s="376" t="s">
        <v>621</v>
      </c>
    </row>
    <row r="8" spans="1:18" ht="24.95" customHeight="1">
      <c r="A8" s="376" t="s">
        <v>622</v>
      </c>
      <c r="B8" s="377">
        <v>16160</v>
      </c>
      <c r="C8" s="376" t="s">
        <v>623</v>
      </c>
    </row>
    <row r="9" spans="1:18" ht="24.95" customHeight="1">
      <c r="A9" s="376" t="s">
        <v>624</v>
      </c>
      <c r="B9" s="378">
        <v>8062</v>
      </c>
      <c r="C9" s="376" t="s">
        <v>625</v>
      </c>
    </row>
    <row r="10" spans="1:18" ht="24.95" customHeight="1">
      <c r="A10" s="376" t="s">
        <v>626</v>
      </c>
      <c r="B10" s="377">
        <v>42812</v>
      </c>
      <c r="C10" s="376" t="s">
        <v>627</v>
      </c>
    </row>
    <row r="11" spans="1:18" ht="24.95" customHeight="1">
      <c r="A11" s="376" t="s">
        <v>628</v>
      </c>
      <c r="B11" s="378">
        <v>13247</v>
      </c>
      <c r="C11" s="376" t="s">
        <v>629</v>
      </c>
      <c r="L11" s="379"/>
      <c r="M11" s="379"/>
      <c r="N11" s="379"/>
      <c r="O11" s="379"/>
      <c r="P11" s="379"/>
      <c r="Q11" s="379"/>
      <c r="R11" s="379"/>
    </row>
    <row r="12" spans="1:18" ht="24.95" customHeight="1">
      <c r="A12" s="376" t="s">
        <v>630</v>
      </c>
      <c r="B12" s="377">
        <v>3989</v>
      </c>
      <c r="C12" s="376" t="s">
        <v>631</v>
      </c>
      <c r="L12" s="379"/>
      <c r="M12" s="379"/>
      <c r="N12" s="379"/>
      <c r="O12" s="379"/>
      <c r="P12" s="379"/>
      <c r="Q12" s="379"/>
      <c r="R12" s="379"/>
    </row>
    <row r="13" spans="1:18" ht="24.95" customHeight="1">
      <c r="A13" s="376" t="s">
        <v>632</v>
      </c>
      <c r="B13" s="378">
        <v>2923</v>
      </c>
      <c r="C13" s="376" t="s">
        <v>633</v>
      </c>
      <c r="L13" s="380"/>
      <c r="M13" s="381"/>
      <c r="N13" s="381"/>
      <c r="O13" s="381"/>
      <c r="P13" s="381"/>
      <c r="Q13" s="381"/>
      <c r="R13" s="381"/>
    </row>
    <row r="14" spans="1:18" ht="24.95" customHeight="1">
      <c r="A14" s="376" t="s">
        <v>208</v>
      </c>
      <c r="B14" s="377">
        <v>1639</v>
      </c>
      <c r="C14" s="376" t="s">
        <v>634</v>
      </c>
      <c r="L14" s="381"/>
      <c r="M14" s="381"/>
      <c r="N14" s="381"/>
      <c r="O14" s="381"/>
      <c r="P14" s="381"/>
      <c r="Q14" s="381"/>
      <c r="R14" s="381"/>
    </row>
    <row r="15" spans="1:18" ht="24.95" customHeight="1">
      <c r="A15" s="376" t="s">
        <v>635</v>
      </c>
      <c r="B15" s="378">
        <v>11393</v>
      </c>
      <c r="C15" s="376" t="s">
        <v>636</v>
      </c>
      <c r="L15" s="381"/>
      <c r="M15" s="381"/>
      <c r="N15" s="381"/>
      <c r="O15" s="381"/>
      <c r="P15" s="381"/>
      <c r="Q15" s="381"/>
      <c r="R15" s="381"/>
    </row>
    <row r="16" spans="1:18" ht="24.95" customHeight="1">
      <c r="A16" s="376" t="s">
        <v>637</v>
      </c>
      <c r="B16" s="377">
        <v>3036</v>
      </c>
      <c r="C16" s="376" t="s">
        <v>638</v>
      </c>
      <c r="L16" s="381"/>
      <c r="M16" s="381"/>
      <c r="N16" s="381"/>
      <c r="O16" s="381"/>
      <c r="P16" s="381"/>
      <c r="Q16" s="381"/>
      <c r="R16" s="381"/>
    </row>
    <row r="17" spans="1:18" ht="24.95" customHeight="1">
      <c r="A17" s="376" t="s">
        <v>639</v>
      </c>
      <c r="B17" s="378">
        <v>3622</v>
      </c>
      <c r="C17" s="376" t="s">
        <v>640</v>
      </c>
      <c r="L17" s="381"/>
      <c r="M17" s="381"/>
      <c r="N17" s="381"/>
      <c r="O17" s="381"/>
      <c r="P17" s="381"/>
      <c r="Q17" s="381"/>
      <c r="R17" s="381"/>
    </row>
    <row r="18" spans="1:18" ht="24.95" customHeight="1">
      <c r="A18" s="376" t="s">
        <v>641</v>
      </c>
      <c r="B18" s="377">
        <v>1213</v>
      </c>
      <c r="C18" s="376" t="s">
        <v>642</v>
      </c>
      <c r="L18" s="381"/>
      <c r="M18" s="381"/>
      <c r="N18" s="381"/>
      <c r="O18" s="381"/>
      <c r="P18" s="381"/>
      <c r="Q18" s="381"/>
      <c r="R18" s="381"/>
    </row>
    <row r="19" spans="1:18" ht="24.95" customHeight="1">
      <c r="A19" s="382" t="s">
        <v>151</v>
      </c>
      <c r="B19" s="383">
        <f>SUM(B6:B18)</f>
        <v>269950</v>
      </c>
      <c r="C19" s="384" t="s">
        <v>31</v>
      </c>
    </row>
    <row r="24" spans="1:18" ht="24.95" customHeight="1">
      <c r="A24" s="598" t="s">
        <v>643</v>
      </c>
      <c r="B24" s="598"/>
      <c r="C24" s="598"/>
      <c r="D24" s="598"/>
      <c r="E24" s="598"/>
    </row>
    <row r="25" spans="1:18" ht="24.95" customHeight="1">
      <c r="A25" s="598"/>
      <c r="B25" s="598"/>
      <c r="C25" s="598"/>
      <c r="D25" s="598"/>
      <c r="E25" s="598"/>
    </row>
    <row r="26" spans="1:18" ht="24.95" customHeight="1">
      <c r="A26" s="598"/>
      <c r="B26" s="598"/>
      <c r="C26" s="598"/>
      <c r="D26" s="598"/>
      <c r="E26" s="598"/>
    </row>
    <row r="27" spans="1:18" ht="24.95" customHeight="1">
      <c r="A27" s="598"/>
      <c r="B27" s="598"/>
      <c r="C27" s="598"/>
      <c r="D27" s="598"/>
      <c r="E27" s="598"/>
    </row>
    <row r="28" spans="1:18" ht="24.95" customHeight="1">
      <c r="A28" s="598"/>
      <c r="B28" s="598"/>
      <c r="C28" s="598"/>
      <c r="D28" s="598"/>
      <c r="E28" s="598"/>
    </row>
    <row r="29" spans="1:18" ht="24.95" customHeight="1">
      <c r="A29" s="598"/>
      <c r="B29" s="598"/>
      <c r="C29" s="598"/>
      <c r="D29" s="598"/>
      <c r="E29" s="598"/>
    </row>
    <row r="30" spans="1:18" ht="24.95" customHeight="1">
      <c r="A30" s="598"/>
      <c r="B30" s="598"/>
      <c r="C30" s="598"/>
      <c r="D30" s="598"/>
      <c r="E30" s="598"/>
    </row>
    <row r="31" spans="1:18" ht="24.95" customHeight="1">
      <c r="A31" s="381"/>
      <c r="B31" s="381"/>
      <c r="C31" s="381"/>
    </row>
    <row r="32" spans="1:18" ht="24.95" customHeight="1">
      <c r="A32" s="598" t="s">
        <v>644</v>
      </c>
      <c r="B32" s="598"/>
      <c r="C32" s="598"/>
      <c r="D32" s="598"/>
      <c r="E32" s="598"/>
    </row>
    <row r="33" spans="1:5" ht="24.95" customHeight="1">
      <c r="A33" s="598"/>
      <c r="B33" s="598"/>
      <c r="C33" s="598"/>
      <c r="D33" s="598"/>
      <c r="E33" s="598"/>
    </row>
    <row r="34" spans="1:5" ht="24.95" customHeight="1">
      <c r="A34" s="598"/>
      <c r="B34" s="598"/>
      <c r="C34" s="598"/>
      <c r="D34" s="598"/>
      <c r="E34" s="598"/>
    </row>
    <row r="35" spans="1:5" ht="24.95" customHeight="1">
      <c r="A35" s="598"/>
      <c r="B35" s="598"/>
      <c r="C35" s="598"/>
      <c r="D35" s="598"/>
      <c r="E35" s="598"/>
    </row>
    <row r="36" spans="1:5" ht="24.95" customHeight="1">
      <c r="A36" s="598"/>
      <c r="B36" s="598"/>
      <c r="C36" s="598"/>
      <c r="D36" s="598"/>
      <c r="E36" s="598"/>
    </row>
    <row r="37" spans="1:5" ht="24.95" customHeight="1">
      <c r="A37" s="598"/>
      <c r="B37" s="598"/>
      <c r="C37" s="598"/>
      <c r="D37" s="598"/>
      <c r="E37" s="598"/>
    </row>
    <row r="38" spans="1:5" ht="24.95" customHeight="1">
      <c r="A38" s="598"/>
      <c r="B38" s="598"/>
      <c r="C38" s="598"/>
      <c r="D38" s="598"/>
      <c r="E38" s="598"/>
    </row>
    <row r="39" spans="1:5" ht="24.95" customHeight="1">
      <c r="A39" s="598"/>
      <c r="B39" s="598"/>
      <c r="C39" s="598"/>
      <c r="D39" s="598"/>
      <c r="E39" s="598"/>
    </row>
    <row r="41" spans="1:5" ht="24.95" customHeight="1">
      <c r="A41" s="598" t="s">
        <v>645</v>
      </c>
      <c r="B41" s="598"/>
      <c r="C41" s="598"/>
      <c r="D41" s="598"/>
      <c r="E41" s="598"/>
    </row>
    <row r="42" spans="1:5" ht="24.95" customHeight="1">
      <c r="A42" s="598"/>
      <c r="B42" s="598"/>
      <c r="C42" s="598"/>
      <c r="D42" s="598"/>
      <c r="E42" s="598"/>
    </row>
    <row r="43" spans="1:5" ht="24.95" customHeight="1">
      <c r="A43" s="598"/>
      <c r="B43" s="598"/>
      <c r="C43" s="598"/>
      <c r="D43" s="598"/>
      <c r="E43" s="598"/>
    </row>
    <row r="44" spans="1:5" ht="24.95" customHeight="1">
      <c r="A44" s="598"/>
      <c r="B44" s="598"/>
      <c r="C44" s="598"/>
      <c r="D44" s="598"/>
      <c r="E44" s="598"/>
    </row>
    <row r="45" spans="1:5" ht="24.95" customHeight="1">
      <c r="A45" s="598"/>
      <c r="B45" s="598"/>
      <c r="C45" s="598"/>
      <c r="D45" s="598"/>
      <c r="E45" s="598"/>
    </row>
    <row r="46" spans="1:5" ht="24.95" customHeight="1">
      <c r="A46" s="598"/>
      <c r="B46" s="598"/>
      <c r="C46" s="598"/>
      <c r="D46" s="598"/>
      <c r="E46" s="598"/>
    </row>
    <row r="47" spans="1:5" ht="24.95" customHeight="1">
      <c r="A47" s="598"/>
      <c r="B47" s="598"/>
      <c r="C47" s="598"/>
      <c r="D47" s="598"/>
      <c r="E47" s="598"/>
    </row>
    <row r="48" spans="1:5" ht="24.95" customHeight="1">
      <c r="A48" s="381"/>
      <c r="B48" s="381"/>
      <c r="C48" s="381"/>
    </row>
    <row r="49" spans="1:5" ht="24.95" customHeight="1">
      <c r="A49" s="598" t="s">
        <v>646</v>
      </c>
      <c r="B49" s="598"/>
      <c r="C49" s="598"/>
      <c r="D49" s="598"/>
      <c r="E49" s="598"/>
    </row>
    <row r="50" spans="1:5" ht="24.95" customHeight="1">
      <c r="A50" s="598"/>
      <c r="B50" s="598"/>
      <c r="C50" s="598"/>
      <c r="D50" s="598"/>
      <c r="E50" s="598"/>
    </row>
    <row r="51" spans="1:5" ht="24.95" customHeight="1">
      <c r="A51" s="598"/>
      <c r="B51" s="598"/>
      <c r="C51" s="598"/>
      <c r="D51" s="598"/>
      <c r="E51" s="598"/>
    </row>
    <row r="52" spans="1:5" ht="24.95" customHeight="1">
      <c r="A52" s="598"/>
      <c r="B52" s="598"/>
      <c r="C52" s="598"/>
      <c r="D52" s="598"/>
      <c r="E52" s="598"/>
    </row>
    <row r="53" spans="1:5" ht="24.95" customHeight="1">
      <c r="A53" s="598"/>
      <c r="B53" s="598"/>
      <c r="C53" s="598"/>
      <c r="D53" s="598"/>
      <c r="E53" s="598"/>
    </row>
    <row r="54" spans="1:5" ht="24.95" customHeight="1">
      <c r="A54" s="598"/>
      <c r="B54" s="598"/>
      <c r="C54" s="598"/>
      <c r="D54" s="598"/>
      <c r="E54" s="598"/>
    </row>
    <row r="55" spans="1:5" ht="24.95" customHeight="1">
      <c r="A55" s="598"/>
      <c r="B55" s="598"/>
      <c r="C55" s="598"/>
      <c r="D55" s="598"/>
      <c r="E55" s="598"/>
    </row>
    <row r="56" spans="1:5" ht="24.95" customHeight="1">
      <c r="A56" s="598"/>
      <c r="B56" s="598"/>
      <c r="C56" s="598"/>
      <c r="D56" s="598"/>
      <c r="E56" s="598"/>
    </row>
  </sheetData>
  <mergeCells count="9">
    <mergeCell ref="A24:E30"/>
    <mergeCell ref="A32:E39"/>
    <mergeCell ref="A41:E47"/>
    <mergeCell ref="A49:E56"/>
    <mergeCell ref="A1:C1"/>
    <mergeCell ref="A2:C2"/>
    <mergeCell ref="A3:B3"/>
    <mergeCell ref="A4:A5"/>
    <mergeCell ref="C4:C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workbookViewId="0">
      <selection sqref="A1:C1"/>
    </sheetView>
  </sheetViews>
  <sheetFormatPr defaultColWidth="8.7109375" defaultRowHeight="33" customHeight="1"/>
  <cols>
    <col min="1" max="3" width="33.7109375" style="397" customWidth="1"/>
    <col min="4" max="13" width="0" style="397" hidden="1" customWidth="1"/>
    <col min="14" max="16384" width="8.7109375" style="397"/>
  </cols>
  <sheetData>
    <row r="1" spans="1:4" ht="33" customHeight="1">
      <c r="A1" s="599" t="s">
        <v>663</v>
      </c>
      <c r="B1" s="599"/>
      <c r="C1" s="599"/>
    </row>
    <row r="2" spans="1:4" ht="33" customHeight="1">
      <c r="A2" s="605" t="s">
        <v>664</v>
      </c>
      <c r="B2" s="606"/>
      <c r="C2" s="606"/>
    </row>
    <row r="3" spans="1:4" s="373" customFormat="1" ht="33" customHeight="1">
      <c r="A3" s="386" t="s">
        <v>676</v>
      </c>
      <c r="B3" s="387"/>
      <c r="C3" s="388" t="s">
        <v>677</v>
      </c>
      <c r="D3" s="397"/>
    </row>
    <row r="4" spans="1:4" ht="33" customHeight="1">
      <c r="A4" s="607" t="s">
        <v>665</v>
      </c>
      <c r="B4" s="398" t="s">
        <v>666</v>
      </c>
      <c r="C4" s="600" t="s">
        <v>667</v>
      </c>
    </row>
    <row r="5" spans="1:4" ht="33" customHeight="1">
      <c r="A5" s="608"/>
      <c r="B5" s="398" t="s">
        <v>668</v>
      </c>
      <c r="C5" s="600"/>
    </row>
    <row r="6" spans="1:4" ht="33" customHeight="1">
      <c r="A6" s="376" t="s">
        <v>669</v>
      </c>
      <c r="B6" s="377">
        <v>6707475</v>
      </c>
      <c r="C6" s="376" t="s">
        <v>670</v>
      </c>
    </row>
    <row r="7" spans="1:4" ht="33" customHeight="1">
      <c r="A7" s="376" t="s">
        <v>671</v>
      </c>
      <c r="B7" s="378">
        <v>526418</v>
      </c>
      <c r="C7" s="376" t="s">
        <v>672</v>
      </c>
    </row>
    <row r="8" spans="1:4" ht="33" customHeight="1">
      <c r="A8" s="376" t="s">
        <v>673</v>
      </c>
      <c r="B8" s="377">
        <v>4820860</v>
      </c>
      <c r="C8" s="376" t="s">
        <v>674</v>
      </c>
    </row>
    <row r="9" spans="1:4" ht="33" customHeight="1">
      <c r="A9" s="399" t="s">
        <v>662</v>
      </c>
      <c r="B9" s="400">
        <f>SUM(B6:B8)</f>
        <v>12054753</v>
      </c>
      <c r="C9" s="399" t="s">
        <v>31</v>
      </c>
    </row>
  </sheetData>
  <mergeCells count="4">
    <mergeCell ref="A1:C1"/>
    <mergeCell ref="A2:C2"/>
    <mergeCell ref="A4:A5"/>
    <mergeCell ref="C4:C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workbookViewId="0">
      <selection sqref="A1:D1"/>
    </sheetView>
  </sheetViews>
  <sheetFormatPr defaultRowHeight="21" customHeight="1"/>
  <cols>
    <col min="1" max="4" width="21.7109375" customWidth="1"/>
  </cols>
  <sheetData>
    <row r="1" spans="1:4" ht="44.25" customHeight="1">
      <c r="A1" s="609" t="s">
        <v>680</v>
      </c>
      <c r="B1" s="609"/>
      <c r="C1" s="609"/>
      <c r="D1" s="609"/>
    </row>
    <row r="2" spans="1:4" ht="44.25" customHeight="1">
      <c r="A2" s="609" t="s">
        <v>681</v>
      </c>
      <c r="B2" s="609"/>
      <c r="C2" s="609"/>
      <c r="D2" s="609"/>
    </row>
    <row r="3" spans="1:4" ht="21" customHeight="1">
      <c r="A3" s="401" t="s">
        <v>678</v>
      </c>
      <c r="B3" s="401"/>
      <c r="C3" s="401"/>
      <c r="D3" s="401" t="s">
        <v>679</v>
      </c>
    </row>
    <row r="4" spans="1:4" ht="58.5" customHeight="1">
      <c r="A4" s="402" t="s">
        <v>682</v>
      </c>
      <c r="B4" s="403" t="s">
        <v>683</v>
      </c>
      <c r="C4" s="404" t="s">
        <v>252</v>
      </c>
      <c r="D4" s="402" t="s">
        <v>617</v>
      </c>
    </row>
    <row r="5" spans="1:4" ht="21" customHeight="1">
      <c r="A5" s="405" t="s">
        <v>618</v>
      </c>
      <c r="B5" s="377">
        <v>6769565</v>
      </c>
      <c r="C5" s="395">
        <v>36.700000000000003</v>
      </c>
      <c r="D5" s="405" t="s">
        <v>619</v>
      </c>
    </row>
    <row r="6" spans="1:4" ht="21" customHeight="1">
      <c r="A6" s="405" t="s">
        <v>620</v>
      </c>
      <c r="B6" s="378">
        <v>3866197</v>
      </c>
      <c r="C6" s="396">
        <v>21</v>
      </c>
      <c r="D6" s="405" t="s">
        <v>621</v>
      </c>
    </row>
    <row r="7" spans="1:4" ht="21" customHeight="1">
      <c r="A7" s="405" t="s">
        <v>622</v>
      </c>
      <c r="B7" s="377">
        <v>783302</v>
      </c>
      <c r="C7" s="395">
        <v>4.2</v>
      </c>
      <c r="D7" s="405" t="s">
        <v>623</v>
      </c>
    </row>
    <row r="8" spans="1:4" ht="21" customHeight="1">
      <c r="A8" s="405" t="s">
        <v>624</v>
      </c>
      <c r="B8" s="378">
        <v>644601</v>
      </c>
      <c r="C8" s="396">
        <v>3.5</v>
      </c>
      <c r="D8" s="405" t="s">
        <v>625</v>
      </c>
    </row>
    <row r="9" spans="1:4" ht="21" customHeight="1">
      <c r="A9" s="405" t="s">
        <v>626</v>
      </c>
      <c r="B9" s="377">
        <v>3450664</v>
      </c>
      <c r="C9" s="395">
        <v>18.7</v>
      </c>
      <c r="D9" s="405" t="s">
        <v>627</v>
      </c>
    </row>
    <row r="10" spans="1:4" ht="21" customHeight="1">
      <c r="A10" s="405" t="s">
        <v>628</v>
      </c>
      <c r="B10" s="378">
        <v>821625</v>
      </c>
      <c r="C10" s="396">
        <v>4.5</v>
      </c>
      <c r="D10" s="405" t="s">
        <v>629</v>
      </c>
    </row>
    <row r="11" spans="1:4" ht="21" customHeight="1">
      <c r="A11" s="405" t="s">
        <v>630</v>
      </c>
      <c r="B11" s="377">
        <v>401993</v>
      </c>
      <c r="C11" s="395">
        <v>2.2000000000000002</v>
      </c>
      <c r="D11" s="405" t="s">
        <v>631</v>
      </c>
    </row>
    <row r="12" spans="1:4" ht="21" customHeight="1">
      <c r="A12" s="405" t="s">
        <v>632</v>
      </c>
      <c r="B12" s="378">
        <v>316319</v>
      </c>
      <c r="C12" s="396">
        <v>1.7</v>
      </c>
      <c r="D12" s="405" t="s">
        <v>633</v>
      </c>
    </row>
    <row r="13" spans="1:4" ht="21" customHeight="1">
      <c r="A13" s="405" t="s">
        <v>208</v>
      </c>
      <c r="B13" s="377">
        <v>173322</v>
      </c>
      <c r="C13" s="395">
        <v>0.9</v>
      </c>
      <c r="D13" s="405" t="s">
        <v>634</v>
      </c>
    </row>
    <row r="14" spans="1:4" ht="21" customHeight="1">
      <c r="A14" s="405" t="s">
        <v>635</v>
      </c>
      <c r="B14" s="378">
        <v>564696</v>
      </c>
      <c r="C14" s="396">
        <v>3.1</v>
      </c>
      <c r="D14" s="405" t="s">
        <v>636</v>
      </c>
    </row>
    <row r="15" spans="1:4" ht="21" customHeight="1">
      <c r="A15" s="405" t="s">
        <v>637</v>
      </c>
      <c r="B15" s="377">
        <v>244158</v>
      </c>
      <c r="C15" s="395">
        <v>1.3</v>
      </c>
      <c r="D15" s="405" t="s">
        <v>638</v>
      </c>
    </row>
    <row r="16" spans="1:4" ht="21" customHeight="1">
      <c r="A16" s="405" t="s">
        <v>639</v>
      </c>
      <c r="B16" s="378">
        <v>144947</v>
      </c>
      <c r="C16" s="396">
        <v>0.8</v>
      </c>
      <c r="D16" s="405" t="s">
        <v>640</v>
      </c>
    </row>
    <row r="17" spans="1:4" ht="21" customHeight="1">
      <c r="A17" s="405" t="s">
        <v>641</v>
      </c>
      <c r="B17" s="377">
        <v>254737</v>
      </c>
      <c r="C17" s="395">
        <v>1.4</v>
      </c>
      <c r="D17" s="405" t="s">
        <v>642</v>
      </c>
    </row>
    <row r="18" spans="1:4" ht="21" customHeight="1">
      <c r="A18" s="405" t="s">
        <v>151</v>
      </c>
      <c r="B18" s="406">
        <v>18436126</v>
      </c>
      <c r="C18" s="407">
        <v>100</v>
      </c>
      <c r="D18" s="405" t="s">
        <v>31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53"/>
  <sheetViews>
    <sheetView showGridLines="0" rightToLeft="1" zoomScale="69" zoomScaleNormal="80" zoomScaleSheetLayoutView="90" workbookViewId="0">
      <selection sqref="A1:XFD1048576"/>
    </sheetView>
  </sheetViews>
  <sheetFormatPr defaultColWidth="9" defaultRowHeight="15.75"/>
  <cols>
    <col min="1" max="1" width="31.7109375" style="5" customWidth="1"/>
    <col min="2" max="3" width="5.7109375" style="17" customWidth="1"/>
    <col min="4" max="8" width="5.7109375" style="20" customWidth="1"/>
    <col min="9" max="31" width="5.7109375" style="5" customWidth="1"/>
    <col min="32" max="32" width="31.7109375" style="17" customWidth="1"/>
    <col min="33" max="35" width="9" style="5"/>
    <col min="36" max="36" width="9" style="5" customWidth="1"/>
    <col min="37" max="16384" width="9" style="5"/>
  </cols>
  <sheetData>
    <row r="1" spans="1:32" ht="42.95" customHeight="1">
      <c r="A1" s="471" t="s">
        <v>580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3"/>
    </row>
    <row r="2" spans="1:32" ht="45" customHeight="1">
      <c r="A2" s="474" t="s">
        <v>581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6"/>
    </row>
    <row r="3" spans="1:32" ht="36.950000000000003" customHeight="1">
      <c r="A3" s="444" t="s">
        <v>441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6" t="s">
        <v>90</v>
      </c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7"/>
    </row>
    <row r="4" spans="1:32" ht="57" customHeight="1">
      <c r="A4" s="459" t="s">
        <v>452</v>
      </c>
      <c r="B4" s="463" t="s">
        <v>80</v>
      </c>
      <c r="C4" s="465" t="s">
        <v>79</v>
      </c>
      <c r="D4" s="463" t="s">
        <v>16</v>
      </c>
      <c r="E4" s="465" t="s">
        <v>17</v>
      </c>
      <c r="F4" s="463" t="s">
        <v>89</v>
      </c>
      <c r="G4" s="465" t="s">
        <v>15</v>
      </c>
      <c r="H4" s="463" t="s">
        <v>88</v>
      </c>
      <c r="I4" s="465" t="s">
        <v>87</v>
      </c>
      <c r="J4" s="463" t="s">
        <v>86</v>
      </c>
      <c r="K4" s="465" t="s">
        <v>85</v>
      </c>
      <c r="L4" s="463" t="s">
        <v>10</v>
      </c>
      <c r="M4" s="465" t="s">
        <v>11</v>
      </c>
      <c r="N4" s="463" t="s">
        <v>8</v>
      </c>
      <c r="O4" s="465" t="s">
        <v>9</v>
      </c>
      <c r="P4" s="463" t="s">
        <v>6</v>
      </c>
      <c r="Q4" s="465" t="s">
        <v>7</v>
      </c>
      <c r="R4" s="463" t="s">
        <v>4</v>
      </c>
      <c r="S4" s="465" t="s">
        <v>5</v>
      </c>
      <c r="T4" s="463" t="s">
        <v>84</v>
      </c>
      <c r="U4" s="465" t="s">
        <v>83</v>
      </c>
      <c r="V4" s="463" t="s">
        <v>82</v>
      </c>
      <c r="W4" s="465" t="s">
        <v>81</v>
      </c>
      <c r="X4" s="460" t="s">
        <v>440</v>
      </c>
      <c r="Y4" s="461"/>
      <c r="Z4" s="461"/>
      <c r="AA4" s="461"/>
      <c r="AB4" s="461"/>
      <c r="AC4" s="461"/>
      <c r="AD4" s="461"/>
      <c r="AE4" s="462"/>
      <c r="AF4" s="458" t="s">
        <v>447</v>
      </c>
    </row>
    <row r="5" spans="1:32" ht="135" customHeight="1">
      <c r="A5" s="468"/>
      <c r="B5" s="464"/>
      <c r="C5" s="466"/>
      <c r="D5" s="464"/>
      <c r="E5" s="466"/>
      <c r="F5" s="464"/>
      <c r="G5" s="466"/>
      <c r="H5" s="464"/>
      <c r="I5" s="466"/>
      <c r="J5" s="464"/>
      <c r="K5" s="466"/>
      <c r="L5" s="464"/>
      <c r="M5" s="466"/>
      <c r="N5" s="464"/>
      <c r="O5" s="466"/>
      <c r="P5" s="464"/>
      <c r="Q5" s="466"/>
      <c r="R5" s="464"/>
      <c r="S5" s="466"/>
      <c r="T5" s="464"/>
      <c r="U5" s="466"/>
      <c r="V5" s="464"/>
      <c r="W5" s="466"/>
      <c r="X5" s="90" t="s">
        <v>78</v>
      </c>
      <c r="Y5" s="90" t="s">
        <v>77</v>
      </c>
      <c r="Z5" s="90" t="s">
        <v>76</v>
      </c>
      <c r="AA5" s="90" t="s">
        <v>75</v>
      </c>
      <c r="AB5" s="90" t="s">
        <v>74</v>
      </c>
      <c r="AC5" s="90" t="s">
        <v>73</v>
      </c>
      <c r="AD5" s="90" t="s">
        <v>72</v>
      </c>
      <c r="AE5" s="90" t="s">
        <v>71</v>
      </c>
      <c r="AF5" s="459"/>
    </row>
    <row r="6" spans="1:32" ht="63" customHeight="1">
      <c r="A6" s="89" t="s">
        <v>70</v>
      </c>
      <c r="B6" s="467">
        <v>0</v>
      </c>
      <c r="C6" s="467"/>
      <c r="D6" s="467">
        <v>0</v>
      </c>
      <c r="E6" s="467"/>
      <c r="F6" s="467">
        <v>5</v>
      </c>
      <c r="G6" s="467"/>
      <c r="H6" s="467">
        <v>0</v>
      </c>
      <c r="I6" s="467"/>
      <c r="J6" s="467">
        <v>0</v>
      </c>
      <c r="K6" s="467"/>
      <c r="L6" s="467">
        <v>0</v>
      </c>
      <c r="M6" s="467"/>
      <c r="N6" s="467">
        <v>50</v>
      </c>
      <c r="O6" s="467"/>
      <c r="P6" s="467">
        <v>13</v>
      </c>
      <c r="Q6" s="467"/>
      <c r="R6" s="467">
        <v>17</v>
      </c>
      <c r="S6" s="467"/>
      <c r="T6" s="467">
        <v>231</v>
      </c>
      <c r="U6" s="467"/>
      <c r="V6" s="467">
        <v>492</v>
      </c>
      <c r="W6" s="467"/>
      <c r="X6" s="467">
        <v>0</v>
      </c>
      <c r="Y6" s="467"/>
      <c r="Z6" s="467">
        <v>2</v>
      </c>
      <c r="AA6" s="467"/>
      <c r="AB6" s="467">
        <v>3</v>
      </c>
      <c r="AC6" s="467"/>
      <c r="AD6" s="467">
        <v>20</v>
      </c>
      <c r="AE6" s="467"/>
      <c r="AF6" s="89" t="s">
        <v>69</v>
      </c>
    </row>
    <row r="7" spans="1:32" ht="63" customHeight="1">
      <c r="A7" s="89" t="s">
        <v>438</v>
      </c>
      <c r="B7" s="469">
        <v>0</v>
      </c>
      <c r="C7" s="469"/>
      <c r="D7" s="469">
        <v>0</v>
      </c>
      <c r="E7" s="469"/>
      <c r="F7" s="469">
        <v>0</v>
      </c>
      <c r="G7" s="469"/>
      <c r="H7" s="469">
        <v>0</v>
      </c>
      <c r="I7" s="469"/>
      <c r="J7" s="469">
        <v>0</v>
      </c>
      <c r="K7" s="469"/>
      <c r="L7" s="469">
        <v>0</v>
      </c>
      <c r="M7" s="469"/>
      <c r="N7" s="469">
        <v>72</v>
      </c>
      <c r="O7" s="469"/>
      <c r="P7" s="469">
        <v>6</v>
      </c>
      <c r="Q7" s="469"/>
      <c r="R7" s="469">
        <v>14</v>
      </c>
      <c r="S7" s="469"/>
      <c r="T7" s="469">
        <v>335</v>
      </c>
      <c r="U7" s="469"/>
      <c r="V7" s="469">
        <v>126</v>
      </c>
      <c r="W7" s="469"/>
      <c r="X7" s="469">
        <v>1</v>
      </c>
      <c r="Y7" s="469"/>
      <c r="Z7" s="469">
        <v>1</v>
      </c>
      <c r="AA7" s="469"/>
      <c r="AB7" s="469">
        <v>0</v>
      </c>
      <c r="AC7" s="469"/>
      <c r="AD7" s="469">
        <v>1</v>
      </c>
      <c r="AE7" s="469"/>
      <c r="AF7" s="89" t="s">
        <v>545</v>
      </c>
    </row>
    <row r="8" spans="1:32" ht="63" customHeight="1">
      <c r="A8" s="89" t="s">
        <v>68</v>
      </c>
      <c r="B8" s="467">
        <v>0</v>
      </c>
      <c r="C8" s="467"/>
      <c r="D8" s="467">
        <v>0</v>
      </c>
      <c r="E8" s="467"/>
      <c r="F8" s="467">
        <v>2</v>
      </c>
      <c r="G8" s="467"/>
      <c r="H8" s="467">
        <v>0</v>
      </c>
      <c r="I8" s="467"/>
      <c r="J8" s="467">
        <v>1</v>
      </c>
      <c r="K8" s="467"/>
      <c r="L8" s="467">
        <v>0</v>
      </c>
      <c r="M8" s="467"/>
      <c r="N8" s="467">
        <v>22</v>
      </c>
      <c r="O8" s="467"/>
      <c r="P8" s="467">
        <v>4</v>
      </c>
      <c r="Q8" s="467"/>
      <c r="R8" s="467">
        <v>11</v>
      </c>
      <c r="S8" s="467"/>
      <c r="T8" s="467">
        <v>0</v>
      </c>
      <c r="U8" s="467"/>
      <c r="V8" s="467">
        <v>183</v>
      </c>
      <c r="W8" s="467"/>
      <c r="X8" s="467">
        <v>1</v>
      </c>
      <c r="Y8" s="467"/>
      <c r="Z8" s="467">
        <v>1</v>
      </c>
      <c r="AA8" s="467"/>
      <c r="AB8" s="467">
        <v>1</v>
      </c>
      <c r="AC8" s="467"/>
      <c r="AD8" s="467">
        <v>20</v>
      </c>
      <c r="AE8" s="467"/>
      <c r="AF8" s="89" t="s">
        <v>67</v>
      </c>
    </row>
    <row r="9" spans="1:32" ht="63" customHeight="1">
      <c r="A9" s="89" t="s">
        <v>66</v>
      </c>
      <c r="B9" s="469">
        <v>0</v>
      </c>
      <c r="C9" s="469"/>
      <c r="D9" s="469">
        <v>0</v>
      </c>
      <c r="E9" s="469"/>
      <c r="F9" s="469">
        <v>0</v>
      </c>
      <c r="G9" s="469"/>
      <c r="H9" s="469">
        <v>0</v>
      </c>
      <c r="I9" s="469"/>
      <c r="J9" s="469">
        <v>0</v>
      </c>
      <c r="K9" s="469"/>
      <c r="L9" s="469">
        <v>0</v>
      </c>
      <c r="M9" s="469"/>
      <c r="N9" s="469">
        <v>1</v>
      </c>
      <c r="O9" s="469"/>
      <c r="P9" s="469">
        <v>6</v>
      </c>
      <c r="Q9" s="469"/>
      <c r="R9" s="469">
        <v>0</v>
      </c>
      <c r="S9" s="469"/>
      <c r="T9" s="469">
        <v>7</v>
      </c>
      <c r="U9" s="469"/>
      <c r="V9" s="469">
        <v>229</v>
      </c>
      <c r="W9" s="469"/>
      <c r="X9" s="469">
        <v>0</v>
      </c>
      <c r="Y9" s="469"/>
      <c r="Z9" s="469">
        <v>0</v>
      </c>
      <c r="AA9" s="469"/>
      <c r="AB9" s="469">
        <v>0</v>
      </c>
      <c r="AC9" s="469"/>
      <c r="AD9" s="469">
        <v>1</v>
      </c>
      <c r="AE9" s="469"/>
      <c r="AF9" s="89" t="s">
        <v>65</v>
      </c>
    </row>
    <row r="10" spans="1:32" ht="63" customHeight="1">
      <c r="A10" s="89" t="s">
        <v>64</v>
      </c>
      <c r="B10" s="467">
        <v>0</v>
      </c>
      <c r="C10" s="467"/>
      <c r="D10" s="467">
        <v>0</v>
      </c>
      <c r="E10" s="467"/>
      <c r="F10" s="467">
        <v>0</v>
      </c>
      <c r="G10" s="467"/>
      <c r="H10" s="467">
        <v>0</v>
      </c>
      <c r="I10" s="467"/>
      <c r="J10" s="467">
        <v>0</v>
      </c>
      <c r="K10" s="467"/>
      <c r="L10" s="467">
        <v>0</v>
      </c>
      <c r="M10" s="467"/>
      <c r="N10" s="467">
        <v>3</v>
      </c>
      <c r="O10" s="467"/>
      <c r="P10" s="467">
        <v>4</v>
      </c>
      <c r="Q10" s="467"/>
      <c r="R10" s="467">
        <v>3</v>
      </c>
      <c r="S10" s="467"/>
      <c r="T10" s="467">
        <v>74</v>
      </c>
      <c r="U10" s="467"/>
      <c r="V10" s="467">
        <v>155</v>
      </c>
      <c r="W10" s="467"/>
      <c r="X10" s="467">
        <v>0</v>
      </c>
      <c r="Y10" s="467"/>
      <c r="Z10" s="467">
        <v>2</v>
      </c>
      <c r="AA10" s="467"/>
      <c r="AB10" s="467">
        <v>0</v>
      </c>
      <c r="AC10" s="467"/>
      <c r="AD10" s="467">
        <v>8</v>
      </c>
      <c r="AE10" s="467"/>
      <c r="AF10" s="89" t="s">
        <v>63</v>
      </c>
    </row>
    <row r="11" spans="1:32" ht="63" customHeight="1">
      <c r="A11" s="89" t="s">
        <v>62</v>
      </c>
      <c r="B11" s="469">
        <v>0</v>
      </c>
      <c r="C11" s="469"/>
      <c r="D11" s="469">
        <v>0</v>
      </c>
      <c r="E11" s="469"/>
      <c r="F11" s="469">
        <v>0</v>
      </c>
      <c r="G11" s="469"/>
      <c r="H11" s="469">
        <v>0</v>
      </c>
      <c r="I11" s="469"/>
      <c r="J11" s="469">
        <v>1</v>
      </c>
      <c r="K11" s="469"/>
      <c r="L11" s="469">
        <v>0</v>
      </c>
      <c r="M11" s="469"/>
      <c r="N11" s="469">
        <v>1</v>
      </c>
      <c r="O11" s="469"/>
      <c r="P11" s="469">
        <v>1</v>
      </c>
      <c r="Q11" s="469"/>
      <c r="R11" s="469">
        <v>1</v>
      </c>
      <c r="S11" s="469"/>
      <c r="T11" s="469">
        <v>83</v>
      </c>
      <c r="U11" s="469"/>
      <c r="V11" s="469">
        <v>129</v>
      </c>
      <c r="W11" s="469"/>
      <c r="X11" s="469">
        <v>0</v>
      </c>
      <c r="Y11" s="469"/>
      <c r="Z11" s="469">
        <v>0</v>
      </c>
      <c r="AA11" s="469"/>
      <c r="AB11" s="469">
        <v>0</v>
      </c>
      <c r="AC11" s="469"/>
      <c r="AD11" s="469">
        <v>4</v>
      </c>
      <c r="AE11" s="469"/>
      <c r="AF11" s="89" t="s">
        <v>61</v>
      </c>
    </row>
    <row r="12" spans="1:32" ht="63" customHeight="1">
      <c r="A12" s="89" t="s">
        <v>60</v>
      </c>
      <c r="B12" s="467">
        <v>0</v>
      </c>
      <c r="C12" s="467"/>
      <c r="D12" s="467">
        <v>0</v>
      </c>
      <c r="E12" s="467"/>
      <c r="F12" s="467">
        <v>6</v>
      </c>
      <c r="G12" s="467"/>
      <c r="H12" s="467">
        <v>0</v>
      </c>
      <c r="I12" s="467"/>
      <c r="J12" s="467">
        <v>2</v>
      </c>
      <c r="K12" s="467"/>
      <c r="L12" s="467">
        <v>0</v>
      </c>
      <c r="M12" s="467"/>
      <c r="N12" s="467">
        <v>26</v>
      </c>
      <c r="O12" s="467"/>
      <c r="P12" s="467">
        <v>26</v>
      </c>
      <c r="Q12" s="467"/>
      <c r="R12" s="467">
        <v>5</v>
      </c>
      <c r="S12" s="467"/>
      <c r="T12" s="467">
        <v>517</v>
      </c>
      <c r="U12" s="467"/>
      <c r="V12" s="467">
        <v>145</v>
      </c>
      <c r="W12" s="467"/>
      <c r="X12" s="467">
        <v>0</v>
      </c>
      <c r="Y12" s="467"/>
      <c r="Z12" s="467">
        <v>3</v>
      </c>
      <c r="AA12" s="467"/>
      <c r="AB12" s="467">
        <v>0</v>
      </c>
      <c r="AC12" s="467"/>
      <c r="AD12" s="467">
        <v>18</v>
      </c>
      <c r="AE12" s="467"/>
      <c r="AF12" s="89" t="s">
        <v>59</v>
      </c>
    </row>
    <row r="13" spans="1:32" ht="63" customHeight="1">
      <c r="A13" s="89" t="s">
        <v>58</v>
      </c>
      <c r="B13" s="469">
        <v>0</v>
      </c>
      <c r="C13" s="469"/>
      <c r="D13" s="469">
        <v>0</v>
      </c>
      <c r="E13" s="469"/>
      <c r="F13" s="469">
        <v>1</v>
      </c>
      <c r="G13" s="469"/>
      <c r="H13" s="469">
        <v>0</v>
      </c>
      <c r="I13" s="469"/>
      <c r="J13" s="469">
        <v>0</v>
      </c>
      <c r="K13" s="469"/>
      <c r="L13" s="469">
        <v>0</v>
      </c>
      <c r="M13" s="469"/>
      <c r="N13" s="469">
        <v>3</v>
      </c>
      <c r="O13" s="469"/>
      <c r="P13" s="469">
        <v>1</v>
      </c>
      <c r="Q13" s="469"/>
      <c r="R13" s="469">
        <v>2</v>
      </c>
      <c r="S13" s="469"/>
      <c r="T13" s="469">
        <v>0</v>
      </c>
      <c r="U13" s="469"/>
      <c r="V13" s="469">
        <v>16</v>
      </c>
      <c r="W13" s="469"/>
      <c r="X13" s="469">
        <v>0</v>
      </c>
      <c r="Y13" s="469"/>
      <c r="Z13" s="469">
        <v>0</v>
      </c>
      <c r="AA13" s="469"/>
      <c r="AB13" s="469">
        <v>0</v>
      </c>
      <c r="AC13" s="469"/>
      <c r="AD13" s="469">
        <v>2</v>
      </c>
      <c r="AE13" s="469"/>
      <c r="AF13" s="89" t="s">
        <v>57</v>
      </c>
    </row>
    <row r="14" spans="1:32" ht="63" customHeight="1">
      <c r="A14" s="89" t="s">
        <v>56</v>
      </c>
      <c r="B14" s="467">
        <v>0</v>
      </c>
      <c r="C14" s="467"/>
      <c r="D14" s="467">
        <v>0</v>
      </c>
      <c r="E14" s="467"/>
      <c r="F14" s="467">
        <v>0</v>
      </c>
      <c r="G14" s="467"/>
      <c r="H14" s="467">
        <v>0</v>
      </c>
      <c r="I14" s="467"/>
      <c r="J14" s="467">
        <v>0</v>
      </c>
      <c r="K14" s="467"/>
      <c r="L14" s="467">
        <v>0</v>
      </c>
      <c r="M14" s="467"/>
      <c r="N14" s="467">
        <v>6</v>
      </c>
      <c r="O14" s="467"/>
      <c r="P14" s="467">
        <v>0</v>
      </c>
      <c r="Q14" s="467"/>
      <c r="R14" s="467">
        <v>4</v>
      </c>
      <c r="S14" s="467"/>
      <c r="T14" s="467">
        <v>0</v>
      </c>
      <c r="U14" s="467"/>
      <c r="V14" s="467">
        <v>0</v>
      </c>
      <c r="W14" s="467"/>
      <c r="X14" s="467">
        <v>0</v>
      </c>
      <c r="Y14" s="467"/>
      <c r="Z14" s="467">
        <v>0</v>
      </c>
      <c r="AA14" s="467"/>
      <c r="AB14" s="467">
        <v>0</v>
      </c>
      <c r="AC14" s="467"/>
      <c r="AD14" s="467">
        <v>0</v>
      </c>
      <c r="AE14" s="467"/>
      <c r="AF14" s="89" t="s">
        <v>55</v>
      </c>
    </row>
    <row r="15" spans="1:32" ht="63" customHeight="1">
      <c r="A15" s="89" t="s">
        <v>54</v>
      </c>
      <c r="B15" s="469">
        <v>0</v>
      </c>
      <c r="C15" s="469"/>
      <c r="D15" s="469">
        <v>2</v>
      </c>
      <c r="E15" s="469"/>
      <c r="F15" s="469">
        <v>3</v>
      </c>
      <c r="G15" s="469"/>
      <c r="H15" s="469">
        <v>0</v>
      </c>
      <c r="I15" s="469"/>
      <c r="J15" s="469">
        <v>0</v>
      </c>
      <c r="K15" s="469"/>
      <c r="L15" s="469">
        <v>0</v>
      </c>
      <c r="M15" s="469"/>
      <c r="N15" s="469">
        <v>8</v>
      </c>
      <c r="O15" s="469"/>
      <c r="P15" s="469">
        <v>6</v>
      </c>
      <c r="Q15" s="469"/>
      <c r="R15" s="469">
        <v>3</v>
      </c>
      <c r="S15" s="469"/>
      <c r="T15" s="469">
        <v>51</v>
      </c>
      <c r="U15" s="469"/>
      <c r="V15" s="469">
        <v>66</v>
      </c>
      <c r="W15" s="469"/>
      <c r="X15" s="469">
        <v>1</v>
      </c>
      <c r="Y15" s="469"/>
      <c r="Z15" s="469">
        <v>0</v>
      </c>
      <c r="AA15" s="469"/>
      <c r="AB15" s="469">
        <v>0</v>
      </c>
      <c r="AC15" s="469"/>
      <c r="AD15" s="469">
        <v>0</v>
      </c>
      <c r="AE15" s="469"/>
      <c r="AF15" s="89" t="s">
        <v>53</v>
      </c>
    </row>
    <row r="16" spans="1:32" ht="63" customHeight="1">
      <c r="A16" s="89" t="s">
        <v>52</v>
      </c>
      <c r="B16" s="467">
        <v>0</v>
      </c>
      <c r="C16" s="467"/>
      <c r="D16" s="467">
        <v>0</v>
      </c>
      <c r="E16" s="467"/>
      <c r="F16" s="467">
        <v>0</v>
      </c>
      <c r="G16" s="467"/>
      <c r="H16" s="467">
        <v>0</v>
      </c>
      <c r="I16" s="467"/>
      <c r="J16" s="467">
        <v>0</v>
      </c>
      <c r="K16" s="467"/>
      <c r="L16" s="467">
        <v>0</v>
      </c>
      <c r="M16" s="467"/>
      <c r="N16" s="467">
        <v>1</v>
      </c>
      <c r="O16" s="467"/>
      <c r="P16" s="467">
        <v>3</v>
      </c>
      <c r="Q16" s="467"/>
      <c r="R16" s="467">
        <v>0</v>
      </c>
      <c r="S16" s="467"/>
      <c r="T16" s="467">
        <v>0</v>
      </c>
      <c r="U16" s="467"/>
      <c r="V16" s="467">
        <v>250</v>
      </c>
      <c r="W16" s="467"/>
      <c r="X16" s="467">
        <v>0</v>
      </c>
      <c r="Y16" s="467"/>
      <c r="Z16" s="467">
        <v>0</v>
      </c>
      <c r="AA16" s="467"/>
      <c r="AB16" s="467">
        <v>0</v>
      </c>
      <c r="AC16" s="467"/>
      <c r="AD16" s="467">
        <v>0</v>
      </c>
      <c r="AE16" s="467"/>
      <c r="AF16" s="89" t="s">
        <v>51</v>
      </c>
    </row>
    <row r="17" spans="1:32" ht="63" customHeight="1">
      <c r="A17" s="89" t="s">
        <v>50</v>
      </c>
      <c r="B17" s="469">
        <v>0</v>
      </c>
      <c r="C17" s="469"/>
      <c r="D17" s="469">
        <v>0</v>
      </c>
      <c r="E17" s="469"/>
      <c r="F17" s="469">
        <v>0</v>
      </c>
      <c r="G17" s="469"/>
      <c r="H17" s="469">
        <v>0</v>
      </c>
      <c r="I17" s="469"/>
      <c r="J17" s="469">
        <v>0</v>
      </c>
      <c r="K17" s="469"/>
      <c r="L17" s="469">
        <v>0</v>
      </c>
      <c r="M17" s="469"/>
      <c r="N17" s="469">
        <v>6</v>
      </c>
      <c r="O17" s="469"/>
      <c r="P17" s="469">
        <v>4</v>
      </c>
      <c r="Q17" s="469"/>
      <c r="R17" s="469">
        <v>1</v>
      </c>
      <c r="S17" s="469"/>
      <c r="T17" s="469">
        <v>26</v>
      </c>
      <c r="U17" s="469"/>
      <c r="V17" s="469">
        <v>88</v>
      </c>
      <c r="W17" s="469"/>
      <c r="X17" s="469">
        <v>0</v>
      </c>
      <c r="Y17" s="469"/>
      <c r="Z17" s="469">
        <v>0</v>
      </c>
      <c r="AA17" s="469"/>
      <c r="AB17" s="469">
        <v>0</v>
      </c>
      <c r="AC17" s="469"/>
      <c r="AD17" s="469">
        <v>0</v>
      </c>
      <c r="AE17" s="469"/>
      <c r="AF17" s="89" t="s">
        <v>49</v>
      </c>
    </row>
    <row r="18" spans="1:32" ht="63" customHeight="1">
      <c r="A18" s="89" t="s">
        <v>48</v>
      </c>
      <c r="B18" s="467">
        <v>0</v>
      </c>
      <c r="C18" s="467"/>
      <c r="D18" s="467">
        <v>0</v>
      </c>
      <c r="E18" s="467"/>
      <c r="F18" s="467">
        <v>0</v>
      </c>
      <c r="G18" s="467"/>
      <c r="H18" s="467">
        <v>0</v>
      </c>
      <c r="I18" s="467"/>
      <c r="J18" s="467">
        <v>0</v>
      </c>
      <c r="K18" s="467"/>
      <c r="L18" s="467">
        <v>0</v>
      </c>
      <c r="M18" s="467"/>
      <c r="N18" s="467">
        <v>4</v>
      </c>
      <c r="O18" s="467"/>
      <c r="P18" s="467">
        <v>0</v>
      </c>
      <c r="Q18" s="467"/>
      <c r="R18" s="467">
        <v>0</v>
      </c>
      <c r="S18" s="467"/>
      <c r="T18" s="467">
        <v>7</v>
      </c>
      <c r="U18" s="467"/>
      <c r="V18" s="467">
        <v>217</v>
      </c>
      <c r="W18" s="467"/>
      <c r="X18" s="467">
        <v>0</v>
      </c>
      <c r="Y18" s="467"/>
      <c r="Z18" s="467">
        <v>0</v>
      </c>
      <c r="AA18" s="467"/>
      <c r="AB18" s="467">
        <v>0</v>
      </c>
      <c r="AC18" s="467"/>
      <c r="AD18" s="467">
        <v>0</v>
      </c>
      <c r="AE18" s="467"/>
      <c r="AF18" s="89" t="s">
        <v>47</v>
      </c>
    </row>
    <row r="19" spans="1:32" ht="63" customHeight="1">
      <c r="A19" s="89" t="s">
        <v>46</v>
      </c>
      <c r="B19" s="469">
        <v>0</v>
      </c>
      <c r="C19" s="469"/>
      <c r="D19" s="469">
        <v>0</v>
      </c>
      <c r="E19" s="469"/>
      <c r="F19" s="469">
        <v>0</v>
      </c>
      <c r="G19" s="469"/>
      <c r="H19" s="469">
        <v>0</v>
      </c>
      <c r="I19" s="469"/>
      <c r="J19" s="469">
        <v>0</v>
      </c>
      <c r="K19" s="469"/>
      <c r="L19" s="469">
        <v>0</v>
      </c>
      <c r="M19" s="469"/>
      <c r="N19" s="469">
        <v>18</v>
      </c>
      <c r="O19" s="469"/>
      <c r="P19" s="469">
        <v>8</v>
      </c>
      <c r="Q19" s="469"/>
      <c r="R19" s="469">
        <v>9</v>
      </c>
      <c r="S19" s="469"/>
      <c r="T19" s="469">
        <v>30</v>
      </c>
      <c r="U19" s="469"/>
      <c r="V19" s="469">
        <v>40</v>
      </c>
      <c r="W19" s="469"/>
      <c r="X19" s="469">
        <v>0</v>
      </c>
      <c r="Y19" s="469"/>
      <c r="Z19" s="469">
        <v>0</v>
      </c>
      <c r="AA19" s="469"/>
      <c r="AB19" s="469">
        <v>0</v>
      </c>
      <c r="AC19" s="469"/>
      <c r="AD19" s="469">
        <v>0</v>
      </c>
      <c r="AE19" s="469"/>
      <c r="AF19" s="89" t="s">
        <v>45</v>
      </c>
    </row>
    <row r="20" spans="1:32" ht="63" customHeight="1">
      <c r="A20" s="89" t="s">
        <v>44</v>
      </c>
      <c r="B20" s="467">
        <v>0</v>
      </c>
      <c r="C20" s="467"/>
      <c r="D20" s="467">
        <v>0</v>
      </c>
      <c r="E20" s="467"/>
      <c r="F20" s="467">
        <v>0</v>
      </c>
      <c r="G20" s="467"/>
      <c r="H20" s="467">
        <v>0</v>
      </c>
      <c r="I20" s="467"/>
      <c r="J20" s="467">
        <v>2</v>
      </c>
      <c r="K20" s="467"/>
      <c r="L20" s="467">
        <v>0</v>
      </c>
      <c r="M20" s="467"/>
      <c r="N20" s="467">
        <v>10</v>
      </c>
      <c r="O20" s="467"/>
      <c r="P20" s="467">
        <v>2</v>
      </c>
      <c r="Q20" s="467"/>
      <c r="R20" s="467">
        <v>1</v>
      </c>
      <c r="S20" s="467"/>
      <c r="T20" s="467">
        <v>42</v>
      </c>
      <c r="U20" s="467"/>
      <c r="V20" s="467">
        <v>54</v>
      </c>
      <c r="W20" s="467"/>
      <c r="X20" s="467">
        <v>0</v>
      </c>
      <c r="Y20" s="467"/>
      <c r="Z20" s="467">
        <v>0</v>
      </c>
      <c r="AA20" s="467"/>
      <c r="AB20" s="467">
        <v>0</v>
      </c>
      <c r="AC20" s="467"/>
      <c r="AD20" s="467">
        <v>1</v>
      </c>
      <c r="AE20" s="467"/>
      <c r="AF20" s="89" t="s">
        <v>43</v>
      </c>
    </row>
    <row r="21" spans="1:32" ht="63" customHeight="1">
      <c r="A21" s="89" t="s">
        <v>42</v>
      </c>
      <c r="B21" s="469">
        <v>0</v>
      </c>
      <c r="C21" s="469"/>
      <c r="D21" s="469">
        <v>0</v>
      </c>
      <c r="E21" s="469"/>
      <c r="F21" s="469">
        <v>0</v>
      </c>
      <c r="G21" s="469"/>
      <c r="H21" s="469">
        <v>0</v>
      </c>
      <c r="I21" s="469"/>
      <c r="J21" s="469">
        <v>0</v>
      </c>
      <c r="K21" s="469"/>
      <c r="L21" s="469">
        <v>0</v>
      </c>
      <c r="M21" s="469"/>
      <c r="N21" s="469">
        <v>2</v>
      </c>
      <c r="O21" s="469"/>
      <c r="P21" s="469">
        <v>5</v>
      </c>
      <c r="Q21" s="469"/>
      <c r="R21" s="469">
        <v>0</v>
      </c>
      <c r="S21" s="469"/>
      <c r="T21" s="469">
        <v>46</v>
      </c>
      <c r="U21" s="469"/>
      <c r="V21" s="469">
        <v>155</v>
      </c>
      <c r="W21" s="469"/>
      <c r="X21" s="469">
        <v>0</v>
      </c>
      <c r="Y21" s="469"/>
      <c r="Z21" s="469">
        <v>0</v>
      </c>
      <c r="AA21" s="469"/>
      <c r="AB21" s="469">
        <v>0</v>
      </c>
      <c r="AC21" s="469"/>
      <c r="AD21" s="469">
        <v>1</v>
      </c>
      <c r="AE21" s="469"/>
      <c r="AF21" s="89" t="s">
        <v>41</v>
      </c>
    </row>
    <row r="22" spans="1:32" ht="63" customHeight="1">
      <c r="A22" s="89" t="s">
        <v>40</v>
      </c>
      <c r="B22" s="467">
        <v>0</v>
      </c>
      <c r="C22" s="467"/>
      <c r="D22" s="467">
        <v>0</v>
      </c>
      <c r="E22" s="467"/>
      <c r="F22" s="467">
        <v>0</v>
      </c>
      <c r="G22" s="467"/>
      <c r="H22" s="467">
        <v>0</v>
      </c>
      <c r="I22" s="467"/>
      <c r="J22" s="467">
        <v>0</v>
      </c>
      <c r="K22" s="467"/>
      <c r="L22" s="467">
        <v>0</v>
      </c>
      <c r="M22" s="467"/>
      <c r="N22" s="467">
        <v>5</v>
      </c>
      <c r="O22" s="467"/>
      <c r="P22" s="467">
        <v>5</v>
      </c>
      <c r="Q22" s="467"/>
      <c r="R22" s="467">
        <v>3</v>
      </c>
      <c r="S22" s="467"/>
      <c r="T22" s="467">
        <v>5</v>
      </c>
      <c r="U22" s="467"/>
      <c r="V22" s="467">
        <v>44</v>
      </c>
      <c r="W22" s="467"/>
      <c r="X22" s="467">
        <v>0</v>
      </c>
      <c r="Y22" s="467"/>
      <c r="Z22" s="467">
        <v>0</v>
      </c>
      <c r="AA22" s="467"/>
      <c r="AB22" s="467">
        <v>0</v>
      </c>
      <c r="AC22" s="467"/>
      <c r="AD22" s="467">
        <v>0</v>
      </c>
      <c r="AE22" s="467"/>
      <c r="AF22" s="89" t="s">
        <v>39</v>
      </c>
    </row>
    <row r="23" spans="1:32" ht="63" customHeight="1">
      <c r="A23" s="89" t="s">
        <v>38</v>
      </c>
      <c r="B23" s="469">
        <v>0</v>
      </c>
      <c r="C23" s="469"/>
      <c r="D23" s="469">
        <v>0</v>
      </c>
      <c r="E23" s="469"/>
      <c r="F23" s="469">
        <v>0</v>
      </c>
      <c r="G23" s="469"/>
      <c r="H23" s="469">
        <v>0</v>
      </c>
      <c r="I23" s="469"/>
      <c r="J23" s="469">
        <v>0</v>
      </c>
      <c r="K23" s="469"/>
      <c r="L23" s="469">
        <v>0</v>
      </c>
      <c r="M23" s="469"/>
      <c r="N23" s="469">
        <v>3</v>
      </c>
      <c r="O23" s="469"/>
      <c r="P23" s="469">
        <v>1</v>
      </c>
      <c r="Q23" s="469"/>
      <c r="R23" s="469">
        <v>5</v>
      </c>
      <c r="S23" s="469"/>
      <c r="T23" s="469">
        <v>3</v>
      </c>
      <c r="U23" s="469"/>
      <c r="V23" s="469">
        <v>76</v>
      </c>
      <c r="W23" s="469"/>
      <c r="X23" s="469">
        <v>0</v>
      </c>
      <c r="Y23" s="469"/>
      <c r="Z23" s="469">
        <v>0</v>
      </c>
      <c r="AA23" s="469"/>
      <c r="AB23" s="469">
        <v>0</v>
      </c>
      <c r="AC23" s="469"/>
      <c r="AD23" s="469">
        <v>0</v>
      </c>
      <c r="AE23" s="469"/>
      <c r="AF23" s="89" t="s">
        <v>37</v>
      </c>
    </row>
    <row r="24" spans="1:32" ht="63" customHeight="1">
      <c r="A24" s="89" t="s">
        <v>36</v>
      </c>
      <c r="B24" s="467">
        <v>0</v>
      </c>
      <c r="C24" s="467"/>
      <c r="D24" s="467">
        <v>0</v>
      </c>
      <c r="E24" s="467"/>
      <c r="F24" s="467">
        <v>0</v>
      </c>
      <c r="G24" s="467"/>
      <c r="H24" s="467">
        <v>0</v>
      </c>
      <c r="I24" s="467"/>
      <c r="J24" s="467">
        <v>0</v>
      </c>
      <c r="K24" s="467"/>
      <c r="L24" s="467">
        <v>0</v>
      </c>
      <c r="M24" s="467"/>
      <c r="N24" s="467">
        <v>5</v>
      </c>
      <c r="O24" s="467"/>
      <c r="P24" s="467">
        <v>3</v>
      </c>
      <c r="Q24" s="467"/>
      <c r="R24" s="467">
        <v>6</v>
      </c>
      <c r="S24" s="467"/>
      <c r="T24" s="467">
        <v>0</v>
      </c>
      <c r="U24" s="467"/>
      <c r="V24" s="467">
        <v>67</v>
      </c>
      <c r="W24" s="467"/>
      <c r="X24" s="467">
        <v>0</v>
      </c>
      <c r="Y24" s="467"/>
      <c r="Z24" s="467">
        <v>0</v>
      </c>
      <c r="AA24" s="467"/>
      <c r="AB24" s="467">
        <v>0</v>
      </c>
      <c r="AC24" s="467"/>
      <c r="AD24" s="467">
        <v>0</v>
      </c>
      <c r="AE24" s="467"/>
      <c r="AF24" s="89" t="s">
        <v>35</v>
      </c>
    </row>
    <row r="25" spans="1:32" ht="63" customHeight="1">
      <c r="A25" s="89" t="s">
        <v>34</v>
      </c>
      <c r="B25" s="469">
        <v>0</v>
      </c>
      <c r="C25" s="469"/>
      <c r="D25" s="469">
        <v>0</v>
      </c>
      <c r="E25" s="469"/>
      <c r="F25" s="469">
        <v>0</v>
      </c>
      <c r="G25" s="469"/>
      <c r="H25" s="469">
        <v>0</v>
      </c>
      <c r="I25" s="469"/>
      <c r="J25" s="469">
        <v>0</v>
      </c>
      <c r="K25" s="469"/>
      <c r="L25" s="469">
        <v>0</v>
      </c>
      <c r="M25" s="469"/>
      <c r="N25" s="469">
        <v>1</v>
      </c>
      <c r="O25" s="469"/>
      <c r="P25" s="469">
        <v>3</v>
      </c>
      <c r="Q25" s="469"/>
      <c r="R25" s="469">
        <v>0</v>
      </c>
      <c r="S25" s="469"/>
      <c r="T25" s="469">
        <v>0</v>
      </c>
      <c r="U25" s="469"/>
      <c r="V25" s="469">
        <v>11</v>
      </c>
      <c r="W25" s="469"/>
      <c r="X25" s="469">
        <v>0</v>
      </c>
      <c r="Y25" s="469"/>
      <c r="Z25" s="469">
        <v>0</v>
      </c>
      <c r="AA25" s="469"/>
      <c r="AB25" s="469">
        <v>0</v>
      </c>
      <c r="AC25" s="469"/>
      <c r="AD25" s="469">
        <v>0</v>
      </c>
      <c r="AE25" s="469"/>
      <c r="AF25" s="89" t="s">
        <v>33</v>
      </c>
    </row>
    <row r="26" spans="1:32" ht="63" customHeight="1">
      <c r="A26" s="91" t="s">
        <v>32</v>
      </c>
      <c r="B26" s="470">
        <f>SUM(B6:C25)</f>
        <v>0</v>
      </c>
      <c r="C26" s="470"/>
      <c r="D26" s="470">
        <f t="shared" ref="D26" si="0">SUM(D6:E25)</f>
        <v>2</v>
      </c>
      <c r="E26" s="470"/>
      <c r="F26" s="470">
        <f t="shared" ref="F26" si="1">SUM(F6:G25)</f>
        <v>17</v>
      </c>
      <c r="G26" s="470"/>
      <c r="H26" s="470">
        <f t="shared" ref="H26" si="2">SUM(H6:I25)</f>
        <v>0</v>
      </c>
      <c r="I26" s="470"/>
      <c r="J26" s="470">
        <f t="shared" ref="J26" si="3">SUM(J6:K25)</f>
        <v>6</v>
      </c>
      <c r="K26" s="470"/>
      <c r="L26" s="470">
        <f t="shared" ref="L26" si="4">SUM(L6:M25)</f>
        <v>0</v>
      </c>
      <c r="M26" s="470"/>
      <c r="N26" s="470">
        <f t="shared" ref="N26" si="5">SUM(N6:O25)</f>
        <v>247</v>
      </c>
      <c r="O26" s="470"/>
      <c r="P26" s="470">
        <f t="shared" ref="P26" si="6">SUM(P6:Q25)</f>
        <v>101</v>
      </c>
      <c r="Q26" s="470"/>
      <c r="R26" s="470">
        <f t="shared" ref="R26" si="7">SUM(R6:S25)</f>
        <v>85</v>
      </c>
      <c r="S26" s="470"/>
      <c r="T26" s="470">
        <f t="shared" ref="T26" si="8">SUM(T6:U25)</f>
        <v>1457</v>
      </c>
      <c r="U26" s="470"/>
      <c r="V26" s="470">
        <f t="shared" ref="V26" si="9">SUM(V6:W25)</f>
        <v>2543</v>
      </c>
      <c r="W26" s="470"/>
      <c r="X26" s="470">
        <f t="shared" ref="X26" si="10">SUM(X6:Y25)</f>
        <v>3</v>
      </c>
      <c r="Y26" s="470"/>
      <c r="Z26" s="470">
        <f t="shared" ref="Z26" si="11">SUM(Z6:AA25)</f>
        <v>9</v>
      </c>
      <c r="AA26" s="470"/>
      <c r="AB26" s="470">
        <f t="shared" ref="AB26" si="12">SUM(AB6:AC25)</f>
        <v>4</v>
      </c>
      <c r="AC26" s="470"/>
      <c r="AD26" s="470">
        <f t="shared" ref="AD26" si="13">SUM(AD6:AE25)</f>
        <v>76</v>
      </c>
      <c r="AE26" s="470"/>
      <c r="AF26" s="91" t="s">
        <v>31</v>
      </c>
    </row>
    <row r="27" spans="1:32" ht="39" customHeight="1">
      <c r="A27" s="456" t="s">
        <v>30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42" t="s">
        <v>29</v>
      </c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</row>
    <row r="28" spans="1:32" ht="24.9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24.95" customHeight="1">
      <c r="B29" s="5"/>
      <c r="C29" s="5"/>
      <c r="D29" s="5"/>
      <c r="E29" s="5"/>
      <c r="F29" s="5"/>
      <c r="G29" s="5"/>
      <c r="H29" s="5"/>
      <c r="Z29" s="18"/>
      <c r="AA29" s="19"/>
      <c r="AC29" s="19"/>
      <c r="AD29" s="19"/>
      <c r="AE29" s="19"/>
    </row>
    <row r="30" spans="1:32" ht="18.95" customHeight="1">
      <c r="B30" s="5"/>
      <c r="C30" s="5"/>
      <c r="D30" s="5"/>
      <c r="E30" s="5"/>
      <c r="F30" s="5"/>
      <c r="G30" s="5"/>
      <c r="H30" s="5"/>
      <c r="AF30" s="5"/>
    </row>
    <row r="31" spans="1:32" ht="135" customHeight="1">
      <c r="B31" s="5"/>
      <c r="C31" s="5"/>
      <c r="D31" s="5"/>
      <c r="E31" s="5"/>
      <c r="F31" s="5"/>
      <c r="G31" s="5"/>
      <c r="H31" s="5"/>
      <c r="AF31" s="5"/>
    </row>
    <row r="32" spans="1:32" ht="18.95" customHeight="1">
      <c r="B32" s="5"/>
      <c r="C32" s="5"/>
      <c r="D32" s="5"/>
      <c r="E32" s="5"/>
      <c r="F32" s="5"/>
      <c r="G32" s="5"/>
      <c r="H32" s="5"/>
      <c r="AF32" s="5"/>
    </row>
    <row r="33" spans="2:32" ht="18.95" customHeight="1">
      <c r="B33" s="5"/>
      <c r="C33" s="5"/>
      <c r="D33" s="5"/>
      <c r="E33" s="5"/>
      <c r="F33" s="5"/>
      <c r="G33" s="5"/>
      <c r="H33" s="5"/>
      <c r="AF33" s="5"/>
    </row>
    <row r="34" spans="2:32" ht="18.95" customHeight="1">
      <c r="B34" s="5"/>
      <c r="C34" s="5"/>
      <c r="D34" s="5"/>
      <c r="E34" s="5"/>
      <c r="F34" s="5"/>
      <c r="G34" s="5"/>
      <c r="H34" s="5"/>
      <c r="AF34" s="5"/>
    </row>
    <row r="35" spans="2:32" ht="18.95" customHeight="1">
      <c r="B35" s="5"/>
      <c r="C35" s="5"/>
      <c r="D35" s="5"/>
      <c r="E35" s="5"/>
      <c r="F35" s="5"/>
      <c r="G35" s="5"/>
      <c r="H35" s="5"/>
      <c r="AF35" s="5"/>
    </row>
    <row r="36" spans="2:32" ht="18.95" customHeight="1">
      <c r="B36" s="5"/>
      <c r="C36" s="5"/>
      <c r="D36" s="5"/>
      <c r="E36" s="5"/>
      <c r="F36" s="5"/>
      <c r="G36" s="5"/>
      <c r="H36" s="5"/>
      <c r="AF36" s="5"/>
    </row>
    <row r="37" spans="2:32" ht="18.95" customHeight="1">
      <c r="B37" s="5"/>
      <c r="C37" s="5"/>
      <c r="D37" s="5"/>
      <c r="E37" s="5"/>
      <c r="F37" s="5"/>
      <c r="G37" s="5"/>
      <c r="H37" s="5"/>
      <c r="AF37" s="5"/>
    </row>
    <row r="38" spans="2:32" ht="18.95" customHeight="1">
      <c r="B38" s="5"/>
      <c r="C38" s="5"/>
      <c r="D38" s="5"/>
      <c r="E38" s="5"/>
      <c r="F38" s="5"/>
      <c r="G38" s="5"/>
      <c r="H38" s="5"/>
      <c r="AF38" s="5"/>
    </row>
    <row r="39" spans="2:32" ht="18.95" customHeight="1">
      <c r="B39" s="5"/>
      <c r="C39" s="5"/>
      <c r="D39" s="5"/>
      <c r="E39" s="5"/>
      <c r="F39" s="5"/>
      <c r="G39" s="5"/>
      <c r="H39" s="5"/>
      <c r="AF39" s="5"/>
    </row>
    <row r="40" spans="2:32" ht="18.95" customHeight="1">
      <c r="B40" s="5"/>
      <c r="C40" s="5"/>
      <c r="D40" s="5"/>
      <c r="E40" s="5"/>
      <c r="F40" s="5"/>
      <c r="G40" s="5"/>
      <c r="H40" s="5"/>
      <c r="AF40" s="5"/>
    </row>
    <row r="41" spans="2:32" ht="18.95" customHeight="1">
      <c r="B41" s="5"/>
      <c r="C41" s="5"/>
      <c r="D41" s="5"/>
      <c r="E41" s="5"/>
      <c r="F41" s="5"/>
      <c r="G41" s="5"/>
      <c r="H41" s="5"/>
      <c r="AF41" s="5"/>
    </row>
    <row r="42" spans="2:32" ht="18.95" customHeight="1">
      <c r="B42" s="5"/>
      <c r="C42" s="5"/>
      <c r="D42" s="5"/>
      <c r="E42" s="5"/>
      <c r="F42" s="5"/>
      <c r="G42" s="5"/>
      <c r="H42" s="5"/>
      <c r="AF42" s="5"/>
    </row>
    <row r="43" spans="2:32" ht="18.95" customHeight="1">
      <c r="B43" s="5"/>
      <c r="C43" s="5"/>
      <c r="D43" s="5"/>
      <c r="E43" s="5"/>
      <c r="F43" s="5"/>
      <c r="G43" s="5"/>
      <c r="H43" s="5"/>
      <c r="AF43" s="5"/>
    </row>
    <row r="44" spans="2:32" ht="18.95" customHeight="1">
      <c r="B44" s="5"/>
      <c r="C44" s="5"/>
      <c r="D44" s="5"/>
      <c r="E44" s="5"/>
      <c r="F44" s="5"/>
      <c r="G44" s="5"/>
      <c r="H44" s="5"/>
      <c r="AF44" s="5"/>
    </row>
    <row r="45" spans="2:32" ht="18.95" customHeight="1">
      <c r="B45" s="5"/>
      <c r="C45" s="5"/>
      <c r="D45" s="5"/>
      <c r="E45" s="5"/>
      <c r="F45" s="5"/>
      <c r="G45" s="5"/>
      <c r="H45" s="5"/>
      <c r="AF45" s="5"/>
    </row>
    <row r="46" spans="2:32" ht="18.95" customHeight="1">
      <c r="B46" s="5"/>
      <c r="C46" s="5"/>
      <c r="D46" s="5"/>
      <c r="E46" s="5"/>
      <c r="F46" s="5"/>
      <c r="G46" s="5"/>
      <c r="H46" s="5"/>
      <c r="AF46" s="5"/>
    </row>
    <row r="47" spans="2:32" ht="18.95" customHeight="1">
      <c r="B47" s="5"/>
      <c r="C47" s="5"/>
      <c r="D47" s="5"/>
      <c r="E47" s="5"/>
      <c r="F47" s="5"/>
      <c r="G47" s="5"/>
      <c r="H47" s="5"/>
      <c r="AF47" s="5"/>
    </row>
    <row r="48" spans="2:32" ht="18.95" customHeight="1">
      <c r="B48" s="5"/>
      <c r="C48" s="5"/>
      <c r="D48" s="5"/>
      <c r="E48" s="5"/>
      <c r="F48" s="5"/>
      <c r="G48" s="5"/>
      <c r="H48" s="5"/>
      <c r="AF48" s="5"/>
    </row>
    <row r="49" spans="2:32" ht="18.95" customHeight="1">
      <c r="B49" s="5"/>
      <c r="C49" s="5"/>
      <c r="D49" s="5"/>
      <c r="E49" s="5"/>
      <c r="F49" s="5"/>
      <c r="G49" s="5"/>
      <c r="H49" s="5"/>
      <c r="AF49" s="5"/>
    </row>
    <row r="50" spans="2:32" ht="18.95" customHeight="1">
      <c r="B50" s="5"/>
      <c r="C50" s="5"/>
      <c r="D50" s="5"/>
      <c r="E50" s="5"/>
      <c r="F50" s="5"/>
      <c r="G50" s="5"/>
      <c r="H50" s="5"/>
      <c r="AF50" s="5"/>
    </row>
    <row r="51" spans="2:32" ht="18.95" customHeight="1">
      <c r="B51" s="5"/>
      <c r="C51" s="5"/>
      <c r="D51" s="5"/>
      <c r="E51" s="5"/>
      <c r="F51" s="5"/>
      <c r="G51" s="5"/>
      <c r="H51" s="5"/>
      <c r="AF51" s="5"/>
    </row>
    <row r="52" spans="2:32">
      <c r="B52" s="5"/>
      <c r="C52" s="5"/>
      <c r="D52" s="5"/>
      <c r="E52" s="5"/>
      <c r="F52" s="5"/>
      <c r="G52" s="5"/>
      <c r="H52" s="5"/>
      <c r="AF52" s="5"/>
    </row>
    <row r="53" spans="2:32">
      <c r="B53" s="5"/>
      <c r="C53" s="5"/>
      <c r="D53" s="5"/>
      <c r="E53" s="5"/>
      <c r="F53" s="5"/>
      <c r="G53" s="5"/>
      <c r="H53" s="5"/>
      <c r="AF53" s="5"/>
    </row>
  </sheetData>
  <mergeCells count="346">
    <mergeCell ref="A1:AF1"/>
    <mergeCell ref="A2:AF2"/>
    <mergeCell ref="B4:B5"/>
    <mergeCell ref="C4:C5"/>
    <mergeCell ref="D4:D5"/>
    <mergeCell ref="X25:Y25"/>
    <mergeCell ref="Z25:AA25"/>
    <mergeCell ref="N26:O26"/>
    <mergeCell ref="P26:Q26"/>
    <mergeCell ref="P25:Q25"/>
    <mergeCell ref="AD26:AE26"/>
    <mergeCell ref="R26:S26"/>
    <mergeCell ref="T26:U26"/>
    <mergeCell ref="V26:W26"/>
    <mergeCell ref="X26:Y26"/>
    <mergeCell ref="Z26:AA26"/>
    <mergeCell ref="AB26:AC26"/>
    <mergeCell ref="N25:O25"/>
    <mergeCell ref="AD24:AE24"/>
    <mergeCell ref="B26:C26"/>
    <mergeCell ref="D26:E26"/>
    <mergeCell ref="F26:G26"/>
    <mergeCell ref="H26:I26"/>
    <mergeCell ref="J26:K26"/>
    <mergeCell ref="L26:M26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AB25:AC25"/>
    <mergeCell ref="AD25:AE25"/>
    <mergeCell ref="R25:S25"/>
    <mergeCell ref="T25:U25"/>
    <mergeCell ref="N23:O23"/>
    <mergeCell ref="P23:Q23"/>
    <mergeCell ref="R23:S23"/>
    <mergeCell ref="R22:S22"/>
    <mergeCell ref="T22:U22"/>
    <mergeCell ref="Z23:AA23"/>
    <mergeCell ref="AB23:AC23"/>
    <mergeCell ref="N24:O24"/>
    <mergeCell ref="P24:Q24"/>
    <mergeCell ref="R24:S24"/>
    <mergeCell ref="T24:U24"/>
    <mergeCell ref="X24:Y24"/>
    <mergeCell ref="Z24:AA24"/>
    <mergeCell ref="AB24:AC24"/>
    <mergeCell ref="AD23:AE23"/>
    <mergeCell ref="AD22:AE22"/>
    <mergeCell ref="V25:W25"/>
    <mergeCell ref="V22:W22"/>
    <mergeCell ref="V24:W24"/>
    <mergeCell ref="V23:W23"/>
    <mergeCell ref="B23:C23"/>
    <mergeCell ref="D23:E23"/>
    <mergeCell ref="F23:G23"/>
    <mergeCell ref="H23:I23"/>
    <mergeCell ref="J23:K23"/>
    <mergeCell ref="L23:M23"/>
    <mergeCell ref="T21:U21"/>
    <mergeCell ref="X21:Y21"/>
    <mergeCell ref="T23:U23"/>
    <mergeCell ref="X23:Y23"/>
    <mergeCell ref="X22:Y22"/>
    <mergeCell ref="B21:C21"/>
    <mergeCell ref="V21:W21"/>
    <mergeCell ref="B18:C18"/>
    <mergeCell ref="D18:E18"/>
    <mergeCell ref="F18:G18"/>
    <mergeCell ref="H18:I18"/>
    <mergeCell ref="J18:K18"/>
    <mergeCell ref="L18:M18"/>
    <mergeCell ref="AD21:AE21"/>
    <mergeCell ref="Z22:AA22"/>
    <mergeCell ref="AB22:AC22"/>
    <mergeCell ref="B22:C22"/>
    <mergeCell ref="D22:E22"/>
    <mergeCell ref="F22:G22"/>
    <mergeCell ref="H22:I22"/>
    <mergeCell ref="J22:K22"/>
    <mergeCell ref="L22:M22"/>
    <mergeCell ref="D21:E21"/>
    <mergeCell ref="F21:G21"/>
    <mergeCell ref="H21:I21"/>
    <mergeCell ref="J21:K21"/>
    <mergeCell ref="L21:M21"/>
    <mergeCell ref="N21:O21"/>
    <mergeCell ref="N22:O22"/>
    <mergeCell ref="P22:Q22"/>
    <mergeCell ref="P21:Q21"/>
    <mergeCell ref="B19:C19"/>
    <mergeCell ref="D19:E19"/>
    <mergeCell ref="F19:G19"/>
    <mergeCell ref="H19:I19"/>
    <mergeCell ref="J19:K19"/>
    <mergeCell ref="L19:M19"/>
    <mergeCell ref="L20:M20"/>
    <mergeCell ref="AB21:AC21"/>
    <mergeCell ref="AB19:AC19"/>
    <mergeCell ref="T20:U20"/>
    <mergeCell ref="X20:Y20"/>
    <mergeCell ref="B20:C20"/>
    <mergeCell ref="D20:E20"/>
    <mergeCell ref="F20:G20"/>
    <mergeCell ref="H20:I20"/>
    <mergeCell ref="J20:K20"/>
    <mergeCell ref="N20:O20"/>
    <mergeCell ref="V19:W19"/>
    <mergeCell ref="V20:W20"/>
    <mergeCell ref="AD19:AE19"/>
    <mergeCell ref="AD20:AE20"/>
    <mergeCell ref="Z21:AA21"/>
    <mergeCell ref="N19:O19"/>
    <mergeCell ref="P19:Q19"/>
    <mergeCell ref="R19:S19"/>
    <mergeCell ref="AD18:AE18"/>
    <mergeCell ref="R18:S18"/>
    <mergeCell ref="T18:U18"/>
    <mergeCell ref="T19:U19"/>
    <mergeCell ref="X19:Y19"/>
    <mergeCell ref="Z19:AA19"/>
    <mergeCell ref="X18:Y18"/>
    <mergeCell ref="Z18:AA18"/>
    <mergeCell ref="N18:O18"/>
    <mergeCell ref="P18:Q18"/>
    <mergeCell ref="AB18:AC18"/>
    <mergeCell ref="R21:S21"/>
    <mergeCell ref="P20:Q20"/>
    <mergeCell ref="R20:S20"/>
    <mergeCell ref="Z20:AA20"/>
    <mergeCell ref="AB20:AC20"/>
    <mergeCell ref="V18:W18"/>
    <mergeCell ref="AD17:AE17"/>
    <mergeCell ref="R17:S17"/>
    <mergeCell ref="T17:U17"/>
    <mergeCell ref="X17:Y17"/>
    <mergeCell ref="Z17:AA17"/>
    <mergeCell ref="Z16:AA16"/>
    <mergeCell ref="AB16:AC16"/>
    <mergeCell ref="AD16:AE16"/>
    <mergeCell ref="R16:S16"/>
    <mergeCell ref="T16:U16"/>
    <mergeCell ref="X16:Y16"/>
    <mergeCell ref="V17:W17"/>
    <mergeCell ref="V16:W16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N15:O15"/>
    <mergeCell ref="P15:Q15"/>
    <mergeCell ref="R15:S15"/>
    <mergeCell ref="R14:S14"/>
    <mergeCell ref="T14:U14"/>
    <mergeCell ref="Z15:AA15"/>
    <mergeCell ref="AB15:AC15"/>
    <mergeCell ref="P17:Q17"/>
    <mergeCell ref="N17:O17"/>
    <mergeCell ref="N16:O16"/>
    <mergeCell ref="P16:Q16"/>
    <mergeCell ref="AB17:AC17"/>
    <mergeCell ref="N14:O14"/>
    <mergeCell ref="P14:Q14"/>
    <mergeCell ref="V15:W15"/>
    <mergeCell ref="V14:W14"/>
    <mergeCell ref="AD15:AE15"/>
    <mergeCell ref="AD14:AE14"/>
    <mergeCell ref="B15:C15"/>
    <mergeCell ref="D15:E15"/>
    <mergeCell ref="F15:G15"/>
    <mergeCell ref="H15:I15"/>
    <mergeCell ref="J15:K15"/>
    <mergeCell ref="L15:M15"/>
    <mergeCell ref="T13:U13"/>
    <mergeCell ref="X13:Y13"/>
    <mergeCell ref="T15:U15"/>
    <mergeCell ref="X15:Y15"/>
    <mergeCell ref="X14:Y14"/>
    <mergeCell ref="AD13:AE13"/>
    <mergeCell ref="Z14:AA14"/>
    <mergeCell ref="AB14:AC14"/>
    <mergeCell ref="B14:C14"/>
    <mergeCell ref="D14:E14"/>
    <mergeCell ref="F14:G14"/>
    <mergeCell ref="H14:I14"/>
    <mergeCell ref="J14:K14"/>
    <mergeCell ref="L14:M14"/>
    <mergeCell ref="AB13:AC13"/>
    <mergeCell ref="B13:C13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L11:M11"/>
    <mergeCell ref="L12:M12"/>
    <mergeCell ref="B12:C12"/>
    <mergeCell ref="AD11:AE11"/>
    <mergeCell ref="AD12:AE12"/>
    <mergeCell ref="AB11:AC11"/>
    <mergeCell ref="T12:U12"/>
    <mergeCell ref="X12:Y12"/>
    <mergeCell ref="P12:Q12"/>
    <mergeCell ref="R12:S12"/>
    <mergeCell ref="V11:W11"/>
    <mergeCell ref="V12:W12"/>
    <mergeCell ref="Z13:AA13"/>
    <mergeCell ref="N11:O11"/>
    <mergeCell ref="P11:Q11"/>
    <mergeCell ref="R11:S11"/>
    <mergeCell ref="AD10:AE10"/>
    <mergeCell ref="R10:S10"/>
    <mergeCell ref="T10:U10"/>
    <mergeCell ref="T11:U11"/>
    <mergeCell ref="X11:Y11"/>
    <mergeCell ref="Z11:AA11"/>
    <mergeCell ref="X10:Y10"/>
    <mergeCell ref="Z10:AA10"/>
    <mergeCell ref="AB10:AC10"/>
    <mergeCell ref="N10:O10"/>
    <mergeCell ref="P10:Q10"/>
    <mergeCell ref="Z12:AA12"/>
    <mergeCell ref="AB12:AC12"/>
    <mergeCell ref="R13:S13"/>
    <mergeCell ref="N12:O12"/>
    <mergeCell ref="P13:Q13"/>
    <mergeCell ref="V10:W10"/>
    <mergeCell ref="V13:W13"/>
    <mergeCell ref="Z9:AA9"/>
    <mergeCell ref="Z8:AA8"/>
    <mergeCell ref="AB8:AC8"/>
    <mergeCell ref="AD8:AE8"/>
    <mergeCell ref="R8:S8"/>
    <mergeCell ref="T8:U8"/>
    <mergeCell ref="X8:Y8"/>
    <mergeCell ref="L8:M8"/>
    <mergeCell ref="H10:I10"/>
    <mergeCell ref="J10:K10"/>
    <mergeCell ref="L10:M10"/>
    <mergeCell ref="AB9:AC9"/>
    <mergeCell ref="AD9:AE9"/>
    <mergeCell ref="R9:S9"/>
    <mergeCell ref="T9:U9"/>
    <mergeCell ref="X9:Y9"/>
    <mergeCell ref="V9:W9"/>
    <mergeCell ref="V8:W8"/>
    <mergeCell ref="B10:C10"/>
    <mergeCell ref="D10:E10"/>
    <mergeCell ref="F10:G10"/>
    <mergeCell ref="T7:U7"/>
    <mergeCell ref="P9:Q9"/>
    <mergeCell ref="J9:K9"/>
    <mergeCell ref="L9:M9"/>
    <mergeCell ref="N9:O9"/>
    <mergeCell ref="N8:O8"/>
    <mergeCell ref="P8:Q8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B6:C6"/>
    <mergeCell ref="D6:E6"/>
    <mergeCell ref="B7:C7"/>
    <mergeCell ref="D7:E7"/>
    <mergeCell ref="F7:G7"/>
    <mergeCell ref="H7:I7"/>
    <mergeCell ref="J7:K7"/>
    <mergeCell ref="J6:K6"/>
    <mergeCell ref="W4:W5"/>
    <mergeCell ref="R6:S6"/>
    <mergeCell ref="T6:U6"/>
    <mergeCell ref="I4:I5"/>
    <mergeCell ref="J4:J5"/>
    <mergeCell ref="Q4:Q5"/>
    <mergeCell ref="N4:N5"/>
    <mergeCell ref="O4:O5"/>
    <mergeCell ref="P4:P5"/>
    <mergeCell ref="V7:W7"/>
    <mergeCell ref="V6:W6"/>
    <mergeCell ref="Z7:AA7"/>
    <mergeCell ref="AB7:AC7"/>
    <mergeCell ref="AD7:AE7"/>
    <mergeCell ref="F6:G6"/>
    <mergeCell ref="H6:I6"/>
    <mergeCell ref="L7:M7"/>
    <mergeCell ref="N7:O7"/>
    <mergeCell ref="P7:Q7"/>
    <mergeCell ref="R7:S7"/>
    <mergeCell ref="L6:M6"/>
    <mergeCell ref="N6:O6"/>
    <mergeCell ref="P6:Q6"/>
    <mergeCell ref="Q3:AF3"/>
    <mergeCell ref="A3:P3"/>
    <mergeCell ref="O27:AF27"/>
    <mergeCell ref="A27:N27"/>
    <mergeCell ref="AF4:AF5"/>
    <mergeCell ref="X4:AE4"/>
    <mergeCell ref="R4:R5"/>
    <mergeCell ref="S4:S5"/>
    <mergeCell ref="T4:T5"/>
    <mergeCell ref="U4:U5"/>
    <mergeCell ref="V4:V5"/>
    <mergeCell ref="X6:Y6"/>
    <mergeCell ref="Z6:AA6"/>
    <mergeCell ref="AB6:AC6"/>
    <mergeCell ref="AD6:AE6"/>
    <mergeCell ref="A4:A5"/>
    <mergeCell ref="E4:E5"/>
    <mergeCell ref="F4:F5"/>
    <mergeCell ref="G4:G5"/>
    <mergeCell ref="H4:H5"/>
    <mergeCell ref="K4:K5"/>
    <mergeCell ref="L4:L5"/>
    <mergeCell ref="M4:M5"/>
    <mergeCell ref="X7:Y7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3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workbookViewId="0">
      <selection sqref="A1:C1"/>
    </sheetView>
  </sheetViews>
  <sheetFormatPr defaultColWidth="9" defaultRowHeight="15"/>
  <cols>
    <col min="1" max="1" width="33.7109375" style="385" customWidth="1"/>
    <col min="2" max="2" width="21.7109375" style="385" customWidth="1"/>
    <col min="3" max="3" width="33.7109375" style="385" customWidth="1"/>
    <col min="4" max="16384" width="9" style="385"/>
  </cols>
  <sheetData>
    <row r="1" spans="1:5" ht="33" customHeight="1">
      <c r="A1" s="599" t="s">
        <v>647</v>
      </c>
      <c r="B1" s="599"/>
      <c r="C1" s="599"/>
    </row>
    <row r="2" spans="1:5" ht="33" customHeight="1">
      <c r="A2" s="600" t="s">
        <v>648</v>
      </c>
      <c r="B2" s="600"/>
      <c r="C2" s="600"/>
    </row>
    <row r="3" spans="1:5" s="373" customFormat="1" ht="15" customHeight="1">
      <c r="A3" s="386" t="s">
        <v>684</v>
      </c>
      <c r="B3" s="387"/>
      <c r="C3" s="388" t="s">
        <v>685</v>
      </c>
    </row>
    <row r="4" spans="1:5" ht="41.25" customHeight="1">
      <c r="A4" s="389" t="s">
        <v>649</v>
      </c>
      <c r="B4" s="390" t="s">
        <v>650</v>
      </c>
      <c r="C4" s="391" t="s">
        <v>651</v>
      </c>
      <c r="E4" s="392"/>
    </row>
    <row r="5" spans="1:5" ht="33" customHeight="1">
      <c r="A5" s="393" t="s">
        <v>652</v>
      </c>
      <c r="B5" s="377">
        <v>10612</v>
      </c>
      <c r="C5" s="394" t="s">
        <v>653</v>
      </c>
    </row>
    <row r="6" spans="1:5" ht="33" customHeight="1">
      <c r="A6" s="393" t="s">
        <v>654</v>
      </c>
      <c r="B6" s="378">
        <v>657</v>
      </c>
      <c r="C6" s="394" t="s">
        <v>655</v>
      </c>
    </row>
    <row r="7" spans="1:5" ht="33" customHeight="1">
      <c r="A7" s="393" t="s">
        <v>656</v>
      </c>
      <c r="B7" s="377">
        <v>730516</v>
      </c>
      <c r="C7" s="394" t="s">
        <v>657</v>
      </c>
    </row>
    <row r="8" spans="1:5" ht="33" customHeight="1">
      <c r="A8" s="393" t="s">
        <v>658</v>
      </c>
      <c r="B8" s="378">
        <v>1969792</v>
      </c>
      <c r="C8" s="394" t="s">
        <v>659</v>
      </c>
    </row>
    <row r="9" spans="1:5" ht="33" customHeight="1">
      <c r="A9" s="393" t="s">
        <v>660</v>
      </c>
      <c r="B9" s="377">
        <v>55215218</v>
      </c>
      <c r="C9" s="394" t="s">
        <v>661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7"/>
  <sheetViews>
    <sheetView showGridLines="0" rightToLeft="1" topLeftCell="A6" zoomScale="40" zoomScaleNormal="40" workbookViewId="0">
      <selection sqref="A1:XFD1048576"/>
    </sheetView>
  </sheetViews>
  <sheetFormatPr defaultColWidth="9" defaultRowHeight="15.75"/>
  <cols>
    <col min="1" max="1" width="31.5703125" style="5" customWidth="1"/>
    <col min="2" max="3" width="9.5703125" style="17" customWidth="1"/>
    <col min="4" max="10" width="9.5703125" style="20" customWidth="1"/>
    <col min="11" max="33" width="9.5703125" style="5" customWidth="1"/>
    <col min="34" max="34" width="31.5703125" style="17" customWidth="1"/>
    <col min="35" max="16384" width="9" style="5"/>
  </cols>
  <sheetData>
    <row r="1" spans="1:34" ht="51" customHeight="1">
      <c r="A1" s="471" t="s">
        <v>582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3"/>
    </row>
    <row r="2" spans="1:34" ht="43.5" customHeight="1">
      <c r="A2" s="474" t="s">
        <v>581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6"/>
    </row>
    <row r="3" spans="1:34" ht="43.5" customHeight="1">
      <c r="A3" s="444" t="s">
        <v>123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6" t="s">
        <v>122</v>
      </c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</row>
    <row r="4" spans="1:34" ht="51.75" customHeight="1">
      <c r="A4" s="440" t="s">
        <v>452</v>
      </c>
      <c r="B4" s="490" t="s">
        <v>121</v>
      </c>
      <c r="C4" s="490"/>
      <c r="D4" s="490"/>
      <c r="E4" s="490"/>
      <c r="F4" s="490"/>
      <c r="G4" s="490"/>
      <c r="H4" s="490"/>
      <c r="I4" s="490"/>
      <c r="J4" s="490"/>
      <c r="K4" s="491"/>
      <c r="L4" s="486" t="s">
        <v>120</v>
      </c>
      <c r="M4" s="486" t="s">
        <v>119</v>
      </c>
      <c r="N4" s="488" t="s">
        <v>118</v>
      </c>
      <c r="O4" s="486" t="s">
        <v>117</v>
      </c>
      <c r="P4" s="488" t="s">
        <v>116</v>
      </c>
      <c r="Q4" s="486" t="s">
        <v>115</v>
      </c>
      <c r="R4" s="488" t="s">
        <v>417</v>
      </c>
      <c r="S4" s="486" t="s">
        <v>418</v>
      </c>
      <c r="T4" s="488" t="s">
        <v>114</v>
      </c>
      <c r="U4" s="486" t="s">
        <v>113</v>
      </c>
      <c r="V4" s="488" t="s">
        <v>112</v>
      </c>
      <c r="W4" s="486" t="s">
        <v>111</v>
      </c>
      <c r="X4" s="488" t="s">
        <v>97</v>
      </c>
      <c r="Y4" s="486" t="s">
        <v>96</v>
      </c>
      <c r="Z4" s="488" t="s">
        <v>110</v>
      </c>
      <c r="AA4" s="486" t="s">
        <v>109</v>
      </c>
      <c r="AB4" s="488" t="s">
        <v>108</v>
      </c>
      <c r="AC4" s="486" t="s">
        <v>107</v>
      </c>
      <c r="AD4" s="488" t="s">
        <v>106</v>
      </c>
      <c r="AE4" s="486" t="s">
        <v>105</v>
      </c>
      <c r="AF4" s="488" t="s">
        <v>104</v>
      </c>
      <c r="AG4" s="486" t="s">
        <v>103</v>
      </c>
      <c r="AH4" s="459" t="s">
        <v>447</v>
      </c>
    </row>
    <row r="5" spans="1:34" ht="256.5" customHeight="1">
      <c r="A5" s="441"/>
      <c r="B5" s="93" t="s">
        <v>102</v>
      </c>
      <c r="C5" s="93" t="s">
        <v>101</v>
      </c>
      <c r="D5" s="93" t="s">
        <v>2</v>
      </c>
      <c r="E5" s="93" t="s">
        <v>100</v>
      </c>
      <c r="F5" s="93" t="s">
        <v>585</v>
      </c>
      <c r="G5" s="93" t="s">
        <v>596</v>
      </c>
      <c r="H5" s="93" t="s">
        <v>586</v>
      </c>
      <c r="I5" s="93" t="s">
        <v>613</v>
      </c>
      <c r="J5" s="93" t="s">
        <v>99</v>
      </c>
      <c r="K5" s="93" t="s">
        <v>98</v>
      </c>
      <c r="L5" s="487"/>
      <c r="M5" s="487"/>
      <c r="N5" s="489"/>
      <c r="O5" s="487"/>
      <c r="P5" s="489"/>
      <c r="Q5" s="487"/>
      <c r="R5" s="489"/>
      <c r="S5" s="487"/>
      <c r="T5" s="489"/>
      <c r="U5" s="487"/>
      <c r="V5" s="489"/>
      <c r="W5" s="487"/>
      <c r="X5" s="489"/>
      <c r="Y5" s="487"/>
      <c r="Z5" s="489"/>
      <c r="AA5" s="487"/>
      <c r="AB5" s="489"/>
      <c r="AC5" s="487"/>
      <c r="AD5" s="489"/>
      <c r="AE5" s="487"/>
      <c r="AF5" s="489"/>
      <c r="AG5" s="487"/>
      <c r="AH5" s="468"/>
    </row>
    <row r="6" spans="1:34" ht="60.95" customHeight="1">
      <c r="A6" s="320" t="s">
        <v>70</v>
      </c>
      <c r="B6" s="477">
        <v>16</v>
      </c>
      <c r="C6" s="477"/>
      <c r="D6" s="477">
        <v>236</v>
      </c>
      <c r="E6" s="477"/>
      <c r="F6" s="484">
        <v>183</v>
      </c>
      <c r="G6" s="485"/>
      <c r="H6" s="484">
        <v>10</v>
      </c>
      <c r="I6" s="485"/>
      <c r="J6" s="477">
        <v>2</v>
      </c>
      <c r="K6" s="477"/>
      <c r="L6" s="477">
        <v>0</v>
      </c>
      <c r="M6" s="477"/>
      <c r="N6" s="477">
        <v>67</v>
      </c>
      <c r="O6" s="477"/>
      <c r="P6" s="477">
        <v>2</v>
      </c>
      <c r="Q6" s="477"/>
      <c r="R6" s="477">
        <v>295</v>
      </c>
      <c r="S6" s="477"/>
      <c r="T6" s="477">
        <v>0</v>
      </c>
      <c r="U6" s="477"/>
      <c r="V6" s="477">
        <v>0</v>
      </c>
      <c r="W6" s="477"/>
      <c r="X6" s="477">
        <v>115</v>
      </c>
      <c r="Y6" s="477"/>
      <c r="Z6" s="477">
        <v>0</v>
      </c>
      <c r="AA6" s="477"/>
      <c r="AB6" s="477">
        <v>0</v>
      </c>
      <c r="AC6" s="477"/>
      <c r="AD6" s="477">
        <v>0</v>
      </c>
      <c r="AE6" s="477"/>
      <c r="AF6" s="477">
        <v>0</v>
      </c>
      <c r="AG6" s="477"/>
      <c r="AH6" s="320" t="s">
        <v>69</v>
      </c>
    </row>
    <row r="7" spans="1:34" ht="60.95" customHeight="1">
      <c r="A7" s="320" t="s">
        <v>438</v>
      </c>
      <c r="B7" s="481">
        <v>1</v>
      </c>
      <c r="C7" s="481"/>
      <c r="D7" s="481">
        <v>648</v>
      </c>
      <c r="E7" s="481"/>
      <c r="F7" s="482">
        <v>222</v>
      </c>
      <c r="G7" s="483"/>
      <c r="H7" s="482">
        <v>34</v>
      </c>
      <c r="I7" s="483"/>
      <c r="J7" s="481">
        <v>0</v>
      </c>
      <c r="K7" s="481"/>
      <c r="L7" s="481">
        <v>0</v>
      </c>
      <c r="M7" s="481"/>
      <c r="N7" s="481">
        <v>3</v>
      </c>
      <c r="O7" s="481"/>
      <c r="P7" s="481">
        <v>2</v>
      </c>
      <c r="Q7" s="481"/>
      <c r="R7" s="481">
        <v>62</v>
      </c>
      <c r="S7" s="481"/>
      <c r="T7" s="481">
        <v>0</v>
      </c>
      <c r="U7" s="481"/>
      <c r="V7" s="481">
        <v>0</v>
      </c>
      <c r="W7" s="481"/>
      <c r="X7" s="481">
        <v>383</v>
      </c>
      <c r="Y7" s="481"/>
      <c r="Z7" s="481">
        <v>0</v>
      </c>
      <c r="AA7" s="481"/>
      <c r="AB7" s="481">
        <v>0</v>
      </c>
      <c r="AC7" s="481"/>
      <c r="AD7" s="481">
        <v>0</v>
      </c>
      <c r="AE7" s="481"/>
      <c r="AF7" s="481">
        <v>0</v>
      </c>
      <c r="AG7" s="481"/>
      <c r="AH7" s="320" t="s">
        <v>545</v>
      </c>
    </row>
    <row r="8" spans="1:34" ht="60.95" customHeight="1">
      <c r="A8" s="320" t="s">
        <v>68</v>
      </c>
      <c r="B8" s="477">
        <v>3</v>
      </c>
      <c r="C8" s="477"/>
      <c r="D8" s="477">
        <v>938</v>
      </c>
      <c r="E8" s="477"/>
      <c r="F8" s="484">
        <v>428</v>
      </c>
      <c r="G8" s="485"/>
      <c r="H8" s="484">
        <v>59</v>
      </c>
      <c r="I8" s="485"/>
      <c r="J8" s="477">
        <v>0</v>
      </c>
      <c r="K8" s="477"/>
      <c r="L8" s="477">
        <v>0</v>
      </c>
      <c r="M8" s="477"/>
      <c r="N8" s="477">
        <v>76</v>
      </c>
      <c r="O8" s="477"/>
      <c r="P8" s="477">
        <v>7</v>
      </c>
      <c r="Q8" s="477"/>
      <c r="R8" s="477">
        <v>518</v>
      </c>
      <c r="S8" s="477"/>
      <c r="T8" s="477">
        <v>0</v>
      </c>
      <c r="U8" s="477"/>
      <c r="V8" s="477">
        <v>0</v>
      </c>
      <c r="W8" s="477"/>
      <c r="X8" s="477">
        <v>2705</v>
      </c>
      <c r="Y8" s="477"/>
      <c r="Z8" s="477">
        <v>0</v>
      </c>
      <c r="AA8" s="477"/>
      <c r="AB8" s="477">
        <v>0</v>
      </c>
      <c r="AC8" s="477"/>
      <c r="AD8" s="477">
        <v>0</v>
      </c>
      <c r="AE8" s="477"/>
      <c r="AF8" s="477">
        <v>0</v>
      </c>
      <c r="AG8" s="477"/>
      <c r="AH8" s="320" t="s">
        <v>67</v>
      </c>
    </row>
    <row r="9" spans="1:34" ht="60.95" customHeight="1">
      <c r="A9" s="320" t="s">
        <v>66</v>
      </c>
      <c r="B9" s="481">
        <v>1</v>
      </c>
      <c r="C9" s="481"/>
      <c r="D9" s="481">
        <v>209</v>
      </c>
      <c r="E9" s="481"/>
      <c r="F9" s="482">
        <v>118</v>
      </c>
      <c r="G9" s="483"/>
      <c r="H9" s="482">
        <v>39</v>
      </c>
      <c r="I9" s="483"/>
      <c r="J9" s="481">
        <v>0</v>
      </c>
      <c r="K9" s="481"/>
      <c r="L9" s="481">
        <v>0</v>
      </c>
      <c r="M9" s="481"/>
      <c r="N9" s="481">
        <v>8</v>
      </c>
      <c r="O9" s="481"/>
      <c r="P9" s="481">
        <v>0</v>
      </c>
      <c r="Q9" s="481"/>
      <c r="R9" s="481">
        <v>19</v>
      </c>
      <c r="S9" s="481"/>
      <c r="T9" s="481">
        <v>0</v>
      </c>
      <c r="U9" s="481"/>
      <c r="V9" s="481">
        <v>0</v>
      </c>
      <c r="W9" s="481"/>
      <c r="X9" s="481">
        <v>0</v>
      </c>
      <c r="Y9" s="481"/>
      <c r="Z9" s="481">
        <v>0</v>
      </c>
      <c r="AA9" s="481"/>
      <c r="AB9" s="481">
        <v>0</v>
      </c>
      <c r="AC9" s="481"/>
      <c r="AD9" s="481">
        <v>0</v>
      </c>
      <c r="AE9" s="481"/>
      <c r="AF9" s="481">
        <v>0</v>
      </c>
      <c r="AG9" s="481"/>
      <c r="AH9" s="320" t="s">
        <v>65</v>
      </c>
    </row>
    <row r="10" spans="1:34" ht="60.95" customHeight="1">
      <c r="A10" s="320" t="s">
        <v>64</v>
      </c>
      <c r="B10" s="477">
        <v>1</v>
      </c>
      <c r="C10" s="477"/>
      <c r="D10" s="477">
        <v>59</v>
      </c>
      <c r="E10" s="477"/>
      <c r="F10" s="484">
        <v>23</v>
      </c>
      <c r="G10" s="485"/>
      <c r="H10" s="484">
        <v>17</v>
      </c>
      <c r="I10" s="485"/>
      <c r="J10" s="477">
        <v>0</v>
      </c>
      <c r="K10" s="477"/>
      <c r="L10" s="477">
        <v>0</v>
      </c>
      <c r="M10" s="477"/>
      <c r="N10" s="477">
        <v>7</v>
      </c>
      <c r="O10" s="477"/>
      <c r="P10" s="477">
        <v>8</v>
      </c>
      <c r="Q10" s="477"/>
      <c r="R10" s="477">
        <v>43</v>
      </c>
      <c r="S10" s="477"/>
      <c r="T10" s="477">
        <v>0</v>
      </c>
      <c r="U10" s="477"/>
      <c r="V10" s="477">
        <v>0</v>
      </c>
      <c r="W10" s="477"/>
      <c r="X10" s="477">
        <v>37</v>
      </c>
      <c r="Y10" s="477"/>
      <c r="Z10" s="477">
        <v>0</v>
      </c>
      <c r="AA10" s="477"/>
      <c r="AB10" s="477">
        <v>0</v>
      </c>
      <c r="AC10" s="477"/>
      <c r="AD10" s="477">
        <v>0</v>
      </c>
      <c r="AE10" s="477"/>
      <c r="AF10" s="477">
        <v>0</v>
      </c>
      <c r="AG10" s="477"/>
      <c r="AH10" s="320" t="s">
        <v>63</v>
      </c>
    </row>
    <row r="11" spans="1:34" ht="60.95" customHeight="1">
      <c r="A11" s="320" t="s">
        <v>62</v>
      </c>
      <c r="B11" s="481">
        <v>0</v>
      </c>
      <c r="C11" s="481"/>
      <c r="D11" s="481">
        <v>103</v>
      </c>
      <c r="E11" s="481"/>
      <c r="F11" s="482">
        <v>29</v>
      </c>
      <c r="G11" s="483"/>
      <c r="H11" s="482">
        <v>14</v>
      </c>
      <c r="I11" s="483"/>
      <c r="J11" s="481">
        <v>0</v>
      </c>
      <c r="K11" s="481"/>
      <c r="L11" s="481">
        <v>0</v>
      </c>
      <c r="M11" s="481"/>
      <c r="N11" s="481">
        <v>54</v>
      </c>
      <c r="O11" s="481"/>
      <c r="P11" s="481">
        <v>0</v>
      </c>
      <c r="Q11" s="481"/>
      <c r="R11" s="481">
        <v>4</v>
      </c>
      <c r="S11" s="481"/>
      <c r="T11" s="481">
        <v>0</v>
      </c>
      <c r="U11" s="481"/>
      <c r="V11" s="481">
        <v>0</v>
      </c>
      <c r="W11" s="481"/>
      <c r="X11" s="481">
        <v>0</v>
      </c>
      <c r="Y11" s="481"/>
      <c r="Z11" s="481">
        <v>0</v>
      </c>
      <c r="AA11" s="481"/>
      <c r="AB11" s="481">
        <v>0</v>
      </c>
      <c r="AC11" s="481"/>
      <c r="AD11" s="481">
        <v>0</v>
      </c>
      <c r="AE11" s="481"/>
      <c r="AF11" s="481">
        <v>0</v>
      </c>
      <c r="AG11" s="481"/>
      <c r="AH11" s="320" t="s">
        <v>95</v>
      </c>
    </row>
    <row r="12" spans="1:34" ht="60.95" customHeight="1">
      <c r="A12" s="320" t="s">
        <v>60</v>
      </c>
      <c r="B12" s="477">
        <v>1</v>
      </c>
      <c r="C12" s="477"/>
      <c r="D12" s="477">
        <v>257</v>
      </c>
      <c r="E12" s="477"/>
      <c r="F12" s="484">
        <v>110</v>
      </c>
      <c r="G12" s="485"/>
      <c r="H12" s="484">
        <v>97</v>
      </c>
      <c r="I12" s="485"/>
      <c r="J12" s="477">
        <v>0</v>
      </c>
      <c r="K12" s="477"/>
      <c r="L12" s="477">
        <v>0</v>
      </c>
      <c r="M12" s="477"/>
      <c r="N12" s="477">
        <v>666</v>
      </c>
      <c r="O12" s="477"/>
      <c r="P12" s="477">
        <v>2</v>
      </c>
      <c r="Q12" s="477"/>
      <c r="R12" s="477">
        <v>355</v>
      </c>
      <c r="S12" s="477"/>
      <c r="T12" s="477">
        <v>0</v>
      </c>
      <c r="U12" s="477"/>
      <c r="V12" s="477">
        <v>0</v>
      </c>
      <c r="W12" s="477"/>
      <c r="X12" s="477">
        <v>0</v>
      </c>
      <c r="Y12" s="477"/>
      <c r="Z12" s="477">
        <v>0</v>
      </c>
      <c r="AA12" s="477"/>
      <c r="AB12" s="477">
        <v>0</v>
      </c>
      <c r="AC12" s="477"/>
      <c r="AD12" s="477">
        <v>0</v>
      </c>
      <c r="AE12" s="477"/>
      <c r="AF12" s="477">
        <v>0</v>
      </c>
      <c r="AG12" s="477"/>
      <c r="AH12" s="320" t="s">
        <v>59</v>
      </c>
    </row>
    <row r="13" spans="1:34" ht="60.95" customHeight="1">
      <c r="A13" s="320" t="s">
        <v>58</v>
      </c>
      <c r="B13" s="481">
        <v>3</v>
      </c>
      <c r="C13" s="481"/>
      <c r="D13" s="481">
        <v>151</v>
      </c>
      <c r="E13" s="481"/>
      <c r="F13" s="482">
        <v>76</v>
      </c>
      <c r="G13" s="483"/>
      <c r="H13" s="482">
        <v>17</v>
      </c>
      <c r="I13" s="483"/>
      <c r="J13" s="481">
        <v>2</v>
      </c>
      <c r="K13" s="481"/>
      <c r="L13" s="481">
        <v>0</v>
      </c>
      <c r="M13" s="481"/>
      <c r="N13" s="481">
        <v>17</v>
      </c>
      <c r="O13" s="481"/>
      <c r="P13" s="481">
        <v>2</v>
      </c>
      <c r="Q13" s="481"/>
      <c r="R13" s="481">
        <v>49</v>
      </c>
      <c r="S13" s="481"/>
      <c r="T13" s="481">
        <v>0</v>
      </c>
      <c r="U13" s="481"/>
      <c r="V13" s="481">
        <v>0</v>
      </c>
      <c r="W13" s="481"/>
      <c r="X13" s="481">
        <v>0</v>
      </c>
      <c r="Y13" s="481"/>
      <c r="Z13" s="481">
        <v>0</v>
      </c>
      <c r="AA13" s="481"/>
      <c r="AB13" s="481">
        <v>0</v>
      </c>
      <c r="AC13" s="481"/>
      <c r="AD13" s="481">
        <v>0</v>
      </c>
      <c r="AE13" s="481"/>
      <c r="AF13" s="481">
        <v>0</v>
      </c>
      <c r="AG13" s="481"/>
      <c r="AH13" s="320" t="s">
        <v>57</v>
      </c>
    </row>
    <row r="14" spans="1:34" ht="60.95" customHeight="1">
      <c r="A14" s="320" t="s">
        <v>56</v>
      </c>
      <c r="B14" s="477">
        <v>0</v>
      </c>
      <c r="C14" s="477"/>
      <c r="D14" s="477">
        <v>2</v>
      </c>
      <c r="E14" s="477"/>
      <c r="F14" s="484">
        <v>4</v>
      </c>
      <c r="G14" s="485"/>
      <c r="H14" s="484">
        <v>1</v>
      </c>
      <c r="I14" s="485"/>
      <c r="J14" s="477">
        <v>0</v>
      </c>
      <c r="K14" s="477"/>
      <c r="L14" s="477">
        <v>0</v>
      </c>
      <c r="M14" s="477"/>
      <c r="N14" s="477">
        <v>4</v>
      </c>
      <c r="O14" s="477"/>
      <c r="P14" s="477">
        <v>0</v>
      </c>
      <c r="Q14" s="477"/>
      <c r="R14" s="477">
        <v>2</v>
      </c>
      <c r="S14" s="477"/>
      <c r="T14" s="477">
        <v>0</v>
      </c>
      <c r="U14" s="477"/>
      <c r="V14" s="477">
        <v>0</v>
      </c>
      <c r="W14" s="477"/>
      <c r="X14" s="477">
        <v>0</v>
      </c>
      <c r="Y14" s="477"/>
      <c r="Z14" s="477">
        <v>0</v>
      </c>
      <c r="AA14" s="477"/>
      <c r="AB14" s="477">
        <v>0</v>
      </c>
      <c r="AC14" s="477"/>
      <c r="AD14" s="477">
        <v>0</v>
      </c>
      <c r="AE14" s="477"/>
      <c r="AF14" s="477">
        <v>0</v>
      </c>
      <c r="AG14" s="477"/>
      <c r="AH14" s="320" t="s">
        <v>55</v>
      </c>
    </row>
    <row r="15" spans="1:34" ht="60.95" customHeight="1">
      <c r="A15" s="320" t="s">
        <v>54</v>
      </c>
      <c r="B15" s="481">
        <v>0</v>
      </c>
      <c r="C15" s="481"/>
      <c r="D15" s="481">
        <v>147</v>
      </c>
      <c r="E15" s="481"/>
      <c r="F15" s="482">
        <v>59</v>
      </c>
      <c r="G15" s="483"/>
      <c r="H15" s="482">
        <v>52</v>
      </c>
      <c r="I15" s="483"/>
      <c r="J15" s="481">
        <v>0</v>
      </c>
      <c r="K15" s="481"/>
      <c r="L15" s="481">
        <v>0</v>
      </c>
      <c r="M15" s="481"/>
      <c r="N15" s="481">
        <v>5</v>
      </c>
      <c r="O15" s="481"/>
      <c r="P15" s="481">
        <v>0</v>
      </c>
      <c r="Q15" s="481"/>
      <c r="R15" s="481">
        <v>7</v>
      </c>
      <c r="S15" s="481"/>
      <c r="T15" s="481">
        <v>0</v>
      </c>
      <c r="U15" s="481"/>
      <c r="V15" s="481">
        <v>0</v>
      </c>
      <c r="W15" s="481"/>
      <c r="X15" s="481">
        <v>0</v>
      </c>
      <c r="Y15" s="481"/>
      <c r="Z15" s="481">
        <v>0</v>
      </c>
      <c r="AA15" s="481"/>
      <c r="AB15" s="481">
        <v>0</v>
      </c>
      <c r="AC15" s="481"/>
      <c r="AD15" s="481">
        <v>0</v>
      </c>
      <c r="AE15" s="481"/>
      <c r="AF15" s="481">
        <v>0</v>
      </c>
      <c r="AG15" s="481"/>
      <c r="AH15" s="320" t="s">
        <v>53</v>
      </c>
    </row>
    <row r="16" spans="1:34" ht="60.95" customHeight="1">
      <c r="A16" s="320" t="s">
        <v>52</v>
      </c>
      <c r="B16" s="477">
        <v>0</v>
      </c>
      <c r="C16" s="477"/>
      <c r="D16" s="477">
        <v>15</v>
      </c>
      <c r="E16" s="477"/>
      <c r="F16" s="484">
        <v>15</v>
      </c>
      <c r="G16" s="485"/>
      <c r="H16" s="484">
        <v>4</v>
      </c>
      <c r="I16" s="485"/>
      <c r="J16" s="477">
        <v>0</v>
      </c>
      <c r="K16" s="477"/>
      <c r="L16" s="477">
        <v>0</v>
      </c>
      <c r="M16" s="477"/>
      <c r="N16" s="477">
        <v>0</v>
      </c>
      <c r="O16" s="477"/>
      <c r="P16" s="477">
        <v>0</v>
      </c>
      <c r="Q16" s="477"/>
      <c r="R16" s="477">
        <v>3</v>
      </c>
      <c r="S16" s="477"/>
      <c r="T16" s="477">
        <v>0</v>
      </c>
      <c r="U16" s="477"/>
      <c r="V16" s="477">
        <v>0</v>
      </c>
      <c r="W16" s="477"/>
      <c r="X16" s="477">
        <v>0</v>
      </c>
      <c r="Y16" s="477"/>
      <c r="Z16" s="477">
        <v>0</v>
      </c>
      <c r="AA16" s="477"/>
      <c r="AB16" s="477">
        <v>0</v>
      </c>
      <c r="AC16" s="477"/>
      <c r="AD16" s="477">
        <v>0</v>
      </c>
      <c r="AE16" s="477"/>
      <c r="AF16" s="477">
        <v>0</v>
      </c>
      <c r="AG16" s="477"/>
      <c r="AH16" s="320" t="s">
        <v>51</v>
      </c>
    </row>
    <row r="17" spans="1:34" ht="60.95" customHeight="1">
      <c r="A17" s="320" t="s">
        <v>50</v>
      </c>
      <c r="B17" s="481">
        <v>0</v>
      </c>
      <c r="C17" s="481"/>
      <c r="D17" s="481">
        <v>114</v>
      </c>
      <c r="E17" s="481"/>
      <c r="F17" s="482">
        <v>8</v>
      </c>
      <c r="G17" s="483"/>
      <c r="H17" s="482">
        <v>7</v>
      </c>
      <c r="I17" s="483"/>
      <c r="J17" s="481">
        <v>0</v>
      </c>
      <c r="K17" s="481"/>
      <c r="L17" s="481">
        <v>0</v>
      </c>
      <c r="M17" s="481"/>
      <c r="N17" s="481">
        <v>0</v>
      </c>
      <c r="O17" s="481"/>
      <c r="P17" s="481">
        <v>1</v>
      </c>
      <c r="Q17" s="481"/>
      <c r="R17" s="481">
        <v>17</v>
      </c>
      <c r="S17" s="481"/>
      <c r="T17" s="481">
        <v>0</v>
      </c>
      <c r="U17" s="481"/>
      <c r="V17" s="481">
        <v>0</v>
      </c>
      <c r="W17" s="481"/>
      <c r="X17" s="481">
        <v>0</v>
      </c>
      <c r="Y17" s="481"/>
      <c r="Z17" s="481">
        <v>0</v>
      </c>
      <c r="AA17" s="481"/>
      <c r="AB17" s="481">
        <v>0</v>
      </c>
      <c r="AC17" s="481"/>
      <c r="AD17" s="481">
        <v>0</v>
      </c>
      <c r="AE17" s="481"/>
      <c r="AF17" s="481">
        <v>0</v>
      </c>
      <c r="AG17" s="481"/>
      <c r="AH17" s="320" t="s">
        <v>49</v>
      </c>
    </row>
    <row r="18" spans="1:34" ht="60.95" customHeight="1">
      <c r="A18" s="320" t="s">
        <v>48</v>
      </c>
      <c r="B18" s="477">
        <v>0</v>
      </c>
      <c r="C18" s="477"/>
      <c r="D18" s="477">
        <v>43</v>
      </c>
      <c r="E18" s="477"/>
      <c r="F18" s="484">
        <v>9</v>
      </c>
      <c r="G18" s="485"/>
      <c r="H18" s="484">
        <v>0</v>
      </c>
      <c r="I18" s="485"/>
      <c r="J18" s="477">
        <v>0</v>
      </c>
      <c r="K18" s="477"/>
      <c r="L18" s="477">
        <v>0</v>
      </c>
      <c r="M18" s="477"/>
      <c r="N18" s="477">
        <v>41</v>
      </c>
      <c r="O18" s="477"/>
      <c r="P18" s="477">
        <v>0</v>
      </c>
      <c r="Q18" s="477"/>
      <c r="R18" s="477">
        <v>6</v>
      </c>
      <c r="S18" s="477"/>
      <c r="T18" s="477">
        <v>0</v>
      </c>
      <c r="U18" s="477"/>
      <c r="V18" s="477">
        <v>0</v>
      </c>
      <c r="W18" s="477"/>
      <c r="X18" s="477">
        <v>0</v>
      </c>
      <c r="Y18" s="477"/>
      <c r="Z18" s="477">
        <v>0</v>
      </c>
      <c r="AA18" s="477"/>
      <c r="AB18" s="477">
        <v>0</v>
      </c>
      <c r="AC18" s="477"/>
      <c r="AD18" s="477">
        <v>0</v>
      </c>
      <c r="AE18" s="477"/>
      <c r="AF18" s="477">
        <v>0</v>
      </c>
      <c r="AG18" s="477"/>
      <c r="AH18" s="320" t="s">
        <v>94</v>
      </c>
    </row>
    <row r="19" spans="1:34" ht="60.95" customHeight="1">
      <c r="A19" s="320" t="s">
        <v>46</v>
      </c>
      <c r="B19" s="481">
        <v>0</v>
      </c>
      <c r="C19" s="481"/>
      <c r="D19" s="481">
        <v>45</v>
      </c>
      <c r="E19" s="481"/>
      <c r="F19" s="482">
        <v>21</v>
      </c>
      <c r="G19" s="483"/>
      <c r="H19" s="482">
        <v>4</v>
      </c>
      <c r="I19" s="483"/>
      <c r="J19" s="481">
        <v>0</v>
      </c>
      <c r="K19" s="481"/>
      <c r="L19" s="481">
        <v>0</v>
      </c>
      <c r="M19" s="481"/>
      <c r="N19" s="481">
        <v>0</v>
      </c>
      <c r="O19" s="481"/>
      <c r="P19" s="481">
        <v>0</v>
      </c>
      <c r="Q19" s="481"/>
      <c r="R19" s="481">
        <v>6</v>
      </c>
      <c r="S19" s="481"/>
      <c r="T19" s="481">
        <v>0</v>
      </c>
      <c r="U19" s="481"/>
      <c r="V19" s="481">
        <v>0</v>
      </c>
      <c r="W19" s="481"/>
      <c r="X19" s="481">
        <v>0</v>
      </c>
      <c r="Y19" s="481"/>
      <c r="Z19" s="481">
        <v>0</v>
      </c>
      <c r="AA19" s="481"/>
      <c r="AB19" s="481">
        <v>0</v>
      </c>
      <c r="AC19" s="481"/>
      <c r="AD19" s="481">
        <v>0</v>
      </c>
      <c r="AE19" s="481"/>
      <c r="AF19" s="481">
        <v>0</v>
      </c>
      <c r="AG19" s="481"/>
      <c r="AH19" s="320" t="s">
        <v>45</v>
      </c>
    </row>
    <row r="20" spans="1:34" ht="60.95" customHeight="1">
      <c r="A20" s="320" t="s">
        <v>44</v>
      </c>
      <c r="B20" s="477">
        <v>3</v>
      </c>
      <c r="C20" s="477"/>
      <c r="D20" s="477">
        <v>453</v>
      </c>
      <c r="E20" s="477"/>
      <c r="F20" s="484">
        <v>116</v>
      </c>
      <c r="G20" s="485"/>
      <c r="H20" s="484">
        <v>43</v>
      </c>
      <c r="I20" s="485"/>
      <c r="J20" s="477">
        <v>3</v>
      </c>
      <c r="K20" s="477"/>
      <c r="L20" s="477">
        <v>0</v>
      </c>
      <c r="M20" s="477"/>
      <c r="N20" s="477">
        <v>0</v>
      </c>
      <c r="O20" s="477"/>
      <c r="P20" s="477">
        <v>1</v>
      </c>
      <c r="Q20" s="477"/>
      <c r="R20" s="477">
        <v>10</v>
      </c>
      <c r="S20" s="477"/>
      <c r="T20" s="477">
        <v>0</v>
      </c>
      <c r="U20" s="477"/>
      <c r="V20" s="477">
        <v>0</v>
      </c>
      <c r="W20" s="477"/>
      <c r="X20" s="477">
        <v>384</v>
      </c>
      <c r="Y20" s="477"/>
      <c r="Z20" s="477">
        <v>0</v>
      </c>
      <c r="AA20" s="477"/>
      <c r="AB20" s="477">
        <v>0</v>
      </c>
      <c r="AC20" s="477"/>
      <c r="AD20" s="477">
        <v>0</v>
      </c>
      <c r="AE20" s="477"/>
      <c r="AF20" s="477">
        <v>0</v>
      </c>
      <c r="AG20" s="477"/>
      <c r="AH20" s="320" t="s">
        <v>43</v>
      </c>
    </row>
    <row r="21" spans="1:34" ht="60.95" customHeight="1">
      <c r="A21" s="320" t="s">
        <v>42</v>
      </c>
      <c r="B21" s="481">
        <v>1</v>
      </c>
      <c r="C21" s="481"/>
      <c r="D21" s="481">
        <v>47</v>
      </c>
      <c r="E21" s="481"/>
      <c r="F21" s="482">
        <v>3</v>
      </c>
      <c r="G21" s="483"/>
      <c r="H21" s="482">
        <v>0</v>
      </c>
      <c r="I21" s="483"/>
      <c r="J21" s="481">
        <v>0</v>
      </c>
      <c r="K21" s="481"/>
      <c r="L21" s="481">
        <v>0</v>
      </c>
      <c r="M21" s="481"/>
      <c r="N21" s="481">
        <v>16</v>
      </c>
      <c r="O21" s="481"/>
      <c r="P21" s="481">
        <v>0</v>
      </c>
      <c r="Q21" s="481"/>
      <c r="R21" s="481">
        <v>19</v>
      </c>
      <c r="S21" s="481"/>
      <c r="T21" s="481">
        <v>0</v>
      </c>
      <c r="U21" s="481"/>
      <c r="V21" s="481">
        <v>0</v>
      </c>
      <c r="W21" s="481"/>
      <c r="X21" s="481">
        <v>23</v>
      </c>
      <c r="Y21" s="481"/>
      <c r="Z21" s="481">
        <v>0</v>
      </c>
      <c r="AA21" s="481"/>
      <c r="AB21" s="481">
        <v>0</v>
      </c>
      <c r="AC21" s="481"/>
      <c r="AD21" s="481">
        <v>0</v>
      </c>
      <c r="AE21" s="481"/>
      <c r="AF21" s="481">
        <v>0</v>
      </c>
      <c r="AG21" s="481"/>
      <c r="AH21" s="320" t="s">
        <v>93</v>
      </c>
    </row>
    <row r="22" spans="1:34" ht="60.95" customHeight="1">
      <c r="A22" s="320" t="s">
        <v>40</v>
      </c>
      <c r="B22" s="477">
        <v>0</v>
      </c>
      <c r="C22" s="477"/>
      <c r="D22" s="477">
        <v>102</v>
      </c>
      <c r="E22" s="477"/>
      <c r="F22" s="484">
        <v>20</v>
      </c>
      <c r="G22" s="485"/>
      <c r="H22" s="484">
        <v>14</v>
      </c>
      <c r="I22" s="485"/>
      <c r="J22" s="477">
        <v>0</v>
      </c>
      <c r="K22" s="477"/>
      <c r="L22" s="477">
        <v>0</v>
      </c>
      <c r="M22" s="477"/>
      <c r="N22" s="477">
        <v>0</v>
      </c>
      <c r="O22" s="477"/>
      <c r="P22" s="477">
        <v>0</v>
      </c>
      <c r="Q22" s="477"/>
      <c r="R22" s="477">
        <v>27</v>
      </c>
      <c r="S22" s="477"/>
      <c r="T22" s="477">
        <v>0</v>
      </c>
      <c r="U22" s="477"/>
      <c r="V22" s="477">
        <v>0</v>
      </c>
      <c r="W22" s="477"/>
      <c r="X22" s="477">
        <v>0</v>
      </c>
      <c r="Y22" s="477"/>
      <c r="Z22" s="477">
        <v>0</v>
      </c>
      <c r="AA22" s="477"/>
      <c r="AB22" s="477">
        <v>0</v>
      </c>
      <c r="AC22" s="477"/>
      <c r="AD22" s="477">
        <v>0</v>
      </c>
      <c r="AE22" s="477"/>
      <c r="AF22" s="477">
        <v>0</v>
      </c>
      <c r="AG22" s="477"/>
      <c r="AH22" s="320" t="s">
        <v>39</v>
      </c>
    </row>
    <row r="23" spans="1:34" ht="60.95" customHeight="1">
      <c r="A23" s="320" t="s">
        <v>38</v>
      </c>
      <c r="B23" s="481">
        <v>0</v>
      </c>
      <c r="C23" s="481"/>
      <c r="D23" s="481">
        <v>6</v>
      </c>
      <c r="E23" s="481"/>
      <c r="F23" s="482">
        <v>7</v>
      </c>
      <c r="G23" s="483"/>
      <c r="H23" s="482">
        <v>6</v>
      </c>
      <c r="I23" s="483"/>
      <c r="J23" s="481">
        <v>0</v>
      </c>
      <c r="K23" s="481"/>
      <c r="L23" s="481">
        <v>0</v>
      </c>
      <c r="M23" s="481"/>
      <c r="N23" s="481">
        <v>0</v>
      </c>
      <c r="O23" s="481"/>
      <c r="P23" s="481">
        <v>0</v>
      </c>
      <c r="Q23" s="481"/>
      <c r="R23" s="481">
        <v>1</v>
      </c>
      <c r="S23" s="481"/>
      <c r="T23" s="481">
        <v>0</v>
      </c>
      <c r="U23" s="481"/>
      <c r="V23" s="481">
        <v>0</v>
      </c>
      <c r="W23" s="481"/>
      <c r="X23" s="481">
        <v>0</v>
      </c>
      <c r="Y23" s="481"/>
      <c r="Z23" s="481">
        <v>0</v>
      </c>
      <c r="AA23" s="481"/>
      <c r="AB23" s="481">
        <v>0</v>
      </c>
      <c r="AC23" s="481"/>
      <c r="AD23" s="481">
        <v>0</v>
      </c>
      <c r="AE23" s="481"/>
      <c r="AF23" s="481">
        <v>0</v>
      </c>
      <c r="AG23" s="481"/>
      <c r="AH23" s="320" t="s">
        <v>37</v>
      </c>
    </row>
    <row r="24" spans="1:34" ht="60.95" customHeight="1">
      <c r="A24" s="320" t="s">
        <v>36</v>
      </c>
      <c r="B24" s="477">
        <v>0</v>
      </c>
      <c r="C24" s="477"/>
      <c r="D24" s="477">
        <v>0</v>
      </c>
      <c r="E24" s="477"/>
      <c r="F24" s="484">
        <v>1</v>
      </c>
      <c r="G24" s="485"/>
      <c r="H24" s="484">
        <v>1</v>
      </c>
      <c r="I24" s="485"/>
      <c r="J24" s="477">
        <v>0</v>
      </c>
      <c r="K24" s="477"/>
      <c r="L24" s="477">
        <v>0</v>
      </c>
      <c r="M24" s="477"/>
      <c r="N24" s="477">
        <v>0</v>
      </c>
      <c r="O24" s="477"/>
      <c r="P24" s="477">
        <v>0</v>
      </c>
      <c r="Q24" s="477"/>
      <c r="R24" s="477">
        <v>0</v>
      </c>
      <c r="S24" s="477"/>
      <c r="T24" s="477">
        <v>0</v>
      </c>
      <c r="U24" s="477"/>
      <c r="V24" s="477">
        <v>0</v>
      </c>
      <c r="W24" s="477"/>
      <c r="X24" s="477">
        <v>0</v>
      </c>
      <c r="Y24" s="477"/>
      <c r="Z24" s="477">
        <v>0</v>
      </c>
      <c r="AA24" s="477"/>
      <c r="AB24" s="477">
        <v>0</v>
      </c>
      <c r="AC24" s="477"/>
      <c r="AD24" s="477">
        <v>0</v>
      </c>
      <c r="AE24" s="477"/>
      <c r="AF24" s="477">
        <v>0</v>
      </c>
      <c r="AG24" s="477"/>
      <c r="AH24" s="320" t="s">
        <v>35</v>
      </c>
    </row>
    <row r="25" spans="1:34" ht="60.95" customHeight="1">
      <c r="A25" s="320" t="s">
        <v>34</v>
      </c>
      <c r="B25" s="481">
        <v>0</v>
      </c>
      <c r="C25" s="481"/>
      <c r="D25" s="481">
        <v>16</v>
      </c>
      <c r="E25" s="481"/>
      <c r="F25" s="482">
        <v>12</v>
      </c>
      <c r="G25" s="483"/>
      <c r="H25" s="482">
        <v>10</v>
      </c>
      <c r="I25" s="483"/>
      <c r="J25" s="481">
        <v>0</v>
      </c>
      <c r="K25" s="481"/>
      <c r="L25" s="481">
        <v>0</v>
      </c>
      <c r="M25" s="481"/>
      <c r="N25" s="481">
        <v>0</v>
      </c>
      <c r="O25" s="481"/>
      <c r="P25" s="481">
        <v>0</v>
      </c>
      <c r="Q25" s="481"/>
      <c r="R25" s="481">
        <v>0</v>
      </c>
      <c r="S25" s="481"/>
      <c r="T25" s="481">
        <v>0</v>
      </c>
      <c r="U25" s="481"/>
      <c r="V25" s="481">
        <v>0</v>
      </c>
      <c r="W25" s="481"/>
      <c r="X25" s="481">
        <v>0</v>
      </c>
      <c r="Y25" s="481"/>
      <c r="Z25" s="481">
        <v>0</v>
      </c>
      <c r="AA25" s="481"/>
      <c r="AB25" s="481">
        <v>0</v>
      </c>
      <c r="AC25" s="481"/>
      <c r="AD25" s="481">
        <v>0</v>
      </c>
      <c r="AE25" s="481"/>
      <c r="AF25" s="481">
        <v>0</v>
      </c>
      <c r="AG25" s="481"/>
      <c r="AH25" s="320" t="s">
        <v>33</v>
      </c>
    </row>
    <row r="26" spans="1:34" ht="60.95" customHeight="1">
      <c r="A26" s="342" t="s">
        <v>32</v>
      </c>
      <c r="B26" s="478">
        <f>SUM(B6:B25)</f>
        <v>30</v>
      </c>
      <c r="C26" s="478"/>
      <c r="D26" s="478">
        <f t="shared" ref="D26" si="0">SUM(D6:D25)</f>
        <v>3591</v>
      </c>
      <c r="E26" s="478"/>
      <c r="F26" s="478">
        <f t="shared" ref="F26" si="1">SUM(F6:F25)</f>
        <v>1464</v>
      </c>
      <c r="G26" s="478"/>
      <c r="H26" s="478">
        <f t="shared" ref="H26" si="2">SUM(H6:H25)</f>
        <v>429</v>
      </c>
      <c r="I26" s="478"/>
      <c r="J26" s="478">
        <f t="shared" ref="J26" si="3">SUM(J6:J25)</f>
        <v>7</v>
      </c>
      <c r="K26" s="478"/>
      <c r="L26" s="478">
        <f t="shared" ref="L26" si="4">SUM(L6:L25)</f>
        <v>0</v>
      </c>
      <c r="M26" s="478"/>
      <c r="N26" s="478">
        <f t="shared" ref="N26" si="5">SUM(N6:N25)</f>
        <v>964</v>
      </c>
      <c r="O26" s="478"/>
      <c r="P26" s="478">
        <f t="shared" ref="P26" si="6">SUM(P6:P25)</f>
        <v>25</v>
      </c>
      <c r="Q26" s="478"/>
      <c r="R26" s="478">
        <f t="shared" ref="R26" si="7">SUM(R6:R25)</f>
        <v>1443</v>
      </c>
      <c r="S26" s="478"/>
      <c r="T26" s="478">
        <f t="shared" ref="T26" si="8">SUM(T6:T25)</f>
        <v>0</v>
      </c>
      <c r="U26" s="478"/>
      <c r="V26" s="478">
        <f t="shared" ref="V26" si="9">SUM(V6:V25)</f>
        <v>0</v>
      </c>
      <c r="W26" s="478"/>
      <c r="X26" s="478">
        <f t="shared" ref="X26" si="10">SUM(X6:X25)</f>
        <v>3647</v>
      </c>
      <c r="Y26" s="478"/>
      <c r="Z26" s="478">
        <f t="shared" ref="Z26" si="11">SUM(Z6:Z25)</f>
        <v>0</v>
      </c>
      <c r="AA26" s="478"/>
      <c r="AB26" s="478">
        <f t="shared" ref="AB26" si="12">SUM(AB6:AB25)</f>
        <v>0</v>
      </c>
      <c r="AC26" s="478"/>
      <c r="AD26" s="478">
        <f t="shared" ref="AD26" si="13">SUM(AD6:AD25)</f>
        <v>0</v>
      </c>
      <c r="AE26" s="478"/>
      <c r="AF26" s="478">
        <f t="shared" ref="AF26" si="14">SUM(AF6:AF25)</f>
        <v>0</v>
      </c>
      <c r="AG26" s="478"/>
      <c r="AH26" s="342" t="s">
        <v>31</v>
      </c>
    </row>
    <row r="27" spans="1:34" ht="60.75" customHeight="1">
      <c r="A27" s="479" t="s">
        <v>92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42" t="s">
        <v>91</v>
      </c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</row>
  </sheetData>
  <mergeCells count="367">
    <mergeCell ref="R4:R5"/>
    <mergeCell ref="S4:S5"/>
    <mergeCell ref="T4:T5"/>
    <mergeCell ref="U4:U5"/>
    <mergeCell ref="A1:AH1"/>
    <mergeCell ref="A2:AH2"/>
    <mergeCell ref="A3:Q3"/>
    <mergeCell ref="R3:AH3"/>
    <mergeCell ref="A4:A5"/>
    <mergeCell ref="B4:K4"/>
    <mergeCell ref="L4:L5"/>
    <mergeCell ref="M4:M5"/>
    <mergeCell ref="N4:N5"/>
    <mergeCell ref="O4:O5"/>
    <mergeCell ref="AH4:AH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Y4:Y5"/>
    <mergeCell ref="Z4:Z5"/>
    <mergeCell ref="AA4:AA5"/>
    <mergeCell ref="P4:P5"/>
    <mergeCell ref="Q4:Q5"/>
    <mergeCell ref="AF6:AG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6:U6"/>
    <mergeCell ref="V6:W6"/>
    <mergeCell ref="X6:Y6"/>
    <mergeCell ref="Z6:AA6"/>
    <mergeCell ref="AB6:AC6"/>
    <mergeCell ref="AD6:AE6"/>
    <mergeCell ref="AF7:AG7"/>
    <mergeCell ref="T7:U7"/>
    <mergeCell ref="V7:W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X7:Y7"/>
    <mergeCell ref="Z7:AA7"/>
    <mergeCell ref="AB7:AC7"/>
    <mergeCell ref="AD7:AE7"/>
    <mergeCell ref="AF8:AG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8:U8"/>
    <mergeCell ref="V8:W8"/>
    <mergeCell ref="X8:Y8"/>
    <mergeCell ref="Z8:AA8"/>
    <mergeCell ref="AB8:AC8"/>
    <mergeCell ref="AD8:AE8"/>
    <mergeCell ref="AF9:AG9"/>
    <mergeCell ref="T9:U9"/>
    <mergeCell ref="V9:W9"/>
    <mergeCell ref="X9: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10:A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0:U10"/>
    <mergeCell ref="V10:W10"/>
    <mergeCell ref="X10:Y10"/>
    <mergeCell ref="Z10:AA10"/>
    <mergeCell ref="AB10:AC10"/>
    <mergeCell ref="AD10:AE10"/>
    <mergeCell ref="AF11:AG11"/>
    <mergeCell ref="T11:U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B11:AC11"/>
    <mergeCell ref="AD11:AE11"/>
    <mergeCell ref="AF12:AG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2:U12"/>
    <mergeCell ref="V12:W12"/>
    <mergeCell ref="X12:Y12"/>
    <mergeCell ref="Z12:AA12"/>
    <mergeCell ref="AB12:AC12"/>
    <mergeCell ref="AD12:AE12"/>
    <mergeCell ref="AF13:AG13"/>
    <mergeCell ref="T13:U13"/>
    <mergeCell ref="V13:W13"/>
    <mergeCell ref="X13:Y13"/>
    <mergeCell ref="Z13:AA13"/>
    <mergeCell ref="AB13:AC13"/>
    <mergeCell ref="AF14:AG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4:U14"/>
    <mergeCell ref="V14:W14"/>
    <mergeCell ref="X14:Y14"/>
    <mergeCell ref="Z14:AA14"/>
    <mergeCell ref="AB14:AC14"/>
    <mergeCell ref="AD14:AE14"/>
    <mergeCell ref="AF15:AG15"/>
    <mergeCell ref="T15:U15"/>
    <mergeCell ref="V15:W15"/>
    <mergeCell ref="X15:Y15"/>
    <mergeCell ref="Z15:AA15"/>
    <mergeCell ref="AB15:AC15"/>
    <mergeCell ref="AD15:AE15"/>
    <mergeCell ref="B14:C14"/>
    <mergeCell ref="D16:E16"/>
    <mergeCell ref="F16:G16"/>
    <mergeCell ref="H16:I16"/>
    <mergeCell ref="J16:K16"/>
    <mergeCell ref="L16:M16"/>
    <mergeCell ref="N16:O16"/>
    <mergeCell ref="P16:Q16"/>
    <mergeCell ref="R16:S16"/>
    <mergeCell ref="AD13:AE13"/>
    <mergeCell ref="D14:E14"/>
    <mergeCell ref="F14:G14"/>
    <mergeCell ref="H14:I14"/>
    <mergeCell ref="J14:K14"/>
    <mergeCell ref="L14:M14"/>
    <mergeCell ref="N14:O14"/>
    <mergeCell ref="P14:Q14"/>
    <mergeCell ref="R14:S14"/>
    <mergeCell ref="AF16:AG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6:U16"/>
    <mergeCell ref="V16:W16"/>
    <mergeCell ref="X16:Y16"/>
    <mergeCell ref="Z16:AA16"/>
    <mergeCell ref="AB16:AC16"/>
    <mergeCell ref="AD16:AE16"/>
    <mergeCell ref="AF17:AG17"/>
    <mergeCell ref="T17:U17"/>
    <mergeCell ref="V17:W17"/>
    <mergeCell ref="X17:Y17"/>
    <mergeCell ref="Z17:AA17"/>
    <mergeCell ref="AB17:AC17"/>
    <mergeCell ref="AD17:AE17"/>
    <mergeCell ref="B16:C16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AF18:AG18"/>
    <mergeCell ref="T18:U18"/>
    <mergeCell ref="V18:W18"/>
    <mergeCell ref="X18:Y18"/>
    <mergeCell ref="Z18:AA18"/>
    <mergeCell ref="AB18:AC18"/>
    <mergeCell ref="AD18:AE18"/>
    <mergeCell ref="AF19:AG19"/>
    <mergeCell ref="T19:U19"/>
    <mergeCell ref="V19:W19"/>
    <mergeCell ref="X19:Y19"/>
    <mergeCell ref="Z19:AA19"/>
    <mergeCell ref="AB19:AC19"/>
    <mergeCell ref="AD19:AE19"/>
    <mergeCell ref="R21:S21"/>
    <mergeCell ref="D20:E20"/>
    <mergeCell ref="F20:G20"/>
    <mergeCell ref="H20:I20"/>
    <mergeCell ref="J20:K20"/>
    <mergeCell ref="L20:M20"/>
    <mergeCell ref="N20:O20"/>
    <mergeCell ref="P20:Q20"/>
    <mergeCell ref="R20:S20"/>
    <mergeCell ref="V20:W20"/>
    <mergeCell ref="X20:Y20"/>
    <mergeCell ref="Z20:AA20"/>
    <mergeCell ref="AB20:AC20"/>
    <mergeCell ref="AD20:AE20"/>
    <mergeCell ref="AF21:AG21"/>
    <mergeCell ref="T21:U21"/>
    <mergeCell ref="V21:W21"/>
    <mergeCell ref="X21:Y21"/>
    <mergeCell ref="Z21:AA21"/>
    <mergeCell ref="AB21:AC21"/>
    <mergeCell ref="AD21:AE21"/>
    <mergeCell ref="AF20:AG20"/>
    <mergeCell ref="T20:U20"/>
    <mergeCell ref="B20:C20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1:O21"/>
    <mergeCell ref="P21:Q21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AF22:AG22"/>
    <mergeCell ref="T22:U22"/>
    <mergeCell ref="V22:W22"/>
    <mergeCell ref="X22:Y22"/>
    <mergeCell ref="Z22:AA22"/>
    <mergeCell ref="AB22:AC22"/>
    <mergeCell ref="AD22:AE22"/>
    <mergeCell ref="AF23:AG23"/>
    <mergeCell ref="T23:U23"/>
    <mergeCell ref="V23:W23"/>
    <mergeCell ref="X23:Y23"/>
    <mergeCell ref="Z23:AA23"/>
    <mergeCell ref="AB23:AC23"/>
    <mergeCell ref="AD23:AE23"/>
    <mergeCell ref="AF24:AG24"/>
    <mergeCell ref="T24:U24"/>
    <mergeCell ref="AF25:AG25"/>
    <mergeCell ref="T25:U25"/>
    <mergeCell ref="V25:W25"/>
    <mergeCell ref="X25:Y25"/>
    <mergeCell ref="Z25:AA25"/>
    <mergeCell ref="AB25:AC25"/>
    <mergeCell ref="AD25:AE25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4:C24"/>
    <mergeCell ref="AF26:AG26"/>
    <mergeCell ref="A27:Q27"/>
    <mergeCell ref="R27:AH27"/>
    <mergeCell ref="T26:U26"/>
    <mergeCell ref="V26:W26"/>
    <mergeCell ref="X26:Y26"/>
    <mergeCell ref="Z26:AA26"/>
    <mergeCell ref="AB26:AC26"/>
    <mergeCell ref="AD26:AE26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V24:W24"/>
    <mergeCell ref="X24:Y24"/>
    <mergeCell ref="Z24:AA24"/>
    <mergeCell ref="AB24:AC24"/>
    <mergeCell ref="AD24:AE24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2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7"/>
  <sheetViews>
    <sheetView showGridLines="0" rightToLeft="1" zoomScale="50" zoomScaleNormal="75" workbookViewId="0">
      <selection sqref="A1:O1"/>
    </sheetView>
  </sheetViews>
  <sheetFormatPr defaultColWidth="21" defaultRowHeight="25.5"/>
  <cols>
    <col min="1" max="1" width="31.5703125" style="8" customWidth="1"/>
    <col min="2" max="14" width="19.5703125" style="7" customWidth="1"/>
    <col min="15" max="15" width="31.5703125" style="313" customWidth="1"/>
    <col min="16" max="16" width="21" style="313"/>
    <col min="17" max="17" width="21" style="371"/>
    <col min="18" max="16384" width="21" style="313"/>
  </cols>
  <sheetData>
    <row r="1" spans="1:17" ht="52.5" customHeight="1">
      <c r="A1" s="493" t="s">
        <v>583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7" ht="61.5" customHeight="1">
      <c r="A2" s="474" t="s">
        <v>584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6"/>
    </row>
    <row r="3" spans="1:17" ht="37.5" customHeight="1">
      <c r="A3" s="444" t="s">
        <v>165</v>
      </c>
      <c r="B3" s="445"/>
      <c r="C3" s="445"/>
      <c r="D3" s="445"/>
      <c r="E3" s="445"/>
      <c r="F3" s="445"/>
      <c r="G3" s="445"/>
      <c r="H3" s="446" t="s">
        <v>164</v>
      </c>
      <c r="I3" s="446"/>
      <c r="J3" s="446"/>
      <c r="K3" s="446"/>
      <c r="L3" s="446"/>
      <c r="M3" s="446"/>
      <c r="N3" s="446"/>
      <c r="O3" s="447"/>
    </row>
    <row r="4" spans="1:17" ht="37.5" customHeight="1">
      <c r="A4" s="494" t="s">
        <v>26</v>
      </c>
      <c r="B4" s="339" t="s">
        <v>163</v>
      </c>
      <c r="C4" s="339" t="s">
        <v>162</v>
      </c>
      <c r="D4" s="339" t="s">
        <v>161</v>
      </c>
      <c r="E4" s="339" t="s">
        <v>160</v>
      </c>
      <c r="F4" s="339" t="s">
        <v>159</v>
      </c>
      <c r="G4" s="339" t="s">
        <v>158</v>
      </c>
      <c r="H4" s="339" t="s">
        <v>157</v>
      </c>
      <c r="I4" s="339" t="s">
        <v>156</v>
      </c>
      <c r="J4" s="339" t="s">
        <v>155</v>
      </c>
      <c r="K4" s="339" t="s">
        <v>154</v>
      </c>
      <c r="L4" s="339" t="s">
        <v>153</v>
      </c>
      <c r="M4" s="339" t="s">
        <v>152</v>
      </c>
      <c r="N4" s="338" t="s">
        <v>151</v>
      </c>
      <c r="O4" s="496" t="s">
        <v>25</v>
      </c>
    </row>
    <row r="5" spans="1:17" ht="41.25" customHeight="1">
      <c r="A5" s="495"/>
      <c r="B5" s="341" t="s">
        <v>150</v>
      </c>
      <c r="C5" s="341" t="s">
        <v>149</v>
      </c>
      <c r="D5" s="341" t="s">
        <v>148</v>
      </c>
      <c r="E5" s="341" t="s">
        <v>147</v>
      </c>
      <c r="F5" s="341" t="s">
        <v>146</v>
      </c>
      <c r="G5" s="341" t="s">
        <v>145</v>
      </c>
      <c r="H5" s="341" t="s">
        <v>144</v>
      </c>
      <c r="I5" s="341" t="s">
        <v>143</v>
      </c>
      <c r="J5" s="341" t="s">
        <v>142</v>
      </c>
      <c r="K5" s="341" t="s">
        <v>141</v>
      </c>
      <c r="L5" s="341" t="s">
        <v>140</v>
      </c>
      <c r="M5" s="341" t="s">
        <v>139</v>
      </c>
      <c r="N5" s="347" t="s">
        <v>31</v>
      </c>
      <c r="O5" s="497"/>
    </row>
    <row r="6" spans="1:17" ht="60.95" customHeight="1">
      <c r="A6" s="314" t="s">
        <v>79</v>
      </c>
      <c r="B6" s="321">
        <v>0</v>
      </c>
      <c r="C6" s="321">
        <v>0</v>
      </c>
      <c r="D6" s="321">
        <v>0</v>
      </c>
      <c r="E6" s="321">
        <v>0</v>
      </c>
      <c r="F6" s="321">
        <v>0</v>
      </c>
      <c r="G6" s="321">
        <v>0</v>
      </c>
      <c r="H6" s="321">
        <v>0</v>
      </c>
      <c r="I6" s="321">
        <v>0</v>
      </c>
      <c r="J6" s="321">
        <v>0</v>
      </c>
      <c r="K6" s="321">
        <v>0</v>
      </c>
      <c r="L6" s="321">
        <v>0</v>
      </c>
      <c r="M6" s="321">
        <v>0</v>
      </c>
      <c r="N6" s="246">
        <f t="shared" ref="N6:N33" si="0">SUM(B6:M6)</f>
        <v>0</v>
      </c>
      <c r="O6" s="314" t="s">
        <v>80</v>
      </c>
      <c r="Q6" s="372"/>
    </row>
    <row r="7" spans="1:17" ht="60.95" customHeight="1">
      <c r="A7" s="314" t="s">
        <v>17</v>
      </c>
      <c r="B7" s="129">
        <v>2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246">
        <f t="shared" si="0"/>
        <v>2</v>
      </c>
      <c r="O7" s="314" t="s">
        <v>16</v>
      </c>
      <c r="Q7" s="372"/>
    </row>
    <row r="8" spans="1:17" ht="60.95" customHeight="1">
      <c r="A8" s="314" t="s">
        <v>15</v>
      </c>
      <c r="B8" s="321">
        <v>1</v>
      </c>
      <c r="C8" s="321">
        <v>1</v>
      </c>
      <c r="D8" s="321">
        <v>1</v>
      </c>
      <c r="E8" s="321">
        <v>1</v>
      </c>
      <c r="F8" s="321">
        <v>0</v>
      </c>
      <c r="G8" s="321">
        <v>6</v>
      </c>
      <c r="H8" s="321">
        <v>0</v>
      </c>
      <c r="I8" s="321">
        <v>3</v>
      </c>
      <c r="J8" s="321">
        <v>0</v>
      </c>
      <c r="K8" s="321">
        <v>1</v>
      </c>
      <c r="L8" s="321">
        <v>3</v>
      </c>
      <c r="M8" s="321">
        <v>0</v>
      </c>
      <c r="N8" s="246">
        <f t="shared" si="0"/>
        <v>17</v>
      </c>
      <c r="O8" s="314" t="s">
        <v>89</v>
      </c>
      <c r="Q8" s="372"/>
    </row>
    <row r="9" spans="1:17" ht="60.95" customHeight="1">
      <c r="A9" s="314" t="s">
        <v>138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246">
        <f t="shared" si="0"/>
        <v>0</v>
      </c>
      <c r="O9" s="314" t="s">
        <v>88</v>
      </c>
      <c r="Q9" s="372"/>
    </row>
    <row r="10" spans="1:17" ht="60.95" customHeight="1">
      <c r="A10" s="314" t="s">
        <v>137</v>
      </c>
      <c r="B10" s="321">
        <v>0</v>
      </c>
      <c r="C10" s="321">
        <v>0</v>
      </c>
      <c r="D10" s="321">
        <v>0</v>
      </c>
      <c r="E10" s="321">
        <v>0</v>
      </c>
      <c r="F10" s="321">
        <v>1</v>
      </c>
      <c r="G10" s="321">
        <v>0</v>
      </c>
      <c r="H10" s="321">
        <v>0</v>
      </c>
      <c r="I10" s="321">
        <v>0</v>
      </c>
      <c r="J10" s="321">
        <v>0</v>
      </c>
      <c r="K10" s="321">
        <v>3</v>
      </c>
      <c r="L10" s="321">
        <v>2</v>
      </c>
      <c r="M10" s="321">
        <v>0</v>
      </c>
      <c r="N10" s="246">
        <f t="shared" si="0"/>
        <v>6</v>
      </c>
      <c r="O10" s="314" t="s">
        <v>86</v>
      </c>
      <c r="Q10" s="372"/>
    </row>
    <row r="11" spans="1:17" ht="60.95" customHeight="1">
      <c r="A11" s="314" t="s">
        <v>11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246">
        <f t="shared" si="0"/>
        <v>0</v>
      </c>
      <c r="O11" s="314" t="s">
        <v>10</v>
      </c>
      <c r="Q11" s="372"/>
    </row>
    <row r="12" spans="1:17" ht="60.95" customHeight="1">
      <c r="A12" s="314" t="s">
        <v>9</v>
      </c>
      <c r="B12" s="321">
        <v>18</v>
      </c>
      <c r="C12" s="321">
        <v>3</v>
      </c>
      <c r="D12" s="321">
        <v>6</v>
      </c>
      <c r="E12" s="321">
        <v>1</v>
      </c>
      <c r="F12" s="321">
        <v>10</v>
      </c>
      <c r="G12" s="321">
        <v>33</v>
      </c>
      <c r="H12" s="321">
        <v>15</v>
      </c>
      <c r="I12" s="321">
        <v>39</v>
      </c>
      <c r="J12" s="321">
        <v>40</v>
      </c>
      <c r="K12" s="321">
        <v>20</v>
      </c>
      <c r="L12" s="321">
        <v>27</v>
      </c>
      <c r="M12" s="321">
        <v>35</v>
      </c>
      <c r="N12" s="246">
        <f t="shared" si="0"/>
        <v>247</v>
      </c>
      <c r="O12" s="314" t="s">
        <v>8</v>
      </c>
      <c r="Q12" s="372"/>
    </row>
    <row r="13" spans="1:17" ht="60.95" customHeight="1">
      <c r="A13" s="314" t="s">
        <v>7</v>
      </c>
      <c r="B13" s="129">
        <v>9</v>
      </c>
      <c r="C13" s="129">
        <v>7</v>
      </c>
      <c r="D13" s="129">
        <v>7</v>
      </c>
      <c r="E13" s="129">
        <v>6</v>
      </c>
      <c r="F13" s="129">
        <v>4</v>
      </c>
      <c r="G13" s="129">
        <v>12</v>
      </c>
      <c r="H13" s="129">
        <v>7</v>
      </c>
      <c r="I13" s="129">
        <v>3</v>
      </c>
      <c r="J13" s="129">
        <v>8</v>
      </c>
      <c r="K13" s="129">
        <v>10</v>
      </c>
      <c r="L13" s="129">
        <v>14</v>
      </c>
      <c r="M13" s="129">
        <v>14</v>
      </c>
      <c r="N13" s="246">
        <f t="shared" si="0"/>
        <v>101</v>
      </c>
      <c r="O13" s="314" t="s">
        <v>6</v>
      </c>
      <c r="Q13" s="372"/>
    </row>
    <row r="14" spans="1:17" ht="60.95" customHeight="1">
      <c r="A14" s="314" t="s">
        <v>5</v>
      </c>
      <c r="B14" s="321">
        <v>8</v>
      </c>
      <c r="C14" s="321">
        <v>3</v>
      </c>
      <c r="D14" s="321">
        <v>1</v>
      </c>
      <c r="E14" s="321">
        <v>1</v>
      </c>
      <c r="F14" s="321">
        <v>10</v>
      </c>
      <c r="G14" s="321">
        <v>13</v>
      </c>
      <c r="H14" s="321">
        <v>3</v>
      </c>
      <c r="I14" s="321">
        <v>9</v>
      </c>
      <c r="J14" s="321">
        <v>4</v>
      </c>
      <c r="K14" s="321">
        <v>14</v>
      </c>
      <c r="L14" s="321">
        <v>12</v>
      </c>
      <c r="M14" s="321">
        <v>7</v>
      </c>
      <c r="N14" s="246">
        <f t="shared" si="0"/>
        <v>85</v>
      </c>
      <c r="O14" s="314" t="s">
        <v>4</v>
      </c>
      <c r="Q14" s="372"/>
    </row>
    <row r="15" spans="1:17" ht="60.95" customHeight="1">
      <c r="A15" s="314" t="s">
        <v>83</v>
      </c>
      <c r="B15" s="129">
        <v>34</v>
      </c>
      <c r="C15" s="129">
        <v>10</v>
      </c>
      <c r="D15" s="129">
        <v>20</v>
      </c>
      <c r="E15" s="129">
        <v>28</v>
      </c>
      <c r="F15" s="129">
        <v>130</v>
      </c>
      <c r="G15" s="129">
        <v>163</v>
      </c>
      <c r="H15" s="129">
        <v>102</v>
      </c>
      <c r="I15" s="129">
        <v>213</v>
      </c>
      <c r="J15" s="129">
        <v>178</v>
      </c>
      <c r="K15" s="129">
        <v>231</v>
      </c>
      <c r="L15" s="129">
        <v>184</v>
      </c>
      <c r="M15" s="129">
        <v>164</v>
      </c>
      <c r="N15" s="246">
        <f t="shared" si="0"/>
        <v>1457</v>
      </c>
      <c r="O15" s="314" t="s">
        <v>84</v>
      </c>
      <c r="Q15" s="372"/>
    </row>
    <row r="16" spans="1:17" ht="60.95" customHeight="1">
      <c r="A16" s="314" t="s">
        <v>81</v>
      </c>
      <c r="B16" s="321">
        <v>133</v>
      </c>
      <c r="C16" s="321">
        <v>112</v>
      </c>
      <c r="D16" s="321">
        <v>248</v>
      </c>
      <c r="E16" s="321">
        <v>140</v>
      </c>
      <c r="F16" s="321">
        <v>218</v>
      </c>
      <c r="G16" s="321">
        <v>309</v>
      </c>
      <c r="H16" s="321">
        <v>211</v>
      </c>
      <c r="I16" s="321">
        <v>311</v>
      </c>
      <c r="J16" s="321">
        <v>208</v>
      </c>
      <c r="K16" s="321">
        <v>226</v>
      </c>
      <c r="L16" s="321">
        <v>238</v>
      </c>
      <c r="M16" s="321">
        <v>189</v>
      </c>
      <c r="N16" s="246">
        <f t="shared" si="0"/>
        <v>2543</v>
      </c>
      <c r="O16" s="314" t="s">
        <v>82</v>
      </c>
      <c r="Q16" s="372"/>
    </row>
    <row r="17" spans="1:32" ht="60.95" customHeight="1">
      <c r="A17" s="314" t="s">
        <v>136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1</v>
      </c>
      <c r="H17" s="129">
        <v>0</v>
      </c>
      <c r="I17" s="129">
        <v>0</v>
      </c>
      <c r="J17" s="129">
        <v>0</v>
      </c>
      <c r="K17" s="129">
        <v>2</v>
      </c>
      <c r="L17" s="129">
        <v>0</v>
      </c>
      <c r="M17" s="129">
        <v>0</v>
      </c>
      <c r="N17" s="246">
        <f t="shared" si="0"/>
        <v>3</v>
      </c>
      <c r="O17" s="314" t="s">
        <v>135</v>
      </c>
      <c r="Q17" s="372"/>
    </row>
    <row r="18" spans="1:32" ht="60.95" customHeight="1">
      <c r="A18" s="314" t="s">
        <v>134</v>
      </c>
      <c r="B18" s="321">
        <v>1</v>
      </c>
      <c r="C18" s="321">
        <v>0</v>
      </c>
      <c r="D18" s="321">
        <v>0</v>
      </c>
      <c r="E18" s="321">
        <v>1</v>
      </c>
      <c r="F18" s="321">
        <v>0</v>
      </c>
      <c r="G18" s="321">
        <v>0</v>
      </c>
      <c r="H18" s="321">
        <v>2</v>
      </c>
      <c r="I18" s="321">
        <v>1</v>
      </c>
      <c r="J18" s="321">
        <v>0</v>
      </c>
      <c r="K18" s="321">
        <v>2</v>
      </c>
      <c r="L18" s="321">
        <v>2</v>
      </c>
      <c r="M18" s="321">
        <v>0</v>
      </c>
      <c r="N18" s="246">
        <f t="shared" si="0"/>
        <v>9</v>
      </c>
      <c r="O18" s="314" t="s">
        <v>133</v>
      </c>
      <c r="Q18" s="372"/>
    </row>
    <row r="19" spans="1:32" ht="60.95" customHeight="1">
      <c r="A19" s="314" t="s">
        <v>132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1</v>
      </c>
      <c r="J19" s="129">
        <v>0</v>
      </c>
      <c r="K19" s="129">
        <v>1</v>
      </c>
      <c r="L19" s="129">
        <v>1</v>
      </c>
      <c r="M19" s="129">
        <v>1</v>
      </c>
      <c r="N19" s="246">
        <f t="shared" si="0"/>
        <v>4</v>
      </c>
      <c r="O19" s="314" t="s">
        <v>131</v>
      </c>
      <c r="Q19" s="372"/>
    </row>
    <row r="20" spans="1:32" ht="60.95" customHeight="1">
      <c r="A20" s="314" t="s">
        <v>130</v>
      </c>
      <c r="B20" s="321">
        <v>5</v>
      </c>
      <c r="C20" s="321">
        <v>2</v>
      </c>
      <c r="D20" s="321">
        <v>0</v>
      </c>
      <c r="E20" s="321">
        <v>1</v>
      </c>
      <c r="F20" s="321">
        <v>6</v>
      </c>
      <c r="G20" s="321">
        <v>7</v>
      </c>
      <c r="H20" s="321">
        <v>6</v>
      </c>
      <c r="I20" s="321">
        <v>5</v>
      </c>
      <c r="J20" s="321">
        <v>10</v>
      </c>
      <c r="K20" s="321">
        <v>13</v>
      </c>
      <c r="L20" s="321">
        <v>7</v>
      </c>
      <c r="M20" s="321">
        <v>14</v>
      </c>
      <c r="N20" s="246">
        <f t="shared" si="0"/>
        <v>76</v>
      </c>
      <c r="O20" s="314" t="s">
        <v>129</v>
      </c>
      <c r="Q20" s="372"/>
    </row>
    <row r="21" spans="1:32" ht="60.95" customHeight="1">
      <c r="A21" s="314" t="s">
        <v>101</v>
      </c>
      <c r="B21" s="129">
        <v>0</v>
      </c>
      <c r="C21" s="129">
        <v>0</v>
      </c>
      <c r="D21" s="129">
        <v>0</v>
      </c>
      <c r="E21" s="129">
        <v>1</v>
      </c>
      <c r="F21" s="129">
        <v>1</v>
      </c>
      <c r="G21" s="129">
        <v>0</v>
      </c>
      <c r="H21" s="129">
        <v>0</v>
      </c>
      <c r="I21" s="129">
        <v>2</v>
      </c>
      <c r="J21" s="129">
        <v>6</v>
      </c>
      <c r="K21" s="129">
        <v>15</v>
      </c>
      <c r="L21" s="129">
        <v>3</v>
      </c>
      <c r="M21" s="129">
        <v>2</v>
      </c>
      <c r="N21" s="246">
        <f t="shared" si="0"/>
        <v>30</v>
      </c>
      <c r="O21" s="314" t="s">
        <v>102</v>
      </c>
      <c r="Q21" s="372"/>
      <c r="AF21" s="313">
        <v>0</v>
      </c>
    </row>
    <row r="22" spans="1:32" ht="60.95" customHeight="1">
      <c r="A22" s="314" t="s">
        <v>128</v>
      </c>
      <c r="B22" s="321">
        <v>97</v>
      </c>
      <c r="C22" s="321">
        <v>76</v>
      </c>
      <c r="D22" s="321">
        <v>134</v>
      </c>
      <c r="E22" s="321">
        <v>87</v>
      </c>
      <c r="F22" s="321">
        <v>205</v>
      </c>
      <c r="G22" s="321">
        <v>303</v>
      </c>
      <c r="H22" s="321">
        <v>309</v>
      </c>
      <c r="I22" s="321">
        <v>439</v>
      </c>
      <c r="J22" s="321">
        <v>468</v>
      </c>
      <c r="K22" s="321">
        <v>531</v>
      </c>
      <c r="L22" s="321">
        <v>503</v>
      </c>
      <c r="M22" s="321">
        <v>439</v>
      </c>
      <c r="N22" s="246">
        <f t="shared" si="0"/>
        <v>3591</v>
      </c>
      <c r="O22" s="314" t="s">
        <v>2</v>
      </c>
      <c r="Q22" s="372"/>
    </row>
    <row r="23" spans="1:32" ht="60.95" customHeight="1">
      <c r="A23" s="314" t="s">
        <v>597</v>
      </c>
      <c r="B23" s="129">
        <v>54</v>
      </c>
      <c r="C23" s="129">
        <v>50</v>
      </c>
      <c r="D23" s="129">
        <v>46</v>
      </c>
      <c r="E23" s="129">
        <v>30</v>
      </c>
      <c r="F23" s="129">
        <v>67</v>
      </c>
      <c r="G23" s="129">
        <v>128</v>
      </c>
      <c r="H23" s="129">
        <v>121</v>
      </c>
      <c r="I23" s="129">
        <v>182</v>
      </c>
      <c r="J23" s="129">
        <v>234</v>
      </c>
      <c r="K23" s="129">
        <v>204</v>
      </c>
      <c r="L23" s="129">
        <v>186</v>
      </c>
      <c r="M23" s="129">
        <v>162</v>
      </c>
      <c r="N23" s="246">
        <f t="shared" si="0"/>
        <v>1464</v>
      </c>
      <c r="O23" s="314" t="s">
        <v>585</v>
      </c>
      <c r="Q23" s="372"/>
    </row>
    <row r="24" spans="1:32" ht="60.95" customHeight="1">
      <c r="A24" s="314" t="s">
        <v>613</v>
      </c>
      <c r="B24" s="129">
        <v>35</v>
      </c>
      <c r="C24" s="129">
        <v>40</v>
      </c>
      <c r="D24" s="129">
        <v>41</v>
      </c>
      <c r="E24" s="129">
        <v>21</v>
      </c>
      <c r="F24" s="129">
        <v>23</v>
      </c>
      <c r="G24" s="129">
        <v>43</v>
      </c>
      <c r="H24" s="129">
        <v>28</v>
      </c>
      <c r="I24" s="129">
        <v>38</v>
      </c>
      <c r="J24" s="129">
        <v>28</v>
      </c>
      <c r="K24" s="129">
        <v>51</v>
      </c>
      <c r="L24" s="129">
        <v>42</v>
      </c>
      <c r="M24" s="129">
        <v>39</v>
      </c>
      <c r="N24" s="246">
        <f t="shared" si="0"/>
        <v>429</v>
      </c>
      <c r="O24" s="314" t="s">
        <v>587</v>
      </c>
      <c r="Q24" s="372"/>
    </row>
    <row r="25" spans="1:32" ht="60.95" customHeight="1">
      <c r="A25" s="314" t="s">
        <v>98</v>
      </c>
      <c r="B25" s="321">
        <v>0</v>
      </c>
      <c r="C25" s="321">
        <v>0</v>
      </c>
      <c r="D25" s="321">
        <v>0</v>
      </c>
      <c r="E25" s="321">
        <v>1</v>
      </c>
      <c r="F25" s="321">
        <v>0</v>
      </c>
      <c r="G25" s="321">
        <v>1</v>
      </c>
      <c r="H25" s="321">
        <v>0</v>
      </c>
      <c r="I25" s="321">
        <v>0</v>
      </c>
      <c r="J25" s="321">
        <v>0</v>
      </c>
      <c r="K25" s="321">
        <v>0</v>
      </c>
      <c r="L25" s="321">
        <v>4</v>
      </c>
      <c r="M25" s="321">
        <v>1</v>
      </c>
      <c r="N25" s="246">
        <f t="shared" si="0"/>
        <v>7</v>
      </c>
      <c r="O25" s="314" t="s">
        <v>99</v>
      </c>
      <c r="Q25" s="372"/>
    </row>
    <row r="26" spans="1:32" ht="60.95" customHeight="1">
      <c r="A26" s="314" t="s">
        <v>127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246">
        <f t="shared" si="0"/>
        <v>0</v>
      </c>
      <c r="O26" s="314" t="s">
        <v>126</v>
      </c>
      <c r="Q26" s="372"/>
    </row>
    <row r="27" spans="1:32" s="24" customFormat="1" ht="60.95" customHeight="1">
      <c r="A27" s="314" t="s">
        <v>117</v>
      </c>
      <c r="B27" s="321">
        <v>10</v>
      </c>
      <c r="C27" s="321">
        <v>0</v>
      </c>
      <c r="D27" s="321">
        <v>0</v>
      </c>
      <c r="E27" s="321">
        <v>37</v>
      </c>
      <c r="F27" s="321">
        <v>83</v>
      </c>
      <c r="G27" s="321">
        <v>101</v>
      </c>
      <c r="H27" s="321">
        <v>88</v>
      </c>
      <c r="I27" s="321">
        <v>113</v>
      </c>
      <c r="J27" s="321">
        <v>139</v>
      </c>
      <c r="K27" s="321">
        <v>118</v>
      </c>
      <c r="L27" s="321">
        <v>106</v>
      </c>
      <c r="M27" s="321">
        <v>169</v>
      </c>
      <c r="N27" s="246">
        <f t="shared" si="0"/>
        <v>964</v>
      </c>
      <c r="O27" s="314" t="s">
        <v>118</v>
      </c>
      <c r="P27" s="313"/>
      <c r="Q27" s="372"/>
    </row>
    <row r="28" spans="1:32" s="24" customFormat="1" ht="60.95" customHeight="1">
      <c r="A28" s="314" t="s">
        <v>115</v>
      </c>
      <c r="B28" s="129">
        <v>0</v>
      </c>
      <c r="C28" s="129">
        <v>0</v>
      </c>
      <c r="D28" s="129">
        <v>0</v>
      </c>
      <c r="E28" s="129">
        <v>0</v>
      </c>
      <c r="F28" s="129">
        <v>1</v>
      </c>
      <c r="G28" s="129">
        <v>0</v>
      </c>
      <c r="H28" s="129">
        <v>3</v>
      </c>
      <c r="I28" s="129">
        <v>7</v>
      </c>
      <c r="J28" s="129">
        <v>1</v>
      </c>
      <c r="K28" s="129">
        <v>3</v>
      </c>
      <c r="L28" s="129">
        <v>5</v>
      </c>
      <c r="M28" s="129">
        <v>5</v>
      </c>
      <c r="N28" s="246">
        <f t="shared" si="0"/>
        <v>25</v>
      </c>
      <c r="O28" s="314" t="s">
        <v>116</v>
      </c>
      <c r="P28" s="313"/>
      <c r="Q28" s="372"/>
    </row>
    <row r="29" spans="1:32" s="24" customFormat="1" ht="60.95" customHeight="1">
      <c r="A29" s="314" t="s">
        <v>416</v>
      </c>
      <c r="B29" s="321">
        <v>20</v>
      </c>
      <c r="C29" s="321">
        <v>0</v>
      </c>
      <c r="D29" s="321">
        <v>1</v>
      </c>
      <c r="E29" s="321">
        <v>26</v>
      </c>
      <c r="F29" s="321">
        <v>91</v>
      </c>
      <c r="G29" s="321">
        <v>149</v>
      </c>
      <c r="H29" s="321">
        <v>170</v>
      </c>
      <c r="I29" s="321">
        <v>312</v>
      </c>
      <c r="J29" s="321">
        <v>203</v>
      </c>
      <c r="K29" s="321">
        <v>181</v>
      </c>
      <c r="L29" s="321">
        <v>178</v>
      </c>
      <c r="M29" s="321">
        <v>112</v>
      </c>
      <c r="N29" s="246">
        <f t="shared" si="0"/>
        <v>1443</v>
      </c>
      <c r="O29" s="314" t="s">
        <v>417</v>
      </c>
      <c r="P29" s="313"/>
      <c r="Q29" s="372"/>
    </row>
    <row r="30" spans="1:32" s="245" customFormat="1" ht="60.95" customHeight="1">
      <c r="A30" s="314" t="s">
        <v>113</v>
      </c>
      <c r="B30" s="261">
        <v>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46">
        <f t="shared" si="0"/>
        <v>0</v>
      </c>
      <c r="O30" s="314" t="s">
        <v>125</v>
      </c>
      <c r="P30" s="313"/>
      <c r="Q30" s="372"/>
    </row>
    <row r="31" spans="1:32" s="245" customFormat="1" ht="60.95" customHeight="1">
      <c r="A31" s="314" t="s">
        <v>111</v>
      </c>
      <c r="B31" s="260">
        <v>0</v>
      </c>
      <c r="C31" s="260">
        <v>0</v>
      </c>
      <c r="D31" s="260">
        <v>0</v>
      </c>
      <c r="E31" s="260">
        <v>0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46">
        <f t="shared" si="0"/>
        <v>0</v>
      </c>
      <c r="O31" s="314" t="s">
        <v>112</v>
      </c>
      <c r="P31" s="313"/>
      <c r="Q31" s="372"/>
    </row>
    <row r="32" spans="1:32" s="245" customFormat="1" ht="60.95" customHeight="1">
      <c r="A32" s="314" t="s">
        <v>96</v>
      </c>
      <c r="B32" s="261">
        <v>220</v>
      </c>
      <c r="C32" s="261">
        <v>115</v>
      </c>
      <c r="D32" s="261">
        <v>207</v>
      </c>
      <c r="E32" s="261">
        <v>257</v>
      </c>
      <c r="F32" s="261">
        <v>297</v>
      </c>
      <c r="G32" s="261">
        <v>360</v>
      </c>
      <c r="H32" s="261">
        <v>257</v>
      </c>
      <c r="I32" s="261">
        <v>81</v>
      </c>
      <c r="J32" s="261">
        <v>108</v>
      </c>
      <c r="K32" s="261">
        <v>220</v>
      </c>
      <c r="L32" s="261">
        <v>408</v>
      </c>
      <c r="M32" s="261">
        <v>1117</v>
      </c>
      <c r="N32" s="246">
        <f t="shared" si="0"/>
        <v>3647</v>
      </c>
      <c r="O32" s="314" t="s">
        <v>97</v>
      </c>
      <c r="P32" s="313"/>
      <c r="Q32" s="372"/>
    </row>
    <row r="33" spans="1:17" s="245" customFormat="1" ht="60.95" customHeight="1">
      <c r="A33" s="314" t="s">
        <v>105</v>
      </c>
      <c r="B33" s="260">
        <v>0</v>
      </c>
      <c r="C33" s="260">
        <v>0</v>
      </c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0</v>
      </c>
      <c r="N33" s="262">
        <f t="shared" si="0"/>
        <v>0</v>
      </c>
      <c r="O33" s="314" t="s">
        <v>124</v>
      </c>
      <c r="P33" s="313"/>
      <c r="Q33" s="372"/>
    </row>
    <row r="34" spans="1:17" s="245" customFormat="1" ht="60.95" customHeight="1">
      <c r="A34" s="314" t="s">
        <v>109</v>
      </c>
      <c r="B34" s="261">
        <v>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2">
        <f t="shared" ref="N34:N36" si="1">SUM(B34:M34)</f>
        <v>0</v>
      </c>
      <c r="O34" s="314" t="s">
        <v>110</v>
      </c>
      <c r="P34" s="313"/>
      <c r="Q34" s="372"/>
    </row>
    <row r="35" spans="1:17" s="245" customFormat="1" ht="60.95" customHeight="1">
      <c r="A35" s="314" t="s">
        <v>107</v>
      </c>
      <c r="B35" s="260">
        <v>0</v>
      </c>
      <c r="C35" s="260">
        <v>0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0</v>
      </c>
      <c r="J35" s="260">
        <v>0</v>
      </c>
      <c r="K35" s="260">
        <v>0</v>
      </c>
      <c r="L35" s="260">
        <v>0</v>
      </c>
      <c r="M35" s="260">
        <v>0</v>
      </c>
      <c r="N35" s="262">
        <f t="shared" si="1"/>
        <v>0</v>
      </c>
      <c r="O35" s="314" t="s">
        <v>108</v>
      </c>
      <c r="P35" s="313"/>
      <c r="Q35" s="372"/>
    </row>
    <row r="36" spans="1:17" s="245" customFormat="1" ht="60.95" customHeight="1">
      <c r="A36" s="314" t="s">
        <v>103</v>
      </c>
      <c r="B36" s="261">
        <v>0</v>
      </c>
      <c r="C36" s="261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2">
        <f t="shared" si="1"/>
        <v>0</v>
      </c>
      <c r="O36" s="314" t="s">
        <v>104</v>
      </c>
      <c r="P36" s="313"/>
      <c r="Q36" s="372"/>
    </row>
    <row r="37" spans="1:17" ht="55.5" customHeight="1">
      <c r="A37" s="492" t="s">
        <v>92</v>
      </c>
      <c r="B37" s="492"/>
      <c r="C37" s="492"/>
      <c r="D37" s="492"/>
      <c r="E37" s="492"/>
      <c r="F37" s="492"/>
      <c r="G37" s="479"/>
      <c r="H37" s="442" t="s">
        <v>91</v>
      </c>
      <c r="I37" s="442"/>
      <c r="J37" s="442"/>
      <c r="K37" s="442"/>
      <c r="L37" s="442"/>
      <c r="M37" s="442"/>
      <c r="N37" s="442"/>
      <c r="O37" s="443"/>
      <c r="P37" s="247"/>
    </row>
  </sheetData>
  <mergeCells count="8">
    <mergeCell ref="A37:G37"/>
    <mergeCell ref="H37:O37"/>
    <mergeCell ref="A1:O1"/>
    <mergeCell ref="A2:O2"/>
    <mergeCell ref="A3:G3"/>
    <mergeCell ref="H3:O3"/>
    <mergeCell ref="A4:A5"/>
    <mergeCell ref="O4:O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2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8"/>
  <sheetViews>
    <sheetView showGridLines="0" rightToLeft="1" zoomScale="65" zoomScaleNormal="100" workbookViewId="0">
      <selection sqref="A1:I1"/>
    </sheetView>
  </sheetViews>
  <sheetFormatPr defaultColWidth="9.42578125" defaultRowHeight="17.100000000000001" customHeight="1"/>
  <cols>
    <col min="1" max="1" width="74.85546875" style="313" customWidth="1"/>
    <col min="2" max="2" width="22" style="313" customWidth="1"/>
    <col min="3" max="3" width="25.140625" style="313" customWidth="1"/>
    <col min="4" max="4" width="27.5703125" style="313" customWidth="1"/>
    <col min="5" max="5" width="26.42578125" style="313" customWidth="1"/>
    <col min="6" max="6" width="26" style="7" customWidth="1"/>
    <col min="7" max="7" width="28" style="7" customWidth="1"/>
    <col min="8" max="8" width="32.42578125" style="7" customWidth="1"/>
    <col min="9" max="9" width="67.5703125" style="313" customWidth="1"/>
    <col min="10" max="10" width="7.42578125" style="7" customWidth="1"/>
    <col min="11" max="13" width="9.42578125" style="313" customWidth="1"/>
    <col min="14" max="16384" width="9.42578125" style="313"/>
  </cols>
  <sheetData>
    <row r="1" spans="1:13" ht="54" customHeight="1">
      <c r="A1" s="499" t="s">
        <v>588</v>
      </c>
      <c r="B1" s="499"/>
      <c r="C1" s="499"/>
      <c r="D1" s="499"/>
      <c r="E1" s="499"/>
      <c r="F1" s="499"/>
      <c r="G1" s="499"/>
      <c r="H1" s="499"/>
      <c r="I1" s="499"/>
      <c r="J1" s="25"/>
    </row>
    <row r="2" spans="1:13" ht="51.75" customHeight="1">
      <c r="A2" s="439" t="s">
        <v>589</v>
      </c>
      <c r="B2" s="439"/>
      <c r="C2" s="439"/>
      <c r="D2" s="439"/>
      <c r="E2" s="439"/>
      <c r="F2" s="439"/>
      <c r="G2" s="439"/>
      <c r="H2" s="439"/>
      <c r="I2" s="439"/>
      <c r="J2" s="22"/>
    </row>
    <row r="3" spans="1:13" ht="30" customHeight="1">
      <c r="A3" s="444" t="s">
        <v>175</v>
      </c>
      <c r="B3" s="445"/>
      <c r="C3" s="445"/>
      <c r="D3" s="445"/>
      <c r="E3" s="326"/>
      <c r="F3" s="446" t="s">
        <v>174</v>
      </c>
      <c r="G3" s="446"/>
      <c r="H3" s="446"/>
      <c r="I3" s="447"/>
      <c r="J3" s="23"/>
    </row>
    <row r="4" spans="1:13" ht="27" customHeight="1">
      <c r="A4" s="500" t="s">
        <v>172</v>
      </c>
      <c r="B4" s="502" t="s">
        <v>173</v>
      </c>
      <c r="C4" s="503"/>
      <c r="D4" s="503"/>
      <c r="E4" s="503"/>
      <c r="F4" s="503"/>
      <c r="G4" s="503"/>
      <c r="H4" s="504"/>
      <c r="I4" s="505" t="s">
        <v>25</v>
      </c>
      <c r="J4" s="26"/>
    </row>
    <row r="5" spans="1:13" ht="27" customHeight="1">
      <c r="A5" s="500"/>
      <c r="B5" s="496" t="s">
        <v>171</v>
      </c>
      <c r="C5" s="496" t="s">
        <v>170</v>
      </c>
      <c r="D5" s="496" t="s">
        <v>169</v>
      </c>
      <c r="E5" s="496" t="s">
        <v>168</v>
      </c>
      <c r="F5" s="496" t="s">
        <v>442</v>
      </c>
      <c r="G5" s="496" t="s">
        <v>167</v>
      </c>
      <c r="H5" s="496" t="s">
        <v>151</v>
      </c>
      <c r="I5" s="505"/>
      <c r="J5" s="26"/>
    </row>
    <row r="6" spans="1:13" ht="27" customHeight="1">
      <c r="A6" s="501"/>
      <c r="B6" s="507"/>
      <c r="C6" s="507"/>
      <c r="D6" s="507"/>
      <c r="E6" s="507"/>
      <c r="F6" s="507"/>
      <c r="G6" s="507" t="s">
        <v>166</v>
      </c>
      <c r="H6" s="507" t="s">
        <v>31</v>
      </c>
      <c r="I6" s="506"/>
      <c r="J6" s="26"/>
    </row>
    <row r="7" spans="1:13" s="317" customFormat="1" ht="27" customHeight="1">
      <c r="A7" s="320" t="s">
        <v>79</v>
      </c>
      <c r="B7" s="321">
        <v>0</v>
      </c>
      <c r="C7" s="322">
        <v>0</v>
      </c>
      <c r="D7" s="322">
        <v>0</v>
      </c>
      <c r="E7" s="322">
        <v>0</v>
      </c>
      <c r="F7" s="322">
        <v>0</v>
      </c>
      <c r="G7" s="322">
        <v>0</v>
      </c>
      <c r="H7" s="333">
        <v>0</v>
      </c>
      <c r="I7" s="320" t="s">
        <v>80</v>
      </c>
      <c r="J7" s="315"/>
      <c r="K7" s="316"/>
      <c r="L7" s="316"/>
      <c r="M7" s="316"/>
    </row>
    <row r="8" spans="1:13" s="317" customFormat="1" ht="27" customHeight="1">
      <c r="A8" s="320" t="s">
        <v>17</v>
      </c>
      <c r="B8" s="129">
        <v>0</v>
      </c>
      <c r="C8" s="129">
        <v>0</v>
      </c>
      <c r="D8" s="129">
        <v>2</v>
      </c>
      <c r="E8" s="129">
        <v>0</v>
      </c>
      <c r="F8" s="129">
        <v>0</v>
      </c>
      <c r="G8" s="129">
        <v>0</v>
      </c>
      <c r="H8" s="333">
        <f>SUM(B8:G8)</f>
        <v>2</v>
      </c>
      <c r="I8" s="320" t="s">
        <v>16</v>
      </c>
      <c r="J8" s="315"/>
      <c r="K8" s="316"/>
      <c r="L8" s="316"/>
      <c r="M8" s="316"/>
    </row>
    <row r="9" spans="1:13" s="317" customFormat="1" ht="27" customHeight="1">
      <c r="A9" s="320" t="s">
        <v>15</v>
      </c>
      <c r="B9" s="321">
        <v>15</v>
      </c>
      <c r="C9" s="322">
        <v>2</v>
      </c>
      <c r="D9" s="322">
        <v>0</v>
      </c>
      <c r="E9" s="322">
        <v>0</v>
      </c>
      <c r="F9" s="322">
        <v>0</v>
      </c>
      <c r="G9" s="322">
        <v>0</v>
      </c>
      <c r="H9" s="333">
        <f t="shared" ref="H9:H11" si="0">SUM(B9:G9)</f>
        <v>17</v>
      </c>
      <c r="I9" s="320" t="s">
        <v>89</v>
      </c>
      <c r="J9" s="315"/>
      <c r="K9" s="316"/>
      <c r="L9" s="316"/>
      <c r="M9" s="316"/>
    </row>
    <row r="10" spans="1:13" s="317" customFormat="1" ht="27" customHeight="1">
      <c r="A10" s="320" t="s">
        <v>138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333">
        <f t="shared" si="0"/>
        <v>0</v>
      </c>
      <c r="I10" s="320" t="s">
        <v>88</v>
      </c>
      <c r="J10" s="315"/>
      <c r="K10" s="316"/>
      <c r="L10" s="316"/>
      <c r="M10" s="316"/>
    </row>
    <row r="11" spans="1:13" s="317" customFormat="1" ht="27" customHeight="1">
      <c r="A11" s="320" t="s">
        <v>137</v>
      </c>
      <c r="B11" s="321">
        <v>0</v>
      </c>
      <c r="C11" s="322">
        <v>0</v>
      </c>
      <c r="D11" s="322">
        <v>0</v>
      </c>
      <c r="E11" s="322">
        <v>4</v>
      </c>
      <c r="F11" s="322">
        <v>2</v>
      </c>
      <c r="G11" s="322">
        <v>0</v>
      </c>
      <c r="H11" s="333">
        <f t="shared" si="0"/>
        <v>6</v>
      </c>
      <c r="I11" s="320" t="s">
        <v>86</v>
      </c>
      <c r="J11" s="315"/>
      <c r="K11" s="316"/>
      <c r="L11" s="316"/>
      <c r="M11" s="316"/>
    </row>
    <row r="12" spans="1:13" s="317" customFormat="1" ht="27" customHeight="1">
      <c r="A12" s="320" t="s">
        <v>11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333">
        <v>0</v>
      </c>
      <c r="I12" s="320" t="s">
        <v>10</v>
      </c>
      <c r="J12" s="315"/>
      <c r="K12" s="316"/>
      <c r="L12" s="316"/>
      <c r="M12" s="316"/>
    </row>
    <row r="13" spans="1:13" s="317" customFormat="1" ht="27" customHeight="1">
      <c r="A13" s="320" t="s">
        <v>9</v>
      </c>
      <c r="B13" s="321">
        <v>49</v>
      </c>
      <c r="C13" s="322">
        <v>88</v>
      </c>
      <c r="D13" s="322">
        <v>40</v>
      </c>
      <c r="E13" s="322">
        <v>68</v>
      </c>
      <c r="F13" s="322">
        <v>2</v>
      </c>
      <c r="G13" s="322">
        <v>0</v>
      </c>
      <c r="H13" s="333">
        <v>247</v>
      </c>
      <c r="I13" s="320" t="s">
        <v>8</v>
      </c>
      <c r="J13" s="315"/>
      <c r="K13" s="316"/>
      <c r="L13" s="316"/>
      <c r="M13" s="316"/>
    </row>
    <row r="14" spans="1:13" s="317" customFormat="1" ht="27" customHeight="1">
      <c r="A14" s="320" t="s">
        <v>7</v>
      </c>
      <c r="B14" s="129">
        <v>3</v>
      </c>
      <c r="C14" s="129">
        <v>65</v>
      </c>
      <c r="D14" s="129">
        <v>26</v>
      </c>
      <c r="E14" s="129">
        <v>6</v>
      </c>
      <c r="F14" s="129">
        <v>1</v>
      </c>
      <c r="G14" s="129">
        <v>0</v>
      </c>
      <c r="H14" s="333">
        <v>101</v>
      </c>
      <c r="I14" s="320" t="s">
        <v>6</v>
      </c>
      <c r="J14" s="27"/>
      <c r="K14" s="316"/>
      <c r="L14" s="316"/>
      <c r="M14" s="316"/>
    </row>
    <row r="15" spans="1:13" s="317" customFormat="1" ht="27" customHeight="1">
      <c r="A15" s="320" t="s">
        <v>5</v>
      </c>
      <c r="B15" s="321">
        <v>13</v>
      </c>
      <c r="C15" s="322">
        <v>33</v>
      </c>
      <c r="D15" s="322">
        <v>11</v>
      </c>
      <c r="E15" s="322">
        <v>27</v>
      </c>
      <c r="F15" s="322">
        <v>1</v>
      </c>
      <c r="G15" s="322">
        <v>0</v>
      </c>
      <c r="H15" s="333">
        <v>85</v>
      </c>
      <c r="I15" s="320" t="s">
        <v>4</v>
      </c>
      <c r="J15" s="315"/>
      <c r="K15" s="316"/>
      <c r="L15" s="316"/>
      <c r="M15" s="316"/>
    </row>
    <row r="16" spans="1:13" s="317" customFormat="1" ht="27" customHeight="1">
      <c r="A16" s="320" t="s">
        <v>83</v>
      </c>
      <c r="B16" s="129">
        <v>79</v>
      </c>
      <c r="C16" s="129">
        <v>129</v>
      </c>
      <c r="D16" s="129">
        <v>230</v>
      </c>
      <c r="E16" s="129">
        <v>936</v>
      </c>
      <c r="F16" s="129">
        <v>83</v>
      </c>
      <c r="G16" s="129">
        <v>0</v>
      </c>
      <c r="H16" s="333">
        <f>SUM(B16:G16)</f>
        <v>1457</v>
      </c>
      <c r="I16" s="320" t="s">
        <v>84</v>
      </c>
      <c r="J16" s="316"/>
      <c r="K16" s="316"/>
      <c r="L16" s="316"/>
      <c r="M16" s="316"/>
    </row>
    <row r="17" spans="1:13" s="317" customFormat="1" ht="27" customHeight="1">
      <c r="A17" s="320" t="s">
        <v>81</v>
      </c>
      <c r="B17" s="321">
        <v>0</v>
      </c>
      <c r="C17" s="322">
        <v>66</v>
      </c>
      <c r="D17" s="322">
        <v>233</v>
      </c>
      <c r="E17" s="322">
        <v>1451</v>
      </c>
      <c r="F17" s="322">
        <v>793</v>
      </c>
      <c r="G17" s="322">
        <v>0</v>
      </c>
      <c r="H17" s="333">
        <f>SUM(B17:G17)</f>
        <v>2543</v>
      </c>
      <c r="I17" s="320" t="s">
        <v>82</v>
      </c>
      <c r="J17" s="315"/>
      <c r="K17" s="316"/>
      <c r="L17" s="316"/>
      <c r="M17" s="316"/>
    </row>
    <row r="18" spans="1:13" s="317" customFormat="1" ht="27" customHeight="1">
      <c r="A18" s="320" t="s">
        <v>136</v>
      </c>
      <c r="B18" s="129">
        <v>2</v>
      </c>
      <c r="C18" s="129">
        <v>0</v>
      </c>
      <c r="D18" s="129">
        <v>0</v>
      </c>
      <c r="E18" s="129">
        <v>1</v>
      </c>
      <c r="F18" s="129">
        <v>0</v>
      </c>
      <c r="G18" s="129">
        <v>0</v>
      </c>
      <c r="H18" s="333">
        <f>SUM(B18:G18)</f>
        <v>3</v>
      </c>
      <c r="I18" s="320" t="s">
        <v>135</v>
      </c>
      <c r="J18" s="315"/>
      <c r="K18" s="316"/>
      <c r="L18" s="316"/>
      <c r="M18" s="316"/>
    </row>
    <row r="19" spans="1:13" s="317" customFormat="1" ht="27" customHeight="1">
      <c r="A19" s="320" t="s">
        <v>134</v>
      </c>
      <c r="B19" s="321">
        <v>1</v>
      </c>
      <c r="C19" s="322">
        <v>0</v>
      </c>
      <c r="D19" s="322">
        <v>3</v>
      </c>
      <c r="E19" s="322">
        <v>2</v>
      </c>
      <c r="F19" s="322">
        <v>3</v>
      </c>
      <c r="G19" s="322">
        <v>0</v>
      </c>
      <c r="H19" s="333">
        <f t="shared" ref="H19:H21" si="1">SUM(B19:G19)</f>
        <v>9</v>
      </c>
      <c r="I19" s="320" t="s">
        <v>133</v>
      </c>
      <c r="J19" s="315"/>
      <c r="K19" s="316"/>
      <c r="L19" s="316"/>
      <c r="M19" s="316"/>
    </row>
    <row r="20" spans="1:13" s="317" customFormat="1" ht="27" customHeight="1">
      <c r="A20" s="320" t="s">
        <v>132</v>
      </c>
      <c r="B20" s="129">
        <v>1</v>
      </c>
      <c r="C20" s="129">
        <v>2</v>
      </c>
      <c r="D20" s="129">
        <v>1</v>
      </c>
      <c r="E20" s="129">
        <v>0</v>
      </c>
      <c r="F20" s="129">
        <v>0</v>
      </c>
      <c r="G20" s="129">
        <v>0</v>
      </c>
      <c r="H20" s="333">
        <f t="shared" si="1"/>
        <v>4</v>
      </c>
      <c r="I20" s="320" t="s">
        <v>131</v>
      </c>
      <c r="J20" s="315"/>
      <c r="K20" s="316"/>
      <c r="L20" s="316"/>
      <c r="M20" s="316"/>
    </row>
    <row r="21" spans="1:13" s="317" customFormat="1" ht="27" customHeight="1">
      <c r="A21" s="320" t="s">
        <v>130</v>
      </c>
      <c r="B21" s="321">
        <v>21</v>
      </c>
      <c r="C21" s="322">
        <v>17</v>
      </c>
      <c r="D21" s="322">
        <v>9</v>
      </c>
      <c r="E21" s="322">
        <v>14</v>
      </c>
      <c r="F21" s="322">
        <v>15</v>
      </c>
      <c r="G21" s="322">
        <v>0</v>
      </c>
      <c r="H21" s="333">
        <f t="shared" si="1"/>
        <v>76</v>
      </c>
      <c r="I21" s="320" t="s">
        <v>129</v>
      </c>
      <c r="J21" s="315"/>
      <c r="K21" s="316"/>
      <c r="L21" s="316"/>
      <c r="M21" s="316"/>
    </row>
    <row r="22" spans="1:13" s="317" customFormat="1" ht="27" customHeight="1">
      <c r="A22" s="320" t="s">
        <v>101</v>
      </c>
      <c r="B22" s="129">
        <v>2</v>
      </c>
      <c r="C22" s="129">
        <v>0</v>
      </c>
      <c r="D22" s="129">
        <v>7</v>
      </c>
      <c r="E22" s="129">
        <v>19</v>
      </c>
      <c r="F22" s="129">
        <v>2</v>
      </c>
      <c r="G22" s="129">
        <v>0</v>
      </c>
      <c r="H22" s="333">
        <f t="shared" ref="H22:H27" si="2">SUM(B22:G22)</f>
        <v>30</v>
      </c>
      <c r="I22" s="320" t="s">
        <v>102</v>
      </c>
      <c r="J22" s="315"/>
      <c r="K22" s="316"/>
      <c r="L22" s="316"/>
      <c r="M22" s="316"/>
    </row>
    <row r="23" spans="1:13" s="317" customFormat="1" ht="27" customHeight="1">
      <c r="A23" s="320" t="s">
        <v>128</v>
      </c>
      <c r="B23" s="321">
        <v>2</v>
      </c>
      <c r="C23" s="322">
        <v>1</v>
      </c>
      <c r="D23" s="322">
        <v>13</v>
      </c>
      <c r="E23" s="322">
        <v>1810</v>
      </c>
      <c r="F23" s="322">
        <v>1751</v>
      </c>
      <c r="G23" s="322">
        <v>14</v>
      </c>
      <c r="H23" s="333">
        <f t="shared" si="2"/>
        <v>3591</v>
      </c>
      <c r="I23" s="320" t="s">
        <v>2</v>
      </c>
      <c r="J23" s="27"/>
      <c r="K23" s="316"/>
      <c r="L23" s="316"/>
      <c r="M23" s="316"/>
    </row>
    <row r="24" spans="1:13" s="317" customFormat="1" ht="27" customHeight="1">
      <c r="A24" s="320" t="s">
        <v>597</v>
      </c>
      <c r="B24" s="129">
        <v>1</v>
      </c>
      <c r="C24" s="129">
        <v>2</v>
      </c>
      <c r="D24" s="129">
        <v>6</v>
      </c>
      <c r="E24" s="129">
        <v>487</v>
      </c>
      <c r="F24" s="129">
        <v>946</v>
      </c>
      <c r="G24" s="129">
        <v>22</v>
      </c>
      <c r="H24" s="333">
        <f t="shared" si="2"/>
        <v>1464</v>
      </c>
      <c r="I24" s="320" t="s">
        <v>585</v>
      </c>
      <c r="J24" s="315"/>
      <c r="K24" s="316"/>
      <c r="L24" s="316"/>
      <c r="M24" s="316"/>
    </row>
    <row r="25" spans="1:13" s="317" customFormat="1" ht="27" customHeight="1">
      <c r="A25" s="320" t="s">
        <v>613</v>
      </c>
      <c r="B25" s="129">
        <v>0</v>
      </c>
      <c r="C25" s="129">
        <v>0</v>
      </c>
      <c r="D25" s="129">
        <v>2</v>
      </c>
      <c r="E25" s="129">
        <v>148</v>
      </c>
      <c r="F25" s="129">
        <v>279</v>
      </c>
      <c r="G25" s="129">
        <v>0</v>
      </c>
      <c r="H25" s="333">
        <f t="shared" si="2"/>
        <v>429</v>
      </c>
      <c r="I25" s="320" t="s">
        <v>587</v>
      </c>
      <c r="J25" s="315"/>
      <c r="K25" s="316"/>
      <c r="L25" s="316"/>
      <c r="M25" s="316"/>
    </row>
    <row r="26" spans="1:13" s="317" customFormat="1" ht="27" customHeight="1">
      <c r="A26" s="320" t="s">
        <v>98</v>
      </c>
      <c r="B26" s="321">
        <v>0</v>
      </c>
      <c r="C26" s="322">
        <v>0</v>
      </c>
      <c r="D26" s="322">
        <v>0</v>
      </c>
      <c r="E26" s="322">
        <v>2</v>
      </c>
      <c r="F26" s="322">
        <v>5</v>
      </c>
      <c r="G26" s="322">
        <v>0</v>
      </c>
      <c r="H26" s="333">
        <f t="shared" si="2"/>
        <v>7</v>
      </c>
      <c r="I26" s="320" t="s">
        <v>99</v>
      </c>
      <c r="J26" s="315"/>
      <c r="K26" s="316"/>
      <c r="L26" s="316"/>
      <c r="M26" s="316"/>
    </row>
    <row r="27" spans="1:13" s="317" customFormat="1" ht="27" customHeight="1">
      <c r="A27" s="320" t="s">
        <v>127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333">
        <f t="shared" si="2"/>
        <v>0</v>
      </c>
      <c r="I27" s="320" t="s">
        <v>126</v>
      </c>
      <c r="J27" s="315"/>
      <c r="K27" s="316"/>
      <c r="L27" s="316"/>
      <c r="M27" s="316"/>
    </row>
    <row r="28" spans="1:13" s="317" customFormat="1" ht="27" customHeight="1">
      <c r="A28" s="320" t="s">
        <v>117</v>
      </c>
      <c r="B28" s="321">
        <v>35</v>
      </c>
      <c r="C28" s="322">
        <v>85</v>
      </c>
      <c r="D28" s="322">
        <v>115</v>
      </c>
      <c r="E28" s="322">
        <v>588</v>
      </c>
      <c r="F28" s="322">
        <v>141</v>
      </c>
      <c r="G28" s="322">
        <v>0</v>
      </c>
      <c r="H28" s="333">
        <f t="shared" ref="H28:H37" si="3">SUM(B28:G28)</f>
        <v>964</v>
      </c>
      <c r="I28" s="320" t="s">
        <v>118</v>
      </c>
      <c r="J28" s="315"/>
      <c r="K28" s="316"/>
      <c r="L28" s="316"/>
      <c r="M28" s="316"/>
    </row>
    <row r="29" spans="1:13" s="317" customFormat="1" ht="27" customHeight="1">
      <c r="A29" s="320" t="s">
        <v>115</v>
      </c>
      <c r="B29" s="129">
        <v>2</v>
      </c>
      <c r="C29" s="129">
        <v>4</v>
      </c>
      <c r="D29" s="129">
        <v>4</v>
      </c>
      <c r="E29" s="129">
        <v>4</v>
      </c>
      <c r="F29" s="129">
        <v>11</v>
      </c>
      <c r="G29" s="129">
        <v>0</v>
      </c>
      <c r="H29" s="333">
        <f t="shared" si="3"/>
        <v>25</v>
      </c>
      <c r="I29" s="320" t="s">
        <v>116</v>
      </c>
      <c r="J29" s="315"/>
      <c r="K29" s="316"/>
      <c r="L29" s="316"/>
      <c r="M29" s="316"/>
    </row>
    <row r="30" spans="1:13" s="317" customFormat="1" ht="27" customHeight="1">
      <c r="A30" s="320" t="s">
        <v>416</v>
      </c>
      <c r="B30" s="321">
        <v>218</v>
      </c>
      <c r="C30" s="322">
        <v>370</v>
      </c>
      <c r="D30" s="322">
        <v>258</v>
      </c>
      <c r="E30" s="322">
        <v>350</v>
      </c>
      <c r="F30" s="322">
        <v>247</v>
      </c>
      <c r="G30" s="322">
        <v>0</v>
      </c>
      <c r="H30" s="333">
        <f t="shared" si="3"/>
        <v>1443</v>
      </c>
      <c r="I30" s="320" t="s">
        <v>417</v>
      </c>
      <c r="J30" s="315"/>
      <c r="K30" s="316"/>
      <c r="L30" s="316"/>
      <c r="M30" s="316"/>
    </row>
    <row r="31" spans="1:13" s="267" customFormat="1" ht="27" customHeight="1">
      <c r="A31" s="320" t="s">
        <v>113</v>
      </c>
      <c r="B31" s="261">
        <v>0</v>
      </c>
      <c r="C31" s="261">
        <v>0</v>
      </c>
      <c r="D31" s="261">
        <v>0</v>
      </c>
      <c r="E31" s="261">
        <v>0</v>
      </c>
      <c r="F31" s="261">
        <v>0</v>
      </c>
      <c r="G31" s="261">
        <v>0</v>
      </c>
      <c r="H31" s="333">
        <f t="shared" si="3"/>
        <v>0</v>
      </c>
      <c r="I31" s="320" t="s">
        <v>125</v>
      </c>
      <c r="J31" s="264"/>
      <c r="K31" s="265"/>
      <c r="L31" s="265"/>
      <c r="M31" s="266"/>
    </row>
    <row r="32" spans="1:13" s="267" customFormat="1" ht="27" customHeight="1">
      <c r="A32" s="320" t="s">
        <v>111</v>
      </c>
      <c r="B32" s="260">
        <v>0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333">
        <f t="shared" si="3"/>
        <v>0</v>
      </c>
      <c r="I32" s="320" t="s">
        <v>112</v>
      </c>
      <c r="J32" s="264"/>
      <c r="K32" s="265"/>
      <c r="L32" s="265"/>
      <c r="M32" s="266"/>
    </row>
    <row r="33" spans="1:16" s="267" customFormat="1" ht="27" customHeight="1">
      <c r="A33" s="320" t="s">
        <v>96</v>
      </c>
      <c r="B33" s="261">
        <v>2</v>
      </c>
      <c r="C33" s="261">
        <v>27</v>
      </c>
      <c r="D33" s="261">
        <v>103</v>
      </c>
      <c r="E33" s="261">
        <v>2728</v>
      </c>
      <c r="F33" s="261">
        <v>787</v>
      </c>
      <c r="G33" s="261">
        <v>0</v>
      </c>
      <c r="H33" s="333">
        <f t="shared" si="3"/>
        <v>3647</v>
      </c>
      <c r="I33" s="320" t="s">
        <v>97</v>
      </c>
      <c r="J33" s="264"/>
      <c r="K33" s="265"/>
      <c r="L33" s="265"/>
      <c r="M33" s="266"/>
    </row>
    <row r="34" spans="1:16" s="267" customFormat="1" ht="27" customHeight="1">
      <c r="A34" s="320" t="s">
        <v>105</v>
      </c>
      <c r="B34" s="260">
        <v>0</v>
      </c>
      <c r="C34" s="263">
        <v>0</v>
      </c>
      <c r="D34" s="263">
        <v>0</v>
      </c>
      <c r="E34" s="263">
        <v>0</v>
      </c>
      <c r="F34" s="263">
        <v>0</v>
      </c>
      <c r="G34" s="263">
        <v>0</v>
      </c>
      <c r="H34" s="333">
        <f t="shared" si="3"/>
        <v>0</v>
      </c>
      <c r="I34" s="320" t="s">
        <v>124</v>
      </c>
      <c r="J34" s="264"/>
      <c r="K34" s="265"/>
      <c r="L34" s="265"/>
      <c r="M34" s="265"/>
    </row>
    <row r="35" spans="1:16" s="267" customFormat="1" ht="27" customHeight="1">
      <c r="A35" s="320" t="s">
        <v>109</v>
      </c>
      <c r="B35" s="261">
        <v>0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333">
        <f t="shared" si="3"/>
        <v>0</v>
      </c>
      <c r="I35" s="320" t="s">
        <v>110</v>
      </c>
      <c r="J35" s="264"/>
      <c r="K35" s="265"/>
      <c r="L35" s="265"/>
      <c r="M35" s="265"/>
    </row>
    <row r="36" spans="1:16" s="267" customFormat="1" ht="27" customHeight="1">
      <c r="A36" s="320" t="s">
        <v>107</v>
      </c>
      <c r="B36" s="260">
        <v>0</v>
      </c>
      <c r="C36" s="263">
        <v>0</v>
      </c>
      <c r="D36" s="263">
        <v>0</v>
      </c>
      <c r="E36" s="263">
        <v>0</v>
      </c>
      <c r="F36" s="263">
        <v>0</v>
      </c>
      <c r="G36" s="263">
        <v>0</v>
      </c>
      <c r="H36" s="333">
        <f t="shared" si="3"/>
        <v>0</v>
      </c>
      <c r="I36" s="320" t="s">
        <v>108</v>
      </c>
      <c r="J36" s="264"/>
      <c r="K36" s="265"/>
      <c r="L36" s="265"/>
      <c r="M36" s="265"/>
    </row>
    <row r="37" spans="1:16" s="267" customFormat="1" ht="27" customHeight="1">
      <c r="A37" s="320" t="s">
        <v>103</v>
      </c>
      <c r="B37" s="261">
        <v>0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333">
        <f t="shared" si="3"/>
        <v>0</v>
      </c>
      <c r="I37" s="320" t="s">
        <v>104</v>
      </c>
      <c r="J37" s="264"/>
      <c r="K37" s="265"/>
      <c r="L37" s="265"/>
      <c r="M37" s="266"/>
    </row>
    <row r="38" spans="1:16" s="11" customFormat="1" ht="31.5" customHeight="1">
      <c r="A38" s="479" t="s">
        <v>92</v>
      </c>
      <c r="B38" s="480"/>
      <c r="C38" s="480"/>
      <c r="D38" s="480"/>
      <c r="E38" s="480"/>
      <c r="F38" s="443" t="s">
        <v>91</v>
      </c>
      <c r="G38" s="498"/>
      <c r="H38" s="498"/>
      <c r="I38" s="498"/>
      <c r="J38" s="10"/>
      <c r="K38" s="9"/>
      <c r="L38" s="9"/>
      <c r="M38" s="316"/>
      <c r="N38" s="9"/>
      <c r="O38" s="9"/>
      <c r="P38" s="9"/>
    </row>
  </sheetData>
  <mergeCells count="16">
    <mergeCell ref="A38:E38"/>
    <mergeCell ref="F38:I38"/>
    <mergeCell ref="A1:I1"/>
    <mergeCell ref="A2:I2"/>
    <mergeCell ref="A3:D3"/>
    <mergeCell ref="F3:I3"/>
    <mergeCell ref="A4:A6"/>
    <mergeCell ref="B4:H4"/>
    <mergeCell ref="I4:I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 gridLinesSet="0"/>
  <pageMargins left="0.39370078740157483" right="0.59055118110236227" top="0.19685039370078741" bottom="0.19685039370078741" header="0.51181102362204722" footer="0.51181102362204722"/>
  <pageSetup paperSize="9" scale="2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8C27"/>
    <pageSetUpPr fitToPage="1"/>
  </sheetPr>
  <dimension ref="A1:AA219"/>
  <sheetViews>
    <sheetView showGridLines="0" rightToLeft="1" topLeftCell="A28" zoomScale="60" zoomScaleNormal="60" workbookViewId="0">
      <selection activeCell="F34" sqref="F34"/>
    </sheetView>
  </sheetViews>
  <sheetFormatPr defaultColWidth="7.5703125" defaultRowHeight="15.75"/>
  <cols>
    <col min="1" max="1" width="55.5703125" style="15" customWidth="1"/>
    <col min="2" max="8" width="21.5703125" style="14" customWidth="1"/>
    <col min="9" max="9" width="55.5703125" style="319" customWidth="1"/>
    <col min="10" max="10" width="16.42578125" style="319" hidden="1" customWidth="1"/>
    <col min="11" max="11" width="17" style="319" hidden="1" customWidth="1"/>
    <col min="12" max="12" width="11.42578125" style="319" hidden="1" customWidth="1"/>
    <col min="13" max="13" width="27" style="319" hidden="1" customWidth="1"/>
    <col min="14" max="14" width="7.5703125" style="319" customWidth="1"/>
    <col min="15" max="16" width="15.42578125" style="319" customWidth="1"/>
    <col min="17" max="17" width="12.42578125" style="319" customWidth="1"/>
    <col min="18" max="27" width="7.5703125" style="319" customWidth="1"/>
    <col min="28" max="28" width="21.42578125" style="319" customWidth="1"/>
    <col min="29" max="29" width="23.5703125" style="319" customWidth="1"/>
    <col min="30" max="30" width="14.85546875" style="319" customWidth="1"/>
    <col min="31" max="16384" width="7.5703125" style="319"/>
  </cols>
  <sheetData>
    <row r="1" spans="1:20" ht="69.75" customHeight="1">
      <c r="A1" s="499" t="s">
        <v>590</v>
      </c>
      <c r="B1" s="499"/>
      <c r="C1" s="499"/>
      <c r="D1" s="499"/>
      <c r="E1" s="499"/>
      <c r="F1" s="499"/>
      <c r="G1" s="499"/>
      <c r="H1" s="499"/>
      <c r="I1" s="499"/>
    </row>
    <row r="2" spans="1:20" ht="55.5" customHeight="1">
      <c r="A2" s="439" t="s">
        <v>591</v>
      </c>
      <c r="B2" s="439"/>
      <c r="C2" s="439"/>
      <c r="D2" s="439"/>
      <c r="E2" s="439"/>
      <c r="F2" s="439"/>
      <c r="G2" s="439"/>
      <c r="H2" s="439"/>
      <c r="I2" s="439"/>
    </row>
    <row r="3" spans="1:20" ht="39" customHeight="1">
      <c r="A3" s="518" t="s">
        <v>184</v>
      </c>
      <c r="B3" s="518"/>
      <c r="C3" s="518"/>
      <c r="D3" s="518"/>
      <c r="E3" s="444"/>
      <c r="F3" s="447" t="s">
        <v>183</v>
      </c>
      <c r="G3" s="519"/>
      <c r="H3" s="519"/>
      <c r="I3" s="519"/>
    </row>
    <row r="4" spans="1:20" s="28" customFormat="1" ht="45.75" customHeight="1">
      <c r="A4" s="520" t="s">
        <v>172</v>
      </c>
      <c r="B4" s="521" t="s">
        <v>182</v>
      </c>
      <c r="C4" s="521"/>
      <c r="D4" s="521"/>
      <c r="E4" s="521" t="s">
        <v>181</v>
      </c>
      <c r="F4" s="521"/>
      <c r="G4" s="521"/>
      <c r="H4" s="521" t="s">
        <v>151</v>
      </c>
      <c r="I4" s="520" t="s">
        <v>25</v>
      </c>
    </row>
    <row r="5" spans="1:20" ht="63.75" customHeight="1">
      <c r="A5" s="520"/>
      <c r="B5" s="343" t="s">
        <v>180</v>
      </c>
      <c r="C5" s="343" t="s">
        <v>179</v>
      </c>
      <c r="D5" s="343" t="s">
        <v>151</v>
      </c>
      <c r="E5" s="343" t="s">
        <v>180</v>
      </c>
      <c r="F5" s="343" t="s">
        <v>179</v>
      </c>
      <c r="G5" s="343" t="s">
        <v>151</v>
      </c>
      <c r="H5" s="521"/>
      <c r="I5" s="520"/>
    </row>
    <row r="6" spans="1:20" ht="75.75" customHeight="1">
      <c r="A6" s="520"/>
      <c r="B6" s="343" t="s">
        <v>178</v>
      </c>
      <c r="C6" s="343" t="s">
        <v>177</v>
      </c>
      <c r="D6" s="343" t="s">
        <v>176</v>
      </c>
      <c r="E6" s="343" t="s">
        <v>178</v>
      </c>
      <c r="F6" s="343" t="s">
        <v>177</v>
      </c>
      <c r="G6" s="343" t="s">
        <v>176</v>
      </c>
      <c r="H6" s="343" t="s">
        <v>31</v>
      </c>
      <c r="I6" s="520"/>
    </row>
    <row r="7" spans="1:20" ht="60.75" customHeight="1">
      <c r="A7" s="346" t="s">
        <v>79</v>
      </c>
      <c r="B7" s="130">
        <v>0</v>
      </c>
      <c r="C7" s="130">
        <v>0</v>
      </c>
      <c r="D7" s="333">
        <f>B7+C7</f>
        <v>0</v>
      </c>
      <c r="E7" s="130">
        <v>0</v>
      </c>
      <c r="F7" s="130">
        <v>0</v>
      </c>
      <c r="G7" s="333">
        <f>E7+F7</f>
        <v>0</v>
      </c>
      <c r="H7" s="333">
        <f>D7+G7</f>
        <v>0</v>
      </c>
      <c r="I7" s="346" t="s">
        <v>80</v>
      </c>
      <c r="J7" s="248">
        <v>21690648</v>
      </c>
      <c r="K7" s="319">
        <v>12420173</v>
      </c>
      <c r="L7" s="319">
        <f t="shared" ref="L7:L37" si="0">D7/J7*100000</f>
        <v>0</v>
      </c>
      <c r="M7" s="319">
        <f t="shared" ref="M7:M37" si="1">G7/K7*100000</f>
        <v>0</v>
      </c>
      <c r="T7" s="318"/>
    </row>
    <row r="8" spans="1:20" ht="54.75" customHeight="1">
      <c r="A8" s="346" t="s">
        <v>17</v>
      </c>
      <c r="B8" s="131">
        <v>0</v>
      </c>
      <c r="C8" s="131">
        <v>0</v>
      </c>
      <c r="D8" s="333">
        <f t="shared" ref="D8:D37" si="2">B8+C8</f>
        <v>0</v>
      </c>
      <c r="E8" s="131">
        <v>1</v>
      </c>
      <c r="F8" s="131">
        <v>1</v>
      </c>
      <c r="G8" s="333">
        <f t="shared" ref="G8:G37" si="3">E8+F8</f>
        <v>2</v>
      </c>
      <c r="H8" s="333">
        <f t="shared" ref="H8:H37" si="4">D8+G8</f>
        <v>2</v>
      </c>
      <c r="I8" s="346" t="s">
        <v>16</v>
      </c>
      <c r="J8" s="248">
        <v>21690648</v>
      </c>
      <c r="K8" s="319">
        <v>12420173</v>
      </c>
      <c r="L8" s="319">
        <f t="shared" si="0"/>
        <v>0</v>
      </c>
      <c r="M8" s="319">
        <f t="shared" si="1"/>
        <v>1.6102835282568125E-2</v>
      </c>
      <c r="T8" s="318"/>
    </row>
    <row r="9" spans="1:20" ht="51" customHeight="1">
      <c r="A9" s="346" t="s">
        <v>15</v>
      </c>
      <c r="B9" s="130">
        <v>6</v>
      </c>
      <c r="C9" s="130">
        <v>1</v>
      </c>
      <c r="D9" s="333">
        <f t="shared" si="2"/>
        <v>7</v>
      </c>
      <c r="E9" s="130">
        <v>4</v>
      </c>
      <c r="F9" s="130">
        <v>6</v>
      </c>
      <c r="G9" s="333">
        <f t="shared" si="3"/>
        <v>10</v>
      </c>
      <c r="H9" s="333">
        <f t="shared" si="4"/>
        <v>17</v>
      </c>
      <c r="I9" s="346" t="s">
        <v>89</v>
      </c>
      <c r="J9" s="248">
        <v>21690648</v>
      </c>
      <c r="K9" s="319">
        <v>12420173</v>
      </c>
      <c r="L9" s="319">
        <f t="shared" si="0"/>
        <v>3.2271972695329339E-2</v>
      </c>
      <c r="M9" s="319">
        <f t="shared" si="1"/>
        <v>8.051417641284063E-2</v>
      </c>
      <c r="T9" s="318"/>
    </row>
    <row r="10" spans="1:20" ht="43.5" customHeight="1">
      <c r="A10" s="346" t="s">
        <v>724</v>
      </c>
      <c r="B10" s="131">
        <v>0</v>
      </c>
      <c r="C10" s="131">
        <v>0</v>
      </c>
      <c r="D10" s="333">
        <f t="shared" si="2"/>
        <v>0</v>
      </c>
      <c r="E10" s="131">
        <v>0</v>
      </c>
      <c r="F10" s="131">
        <v>0</v>
      </c>
      <c r="G10" s="333">
        <f t="shared" si="3"/>
        <v>0</v>
      </c>
      <c r="H10" s="333">
        <f t="shared" si="4"/>
        <v>0</v>
      </c>
      <c r="I10" s="346" t="s">
        <v>12</v>
      </c>
      <c r="J10" s="248">
        <v>21690648</v>
      </c>
      <c r="K10" s="319">
        <v>12420173</v>
      </c>
      <c r="L10" s="319">
        <f t="shared" si="0"/>
        <v>0</v>
      </c>
      <c r="M10" s="319">
        <f t="shared" si="1"/>
        <v>0</v>
      </c>
      <c r="T10" s="318"/>
    </row>
    <row r="11" spans="1:20" ht="47.25" customHeight="1">
      <c r="A11" s="346" t="s">
        <v>137</v>
      </c>
      <c r="B11" s="130">
        <v>0</v>
      </c>
      <c r="C11" s="130">
        <v>0</v>
      </c>
      <c r="D11" s="333">
        <f t="shared" si="2"/>
        <v>0</v>
      </c>
      <c r="E11" s="130">
        <v>6</v>
      </c>
      <c r="F11" s="130">
        <v>0</v>
      </c>
      <c r="G11" s="333">
        <f t="shared" si="3"/>
        <v>6</v>
      </c>
      <c r="H11" s="333">
        <f t="shared" si="4"/>
        <v>6</v>
      </c>
      <c r="I11" s="346" t="s">
        <v>86</v>
      </c>
      <c r="J11" s="248">
        <v>21690648</v>
      </c>
      <c r="K11" s="319">
        <v>12420173</v>
      </c>
      <c r="L11" s="319">
        <f t="shared" si="0"/>
        <v>0</v>
      </c>
      <c r="M11" s="319">
        <f t="shared" si="1"/>
        <v>4.8308505847704374E-2</v>
      </c>
      <c r="T11" s="318"/>
    </row>
    <row r="12" spans="1:20" ht="56.25" customHeight="1">
      <c r="A12" s="346" t="s">
        <v>11</v>
      </c>
      <c r="B12" s="131">
        <v>0</v>
      </c>
      <c r="C12" s="131">
        <v>0</v>
      </c>
      <c r="D12" s="333">
        <f t="shared" si="2"/>
        <v>0</v>
      </c>
      <c r="E12" s="131">
        <v>0</v>
      </c>
      <c r="F12" s="131">
        <v>0</v>
      </c>
      <c r="G12" s="333">
        <f t="shared" si="3"/>
        <v>0</v>
      </c>
      <c r="H12" s="333">
        <f t="shared" si="4"/>
        <v>0</v>
      </c>
      <c r="I12" s="346" t="s">
        <v>10</v>
      </c>
      <c r="J12" s="248">
        <v>21690648</v>
      </c>
      <c r="K12" s="319">
        <v>12420173</v>
      </c>
      <c r="L12" s="319">
        <f t="shared" si="0"/>
        <v>0</v>
      </c>
      <c r="M12" s="319">
        <f t="shared" si="1"/>
        <v>0</v>
      </c>
      <c r="T12" s="318"/>
    </row>
    <row r="13" spans="1:20" ht="56.25" customHeight="1">
      <c r="A13" s="346" t="s">
        <v>9</v>
      </c>
      <c r="B13" s="130">
        <v>61</v>
      </c>
      <c r="C13" s="130">
        <v>60</v>
      </c>
      <c r="D13" s="333">
        <f t="shared" si="2"/>
        <v>121</v>
      </c>
      <c r="E13" s="130">
        <v>54</v>
      </c>
      <c r="F13" s="130">
        <v>72</v>
      </c>
      <c r="G13" s="333">
        <f t="shared" si="3"/>
        <v>126</v>
      </c>
      <c r="H13" s="333">
        <f>D13+G13</f>
        <v>247</v>
      </c>
      <c r="I13" s="346" t="s">
        <v>8</v>
      </c>
      <c r="J13" s="248">
        <v>21690648</v>
      </c>
      <c r="K13" s="319">
        <v>12420173</v>
      </c>
      <c r="L13" s="319">
        <f t="shared" si="0"/>
        <v>0.55784409944783575</v>
      </c>
      <c r="M13" s="319">
        <f t="shared" si="1"/>
        <v>1.0144786228017919</v>
      </c>
      <c r="N13" s="248">
        <f>B13+E13</f>
        <v>115</v>
      </c>
      <c r="O13" s="248">
        <f>C13+F13</f>
        <v>132</v>
      </c>
      <c r="T13" s="318"/>
    </row>
    <row r="14" spans="1:20" ht="52.5" customHeight="1">
      <c r="A14" s="346" t="s">
        <v>7</v>
      </c>
      <c r="B14" s="131">
        <v>60</v>
      </c>
      <c r="C14" s="131">
        <v>32</v>
      </c>
      <c r="D14" s="333">
        <f t="shared" si="2"/>
        <v>92</v>
      </c>
      <c r="E14" s="131">
        <v>4</v>
      </c>
      <c r="F14" s="131">
        <v>5</v>
      </c>
      <c r="G14" s="333">
        <f t="shared" si="3"/>
        <v>9</v>
      </c>
      <c r="H14" s="333">
        <f t="shared" si="4"/>
        <v>101</v>
      </c>
      <c r="I14" s="346" t="s">
        <v>6</v>
      </c>
      <c r="J14" s="248">
        <v>21690648</v>
      </c>
      <c r="K14" s="319">
        <v>12420173</v>
      </c>
      <c r="L14" s="319">
        <f t="shared" si="0"/>
        <v>0.42414592685289992</v>
      </c>
      <c r="M14" s="319">
        <f t="shared" si="1"/>
        <v>7.2462758771556557E-2</v>
      </c>
      <c r="T14" s="318"/>
    </row>
    <row r="15" spans="1:20" ht="52.5" customHeight="1">
      <c r="A15" s="346" t="s">
        <v>5</v>
      </c>
      <c r="B15" s="130">
        <v>28</v>
      </c>
      <c r="C15" s="130">
        <v>29</v>
      </c>
      <c r="D15" s="333">
        <f t="shared" si="2"/>
        <v>57</v>
      </c>
      <c r="E15" s="130">
        <v>11</v>
      </c>
      <c r="F15" s="130">
        <v>17</v>
      </c>
      <c r="G15" s="333">
        <f t="shared" si="3"/>
        <v>28</v>
      </c>
      <c r="H15" s="333">
        <f>D15+G15</f>
        <v>85</v>
      </c>
      <c r="I15" s="346" t="s">
        <v>4</v>
      </c>
      <c r="J15" s="248">
        <v>21690648</v>
      </c>
      <c r="K15" s="319">
        <v>12420173</v>
      </c>
      <c r="L15" s="319">
        <f t="shared" si="0"/>
        <v>0.26278606337625321</v>
      </c>
      <c r="M15" s="319">
        <f t="shared" si="1"/>
        <v>0.22543969395595376</v>
      </c>
      <c r="T15" s="318"/>
    </row>
    <row r="16" spans="1:20" ht="48.75" customHeight="1">
      <c r="A16" s="346" t="s">
        <v>83</v>
      </c>
      <c r="B16" s="131">
        <v>599</v>
      </c>
      <c r="C16" s="131">
        <v>359</v>
      </c>
      <c r="D16" s="333">
        <f t="shared" si="2"/>
        <v>958</v>
      </c>
      <c r="E16" s="131">
        <v>354</v>
      </c>
      <c r="F16" s="131">
        <v>145</v>
      </c>
      <c r="G16" s="333">
        <f t="shared" si="3"/>
        <v>499</v>
      </c>
      <c r="H16" s="333">
        <f t="shared" si="4"/>
        <v>1457</v>
      </c>
      <c r="I16" s="346" t="s">
        <v>84</v>
      </c>
      <c r="J16" s="248">
        <v>21690648</v>
      </c>
      <c r="K16" s="319">
        <v>12420173</v>
      </c>
      <c r="L16" s="319">
        <f t="shared" si="0"/>
        <v>4.4166499774465011</v>
      </c>
      <c r="M16" s="319">
        <f t="shared" si="1"/>
        <v>4.0176574030007473</v>
      </c>
      <c r="T16" s="318"/>
    </row>
    <row r="17" spans="1:20" ht="47.25" customHeight="1">
      <c r="A17" s="346" t="s">
        <v>81</v>
      </c>
      <c r="B17" s="130">
        <v>1176</v>
      </c>
      <c r="C17" s="130">
        <v>545</v>
      </c>
      <c r="D17" s="333">
        <f t="shared" si="2"/>
        <v>1721</v>
      </c>
      <c r="E17" s="130">
        <v>761</v>
      </c>
      <c r="F17" s="130">
        <v>61</v>
      </c>
      <c r="G17" s="333">
        <f t="shared" si="3"/>
        <v>822</v>
      </c>
      <c r="H17" s="333">
        <f>D17+G17</f>
        <v>2543</v>
      </c>
      <c r="I17" s="346" t="s">
        <v>82</v>
      </c>
      <c r="J17" s="248">
        <v>21690648</v>
      </c>
      <c r="K17" s="319">
        <v>12420173</v>
      </c>
      <c r="L17" s="319">
        <f t="shared" si="0"/>
        <v>7.9342950012374001</v>
      </c>
      <c r="M17" s="319">
        <f t="shared" si="1"/>
        <v>6.6182653011354988</v>
      </c>
      <c r="T17" s="318"/>
    </row>
    <row r="18" spans="1:20" ht="45" customHeight="1">
      <c r="A18" s="346" t="s">
        <v>136</v>
      </c>
      <c r="B18" s="131">
        <v>3</v>
      </c>
      <c r="C18" s="131">
        <v>0</v>
      </c>
      <c r="D18" s="333">
        <f t="shared" si="2"/>
        <v>3</v>
      </c>
      <c r="E18" s="131">
        <v>0</v>
      </c>
      <c r="F18" s="131">
        <v>0</v>
      </c>
      <c r="G18" s="333">
        <f t="shared" si="3"/>
        <v>0</v>
      </c>
      <c r="H18" s="333">
        <f t="shared" si="4"/>
        <v>3</v>
      </c>
      <c r="I18" s="346" t="s">
        <v>135</v>
      </c>
      <c r="J18" s="248">
        <v>21690648</v>
      </c>
      <c r="K18" s="319">
        <v>12420173</v>
      </c>
      <c r="L18" s="319">
        <f t="shared" si="0"/>
        <v>1.3830845440855433E-2</v>
      </c>
      <c r="M18" s="319">
        <f t="shared" si="1"/>
        <v>0</v>
      </c>
      <c r="T18" s="318"/>
    </row>
    <row r="19" spans="1:20" ht="47.25" customHeight="1">
      <c r="A19" s="346" t="s">
        <v>134</v>
      </c>
      <c r="B19" s="130">
        <v>4</v>
      </c>
      <c r="C19" s="130">
        <v>1</v>
      </c>
      <c r="D19" s="333">
        <f t="shared" si="2"/>
        <v>5</v>
      </c>
      <c r="E19" s="130">
        <v>2</v>
      </c>
      <c r="F19" s="130">
        <v>2</v>
      </c>
      <c r="G19" s="333">
        <f t="shared" si="3"/>
        <v>4</v>
      </c>
      <c r="H19" s="333">
        <f t="shared" si="4"/>
        <v>9</v>
      </c>
      <c r="I19" s="346" t="s">
        <v>133</v>
      </c>
      <c r="J19" s="248">
        <v>21690648</v>
      </c>
      <c r="K19" s="319">
        <v>12420173</v>
      </c>
      <c r="L19" s="319">
        <f t="shared" si="0"/>
        <v>2.3051409068092388E-2</v>
      </c>
      <c r="M19" s="319">
        <f t="shared" si="1"/>
        <v>3.2205670565136249E-2</v>
      </c>
      <c r="T19" s="318"/>
    </row>
    <row r="20" spans="1:20" ht="54.75" customHeight="1">
      <c r="A20" s="346" t="s">
        <v>132</v>
      </c>
      <c r="B20" s="131">
        <v>2</v>
      </c>
      <c r="C20" s="131">
        <v>2</v>
      </c>
      <c r="D20" s="333">
        <f t="shared" si="2"/>
        <v>4</v>
      </c>
      <c r="E20" s="131">
        <v>0</v>
      </c>
      <c r="F20" s="131">
        <v>0</v>
      </c>
      <c r="G20" s="333">
        <f t="shared" si="3"/>
        <v>0</v>
      </c>
      <c r="H20" s="333">
        <f>D20+G20</f>
        <v>4</v>
      </c>
      <c r="I20" s="346" t="s">
        <v>131</v>
      </c>
      <c r="J20" s="248">
        <v>21690648</v>
      </c>
      <c r="K20" s="319">
        <v>12420173</v>
      </c>
      <c r="L20" s="319">
        <f t="shared" si="0"/>
        <v>1.8441127254473909E-2</v>
      </c>
      <c r="M20" s="319">
        <f t="shared" si="1"/>
        <v>0</v>
      </c>
      <c r="T20" s="318"/>
    </row>
    <row r="21" spans="1:20" ht="48.75" customHeight="1">
      <c r="A21" s="346" t="s">
        <v>130</v>
      </c>
      <c r="B21" s="130">
        <v>37</v>
      </c>
      <c r="C21" s="130">
        <v>28</v>
      </c>
      <c r="D21" s="333">
        <f t="shared" si="2"/>
        <v>65</v>
      </c>
      <c r="E21" s="130">
        <v>6</v>
      </c>
      <c r="F21" s="130">
        <v>5</v>
      </c>
      <c r="G21" s="333">
        <f t="shared" si="3"/>
        <v>11</v>
      </c>
      <c r="H21" s="333">
        <f t="shared" si="4"/>
        <v>76</v>
      </c>
      <c r="I21" s="346" t="s">
        <v>129</v>
      </c>
      <c r="J21" s="248">
        <v>21690648</v>
      </c>
      <c r="K21" s="319">
        <v>12420173</v>
      </c>
      <c r="L21" s="319">
        <f t="shared" si="0"/>
        <v>0.29966831788520104</v>
      </c>
      <c r="M21" s="319">
        <f t="shared" si="1"/>
        <v>8.8565594054124688E-2</v>
      </c>
      <c r="T21" s="318"/>
    </row>
    <row r="22" spans="1:20" ht="47.25" customHeight="1">
      <c r="A22" s="346" t="s">
        <v>101</v>
      </c>
      <c r="B22" s="131">
        <v>13</v>
      </c>
      <c r="C22" s="131">
        <v>2</v>
      </c>
      <c r="D22" s="333">
        <f t="shared" si="2"/>
        <v>15</v>
      </c>
      <c r="E22" s="131">
        <v>6</v>
      </c>
      <c r="F22" s="131">
        <v>9</v>
      </c>
      <c r="G22" s="333">
        <f t="shared" si="3"/>
        <v>15</v>
      </c>
      <c r="H22" s="333">
        <f t="shared" si="4"/>
        <v>30</v>
      </c>
      <c r="I22" s="346" t="s">
        <v>102</v>
      </c>
      <c r="J22" s="248">
        <v>21690648</v>
      </c>
      <c r="K22" s="319">
        <v>12420173</v>
      </c>
      <c r="L22" s="319">
        <f t="shared" si="0"/>
        <v>6.9154227204277163E-2</v>
      </c>
      <c r="M22" s="319">
        <f t="shared" si="1"/>
        <v>0.12077126461926094</v>
      </c>
      <c r="T22" s="318"/>
    </row>
    <row r="23" spans="1:20" ht="43.5" customHeight="1">
      <c r="A23" s="346" t="s">
        <v>128</v>
      </c>
      <c r="B23" s="130">
        <v>1616</v>
      </c>
      <c r="C23" s="130">
        <v>1179</v>
      </c>
      <c r="D23" s="333">
        <f t="shared" si="2"/>
        <v>2795</v>
      </c>
      <c r="E23" s="130">
        <v>540</v>
      </c>
      <c r="F23" s="130">
        <v>256</v>
      </c>
      <c r="G23" s="333">
        <f t="shared" si="3"/>
        <v>796</v>
      </c>
      <c r="H23" s="333">
        <f>D23+G23</f>
        <v>3591</v>
      </c>
      <c r="I23" s="346" t="s">
        <v>2</v>
      </c>
      <c r="J23" s="248">
        <v>21690648</v>
      </c>
      <c r="K23" s="319">
        <v>12420173</v>
      </c>
      <c r="L23" s="319">
        <f t="shared" si="0"/>
        <v>12.885737669063644</v>
      </c>
      <c r="M23" s="319">
        <f t="shared" si="1"/>
        <v>6.4089284424621136</v>
      </c>
      <c r="T23" s="318"/>
    </row>
    <row r="24" spans="1:20" ht="60" customHeight="1">
      <c r="A24" s="346" t="s">
        <v>597</v>
      </c>
      <c r="B24" s="131">
        <v>597</v>
      </c>
      <c r="C24" s="131">
        <v>485</v>
      </c>
      <c r="D24" s="333">
        <f t="shared" si="2"/>
        <v>1082</v>
      </c>
      <c r="E24" s="131">
        <v>235</v>
      </c>
      <c r="F24" s="131">
        <v>147</v>
      </c>
      <c r="G24" s="333">
        <f t="shared" si="3"/>
        <v>382</v>
      </c>
      <c r="H24" s="333">
        <f t="shared" si="4"/>
        <v>1464</v>
      </c>
      <c r="I24" s="346" t="s">
        <v>585</v>
      </c>
      <c r="J24" s="248">
        <v>21690648</v>
      </c>
      <c r="K24" s="319">
        <v>12420173</v>
      </c>
      <c r="L24" s="319">
        <f t="shared" si="0"/>
        <v>4.9883249223351926</v>
      </c>
      <c r="M24" s="319">
        <f t="shared" si="1"/>
        <v>3.0756415389705118</v>
      </c>
      <c r="T24" s="318"/>
    </row>
    <row r="25" spans="1:20" ht="60" customHeight="1">
      <c r="A25" s="346" t="s">
        <v>613</v>
      </c>
      <c r="B25" s="131">
        <v>215</v>
      </c>
      <c r="C25" s="131">
        <v>146</v>
      </c>
      <c r="D25" s="333">
        <f t="shared" si="2"/>
        <v>361</v>
      </c>
      <c r="E25" s="131">
        <v>43</v>
      </c>
      <c r="F25" s="131">
        <v>25</v>
      </c>
      <c r="G25" s="333">
        <f t="shared" si="3"/>
        <v>68</v>
      </c>
      <c r="H25" s="333">
        <f t="shared" si="4"/>
        <v>429</v>
      </c>
      <c r="I25" s="346" t="s">
        <v>587</v>
      </c>
      <c r="J25" s="248"/>
      <c r="T25" s="318"/>
    </row>
    <row r="26" spans="1:20" ht="56.25" customHeight="1">
      <c r="A26" s="346" t="s">
        <v>98</v>
      </c>
      <c r="B26" s="130">
        <v>4</v>
      </c>
      <c r="C26" s="130">
        <v>1</v>
      </c>
      <c r="D26" s="333">
        <f t="shared" si="2"/>
        <v>5</v>
      </c>
      <c r="E26" s="130">
        <v>1</v>
      </c>
      <c r="F26" s="130">
        <v>1</v>
      </c>
      <c r="G26" s="333">
        <f t="shared" si="3"/>
        <v>2</v>
      </c>
      <c r="H26" s="333">
        <f>D26+G26</f>
        <v>7</v>
      </c>
      <c r="I26" s="346" t="s">
        <v>99</v>
      </c>
      <c r="J26" s="248">
        <v>21690648</v>
      </c>
      <c r="K26" s="319">
        <v>12420173</v>
      </c>
      <c r="L26" s="319">
        <f t="shared" si="0"/>
        <v>2.3051409068092388E-2</v>
      </c>
      <c r="M26" s="319">
        <f t="shared" si="1"/>
        <v>1.6102835282568125E-2</v>
      </c>
      <c r="T26" s="318"/>
    </row>
    <row r="27" spans="1:20" ht="46.5" customHeight="1">
      <c r="A27" s="346" t="s">
        <v>127</v>
      </c>
      <c r="B27" s="131">
        <v>0</v>
      </c>
      <c r="C27" s="131">
        <v>0</v>
      </c>
      <c r="D27" s="333">
        <f t="shared" si="2"/>
        <v>0</v>
      </c>
      <c r="E27" s="131">
        <v>0</v>
      </c>
      <c r="F27" s="131">
        <v>0</v>
      </c>
      <c r="G27" s="333">
        <f t="shared" si="3"/>
        <v>0</v>
      </c>
      <c r="H27" s="333">
        <f t="shared" si="4"/>
        <v>0</v>
      </c>
      <c r="I27" s="346" t="s">
        <v>126</v>
      </c>
      <c r="J27" s="248">
        <v>21690648</v>
      </c>
      <c r="K27" s="319">
        <v>12420173</v>
      </c>
      <c r="L27" s="319">
        <f t="shared" si="0"/>
        <v>0</v>
      </c>
      <c r="M27" s="319">
        <f t="shared" si="1"/>
        <v>0</v>
      </c>
      <c r="T27" s="318"/>
    </row>
    <row r="28" spans="1:20" ht="66" customHeight="1">
      <c r="A28" s="346" t="s">
        <v>117</v>
      </c>
      <c r="B28" s="130">
        <v>281</v>
      </c>
      <c r="C28" s="130">
        <v>185</v>
      </c>
      <c r="D28" s="333">
        <f t="shared" si="2"/>
        <v>466</v>
      </c>
      <c r="E28" s="130">
        <v>334</v>
      </c>
      <c r="F28" s="130">
        <v>164</v>
      </c>
      <c r="G28" s="333">
        <f t="shared" si="3"/>
        <v>498</v>
      </c>
      <c r="H28" s="333">
        <f t="shared" si="4"/>
        <v>964</v>
      </c>
      <c r="I28" s="346" t="s">
        <v>118</v>
      </c>
      <c r="J28" s="248">
        <v>21690648</v>
      </c>
      <c r="K28" s="319">
        <v>12420173</v>
      </c>
      <c r="L28" s="319">
        <f t="shared" si="0"/>
        <v>2.1483913251462106</v>
      </c>
      <c r="M28" s="319">
        <f t="shared" si="1"/>
        <v>4.009605985359463</v>
      </c>
      <c r="T28" s="318"/>
    </row>
    <row r="29" spans="1:20" ht="57.75" customHeight="1">
      <c r="A29" s="346" t="s">
        <v>115</v>
      </c>
      <c r="B29" s="131">
        <v>12</v>
      </c>
      <c r="C29" s="131">
        <v>4</v>
      </c>
      <c r="D29" s="333">
        <f t="shared" si="2"/>
        <v>16</v>
      </c>
      <c r="E29" s="131">
        <v>2</v>
      </c>
      <c r="F29" s="131">
        <v>7</v>
      </c>
      <c r="G29" s="333">
        <f t="shared" si="3"/>
        <v>9</v>
      </c>
      <c r="H29" s="333">
        <f t="shared" si="4"/>
        <v>25</v>
      </c>
      <c r="I29" s="346" t="s">
        <v>116</v>
      </c>
      <c r="J29" s="248">
        <v>21690648</v>
      </c>
      <c r="K29" s="319">
        <v>12420173</v>
      </c>
      <c r="L29" s="319">
        <f t="shared" si="0"/>
        <v>7.3764509017895635E-2</v>
      </c>
      <c r="M29" s="319">
        <f t="shared" si="1"/>
        <v>7.2462758771556557E-2</v>
      </c>
      <c r="T29" s="318"/>
    </row>
    <row r="30" spans="1:20" ht="54.75" customHeight="1">
      <c r="A30" s="346" t="s">
        <v>726</v>
      </c>
      <c r="B30" s="130">
        <v>499</v>
      </c>
      <c r="C30" s="130">
        <v>453</v>
      </c>
      <c r="D30" s="333">
        <f t="shared" si="2"/>
        <v>952</v>
      </c>
      <c r="E30" s="130">
        <v>275</v>
      </c>
      <c r="F30" s="130">
        <v>216</v>
      </c>
      <c r="G30" s="333">
        <f t="shared" si="3"/>
        <v>491</v>
      </c>
      <c r="H30" s="333">
        <f t="shared" si="4"/>
        <v>1443</v>
      </c>
      <c r="I30" s="346" t="s">
        <v>725</v>
      </c>
      <c r="J30" s="248">
        <v>21690648</v>
      </c>
      <c r="K30" s="319">
        <v>12420173</v>
      </c>
      <c r="L30" s="319">
        <f t="shared" si="0"/>
        <v>4.38898828656479</v>
      </c>
      <c r="M30" s="319">
        <f t="shared" si="1"/>
        <v>3.9532460618704746</v>
      </c>
      <c r="T30" s="318"/>
    </row>
    <row r="31" spans="1:20" ht="57.75" customHeight="1">
      <c r="A31" s="346" t="s">
        <v>113</v>
      </c>
      <c r="B31" s="131">
        <v>0</v>
      </c>
      <c r="C31" s="131">
        <v>0</v>
      </c>
      <c r="D31" s="333">
        <f t="shared" si="2"/>
        <v>0</v>
      </c>
      <c r="E31" s="131">
        <v>0</v>
      </c>
      <c r="F31" s="131">
        <v>0</v>
      </c>
      <c r="G31" s="333">
        <f t="shared" si="3"/>
        <v>0</v>
      </c>
      <c r="H31" s="333">
        <f t="shared" si="4"/>
        <v>0</v>
      </c>
      <c r="I31" s="346" t="s">
        <v>125</v>
      </c>
      <c r="J31" s="248">
        <v>21690648</v>
      </c>
      <c r="K31" s="319">
        <v>12420173</v>
      </c>
      <c r="L31" s="319">
        <f t="shared" si="0"/>
        <v>0</v>
      </c>
      <c r="M31" s="319">
        <f t="shared" si="1"/>
        <v>0</v>
      </c>
      <c r="T31" s="318"/>
    </row>
    <row r="32" spans="1:20" ht="46.5" customHeight="1">
      <c r="A32" s="346" t="s">
        <v>111</v>
      </c>
      <c r="B32" s="130">
        <v>0</v>
      </c>
      <c r="C32" s="130">
        <v>0</v>
      </c>
      <c r="D32" s="333">
        <f t="shared" si="2"/>
        <v>0</v>
      </c>
      <c r="E32" s="130">
        <v>0</v>
      </c>
      <c r="F32" s="130">
        <v>0</v>
      </c>
      <c r="G32" s="333">
        <f t="shared" si="3"/>
        <v>0</v>
      </c>
      <c r="H32" s="333">
        <f t="shared" si="4"/>
        <v>0</v>
      </c>
      <c r="I32" s="346" t="s">
        <v>112</v>
      </c>
      <c r="J32" s="248">
        <v>21690648</v>
      </c>
      <c r="K32" s="319">
        <v>12420173</v>
      </c>
      <c r="L32" s="319">
        <f t="shared" si="0"/>
        <v>0</v>
      </c>
      <c r="M32" s="319">
        <f t="shared" si="1"/>
        <v>0</v>
      </c>
      <c r="T32" s="318"/>
    </row>
    <row r="33" spans="1:27" ht="58.5" customHeight="1">
      <c r="A33" s="346" t="s">
        <v>96</v>
      </c>
      <c r="B33" s="131">
        <v>893</v>
      </c>
      <c r="C33" s="131">
        <v>419</v>
      </c>
      <c r="D33" s="333">
        <f t="shared" si="2"/>
        <v>1312</v>
      </c>
      <c r="E33" s="131">
        <v>2182</v>
      </c>
      <c r="F33" s="131">
        <v>153</v>
      </c>
      <c r="G33" s="333">
        <f t="shared" si="3"/>
        <v>2335</v>
      </c>
      <c r="H33" s="333">
        <f t="shared" si="4"/>
        <v>3647</v>
      </c>
      <c r="I33" s="346" t="s">
        <v>97</v>
      </c>
      <c r="J33" s="248">
        <v>21690648</v>
      </c>
      <c r="K33" s="319">
        <v>12420173</v>
      </c>
      <c r="L33" s="319">
        <f t="shared" si="0"/>
        <v>6.0486897394674424</v>
      </c>
      <c r="M33" s="319">
        <f t="shared" si="1"/>
        <v>18.800060192398288</v>
      </c>
      <c r="T33" s="318"/>
    </row>
    <row r="34" spans="1:27" ht="56.25" customHeight="1">
      <c r="A34" s="346" t="s">
        <v>105</v>
      </c>
      <c r="B34" s="130">
        <v>0</v>
      </c>
      <c r="C34" s="130">
        <v>0</v>
      </c>
      <c r="D34" s="333">
        <f t="shared" si="2"/>
        <v>0</v>
      </c>
      <c r="E34" s="130">
        <v>0</v>
      </c>
      <c r="F34" s="130">
        <v>0</v>
      </c>
      <c r="G34" s="333">
        <f t="shared" si="3"/>
        <v>0</v>
      </c>
      <c r="H34" s="333">
        <f t="shared" si="4"/>
        <v>0</v>
      </c>
      <c r="I34" s="346" t="s">
        <v>124</v>
      </c>
      <c r="J34" s="248">
        <v>21690648</v>
      </c>
      <c r="K34" s="319">
        <v>12420173</v>
      </c>
      <c r="L34" s="319">
        <f t="shared" si="0"/>
        <v>0</v>
      </c>
      <c r="M34" s="319">
        <f t="shared" si="1"/>
        <v>0</v>
      </c>
      <c r="T34" s="318"/>
    </row>
    <row r="35" spans="1:27" ht="54" customHeight="1">
      <c r="A35" s="346" t="s">
        <v>109</v>
      </c>
      <c r="B35" s="131">
        <v>0</v>
      </c>
      <c r="C35" s="131">
        <v>0</v>
      </c>
      <c r="D35" s="333">
        <f t="shared" si="2"/>
        <v>0</v>
      </c>
      <c r="E35" s="131">
        <v>0</v>
      </c>
      <c r="F35" s="131">
        <v>0</v>
      </c>
      <c r="G35" s="333">
        <f t="shared" si="3"/>
        <v>0</v>
      </c>
      <c r="H35" s="333">
        <f t="shared" si="4"/>
        <v>0</v>
      </c>
      <c r="I35" s="346" t="s">
        <v>110</v>
      </c>
      <c r="J35" s="248">
        <v>21690648</v>
      </c>
      <c r="K35" s="319">
        <v>12420173</v>
      </c>
      <c r="L35" s="319">
        <f t="shared" si="0"/>
        <v>0</v>
      </c>
      <c r="M35" s="319">
        <f t="shared" si="1"/>
        <v>0</v>
      </c>
      <c r="T35" s="318"/>
    </row>
    <row r="36" spans="1:27" s="13" customFormat="1" ht="60" customHeight="1">
      <c r="A36" s="346" t="s">
        <v>107</v>
      </c>
      <c r="B36" s="130">
        <v>0</v>
      </c>
      <c r="C36" s="130">
        <v>0</v>
      </c>
      <c r="D36" s="333">
        <f t="shared" si="2"/>
        <v>0</v>
      </c>
      <c r="E36" s="130">
        <v>0</v>
      </c>
      <c r="F36" s="130">
        <v>0</v>
      </c>
      <c r="G36" s="333">
        <f t="shared" si="3"/>
        <v>0</v>
      </c>
      <c r="H36" s="333">
        <f t="shared" si="4"/>
        <v>0</v>
      </c>
      <c r="I36" s="346" t="s">
        <v>108</v>
      </c>
      <c r="J36" s="248">
        <v>21690648</v>
      </c>
      <c r="K36" s="319">
        <v>12420173</v>
      </c>
      <c r="L36" s="319">
        <f t="shared" si="0"/>
        <v>0</v>
      </c>
      <c r="M36" s="319">
        <f t="shared" si="1"/>
        <v>0</v>
      </c>
      <c r="T36" s="318"/>
      <c r="W36" s="319"/>
      <c r="X36" s="319"/>
      <c r="Y36" s="319"/>
      <c r="AA36" s="319"/>
    </row>
    <row r="37" spans="1:27" s="13" customFormat="1" ht="54.75" customHeight="1">
      <c r="A37" s="346" t="s">
        <v>103</v>
      </c>
      <c r="B37" s="131">
        <v>0</v>
      </c>
      <c r="C37" s="131">
        <v>0</v>
      </c>
      <c r="D37" s="333">
        <f t="shared" si="2"/>
        <v>0</v>
      </c>
      <c r="E37" s="131">
        <v>0</v>
      </c>
      <c r="F37" s="131">
        <v>0</v>
      </c>
      <c r="G37" s="333">
        <f t="shared" si="3"/>
        <v>0</v>
      </c>
      <c r="H37" s="333">
        <f t="shared" si="4"/>
        <v>0</v>
      </c>
      <c r="I37" s="346" t="s">
        <v>104</v>
      </c>
      <c r="J37" s="248">
        <v>21690648</v>
      </c>
      <c r="K37" s="319">
        <v>12420173</v>
      </c>
      <c r="L37" s="319">
        <f t="shared" si="0"/>
        <v>0</v>
      </c>
      <c r="M37" s="319">
        <f t="shared" si="1"/>
        <v>0</v>
      </c>
      <c r="T37" s="318"/>
      <c r="W37" s="319"/>
      <c r="X37" s="319"/>
      <c r="Y37" s="319"/>
      <c r="AA37" s="319"/>
    </row>
    <row r="38" spans="1:27" ht="21" customHeight="1">
      <c r="A38" s="508" t="s">
        <v>722</v>
      </c>
      <c r="B38" s="509"/>
      <c r="C38" s="509"/>
      <c r="D38" s="509"/>
      <c r="E38" s="510"/>
      <c r="F38" s="511" t="s">
        <v>723</v>
      </c>
      <c r="G38" s="512"/>
      <c r="H38" s="512"/>
      <c r="I38" s="512"/>
      <c r="J38" s="248"/>
    </row>
    <row r="39" spans="1:27" ht="21" customHeight="1">
      <c r="A39" s="513" t="s">
        <v>186</v>
      </c>
      <c r="B39" s="514"/>
      <c r="C39" s="514"/>
      <c r="D39" s="514"/>
      <c r="E39" s="515"/>
      <c r="F39" s="516" t="s">
        <v>185</v>
      </c>
      <c r="G39" s="517"/>
      <c r="H39" s="517"/>
      <c r="I39" s="517"/>
      <c r="J39" s="248"/>
    </row>
    <row r="47" spans="1:27">
      <c r="A47" s="319"/>
      <c r="B47" s="319"/>
      <c r="C47" s="319"/>
      <c r="D47" s="319"/>
      <c r="E47" s="319"/>
      <c r="F47" s="319"/>
      <c r="G47" s="319"/>
      <c r="H47" s="319"/>
    </row>
    <row r="48" spans="1:27">
      <c r="A48" s="319"/>
      <c r="B48" s="319"/>
      <c r="C48" s="319"/>
      <c r="D48" s="319"/>
      <c r="E48" s="319"/>
      <c r="F48" s="319"/>
      <c r="G48" s="319"/>
      <c r="H48" s="319"/>
    </row>
    <row r="49" spans="1:8">
      <c r="A49" s="319"/>
      <c r="B49" s="319"/>
      <c r="C49" s="319"/>
      <c r="D49" s="319"/>
      <c r="E49" s="319"/>
      <c r="F49" s="319"/>
      <c r="G49" s="319"/>
      <c r="H49" s="319"/>
    </row>
    <row r="50" spans="1:8">
      <c r="A50" s="319"/>
      <c r="B50" s="319"/>
      <c r="C50" s="319"/>
      <c r="D50" s="319"/>
      <c r="E50" s="319"/>
      <c r="F50" s="319"/>
      <c r="G50" s="319"/>
      <c r="H50" s="319"/>
    </row>
    <row r="51" spans="1:8">
      <c r="A51" s="319"/>
      <c r="B51" s="319"/>
      <c r="C51" s="319"/>
      <c r="D51" s="319"/>
      <c r="E51" s="319"/>
      <c r="F51" s="319"/>
      <c r="G51" s="319"/>
      <c r="H51" s="319"/>
    </row>
    <row r="52" spans="1:8">
      <c r="A52" s="319"/>
      <c r="B52" s="319"/>
      <c r="C52" s="319"/>
      <c r="D52" s="319"/>
      <c r="E52" s="319"/>
      <c r="F52" s="319"/>
      <c r="G52" s="319"/>
      <c r="H52" s="319"/>
    </row>
    <row r="53" spans="1:8">
      <c r="A53" s="319"/>
      <c r="B53" s="319"/>
      <c r="C53" s="319"/>
      <c r="D53" s="319"/>
      <c r="E53" s="319"/>
      <c r="F53" s="319"/>
      <c r="G53" s="319"/>
      <c r="H53" s="319"/>
    </row>
    <row r="54" spans="1:8">
      <c r="A54" s="319"/>
      <c r="B54" s="319"/>
      <c r="C54" s="319"/>
      <c r="D54" s="319"/>
      <c r="E54" s="319"/>
      <c r="F54" s="319"/>
      <c r="G54" s="319"/>
      <c r="H54" s="319"/>
    </row>
    <row r="55" spans="1:8">
      <c r="A55" s="319"/>
      <c r="B55" s="319"/>
      <c r="C55" s="319"/>
      <c r="D55" s="319"/>
      <c r="E55" s="319"/>
      <c r="F55" s="319"/>
      <c r="G55" s="319"/>
      <c r="H55" s="319"/>
    </row>
    <row r="56" spans="1:8">
      <c r="A56" s="319"/>
      <c r="B56" s="319"/>
      <c r="C56" s="319"/>
      <c r="D56" s="319"/>
      <c r="E56" s="319"/>
      <c r="F56" s="319"/>
      <c r="G56" s="319"/>
      <c r="H56" s="319"/>
    </row>
    <row r="57" spans="1:8">
      <c r="A57" s="319"/>
      <c r="B57" s="319"/>
      <c r="C57" s="319"/>
      <c r="D57" s="319"/>
      <c r="E57" s="319"/>
      <c r="F57" s="319"/>
      <c r="G57" s="319"/>
      <c r="H57" s="319"/>
    </row>
    <row r="58" spans="1:8">
      <c r="A58" s="319"/>
      <c r="B58" s="319"/>
      <c r="C58" s="319"/>
      <c r="D58" s="319"/>
      <c r="E58" s="319"/>
      <c r="F58" s="319"/>
      <c r="G58" s="319"/>
      <c r="H58" s="319"/>
    </row>
    <row r="59" spans="1:8">
      <c r="A59" s="319"/>
      <c r="B59" s="319"/>
      <c r="C59" s="319"/>
      <c r="D59" s="319"/>
      <c r="E59" s="319"/>
      <c r="F59" s="319"/>
      <c r="G59" s="319"/>
      <c r="H59" s="319"/>
    </row>
    <row r="60" spans="1:8">
      <c r="A60" s="319"/>
      <c r="B60" s="319"/>
      <c r="C60" s="319"/>
      <c r="D60" s="319"/>
      <c r="E60" s="319"/>
      <c r="F60" s="319"/>
      <c r="G60" s="319"/>
      <c r="H60" s="319"/>
    </row>
    <row r="61" spans="1:8">
      <c r="A61" s="319"/>
      <c r="B61" s="319"/>
      <c r="C61" s="319"/>
      <c r="D61" s="319"/>
      <c r="E61" s="319"/>
      <c r="F61" s="319"/>
      <c r="G61" s="319"/>
      <c r="H61" s="319"/>
    </row>
    <row r="62" spans="1:8">
      <c r="A62" s="319"/>
      <c r="B62" s="319"/>
      <c r="C62" s="319"/>
      <c r="D62" s="319"/>
      <c r="E62" s="319"/>
      <c r="F62" s="319"/>
      <c r="G62" s="319"/>
      <c r="H62" s="319"/>
    </row>
    <row r="63" spans="1:8">
      <c r="A63" s="319"/>
      <c r="B63" s="319"/>
      <c r="C63" s="319"/>
      <c r="D63" s="319"/>
      <c r="E63" s="319"/>
      <c r="F63" s="319"/>
      <c r="G63" s="319"/>
      <c r="H63" s="319"/>
    </row>
    <row r="64" spans="1:8">
      <c r="A64" s="319"/>
      <c r="B64" s="319"/>
      <c r="C64" s="319"/>
      <c r="D64" s="319"/>
      <c r="E64" s="319"/>
      <c r="F64" s="319"/>
      <c r="G64" s="319"/>
      <c r="H64" s="319"/>
    </row>
    <row r="65" spans="1:8">
      <c r="A65" s="319"/>
      <c r="B65" s="319"/>
      <c r="C65" s="319"/>
      <c r="D65" s="319"/>
      <c r="E65" s="319"/>
      <c r="F65" s="319"/>
      <c r="G65" s="319"/>
      <c r="H65" s="319"/>
    </row>
    <row r="66" spans="1:8">
      <c r="A66" s="319"/>
      <c r="B66" s="319"/>
      <c r="C66" s="319"/>
      <c r="D66" s="319"/>
      <c r="E66" s="319"/>
      <c r="F66" s="319"/>
      <c r="G66" s="319"/>
      <c r="H66" s="319"/>
    </row>
    <row r="67" spans="1:8">
      <c r="A67" s="319"/>
      <c r="B67" s="319"/>
      <c r="C67" s="319"/>
      <c r="D67" s="319"/>
      <c r="E67" s="319"/>
      <c r="F67" s="319"/>
      <c r="G67" s="319"/>
      <c r="H67" s="319"/>
    </row>
    <row r="68" spans="1:8">
      <c r="A68" s="319"/>
      <c r="B68" s="319"/>
      <c r="C68" s="319"/>
      <c r="D68" s="319"/>
      <c r="E68" s="319"/>
      <c r="F68" s="319"/>
      <c r="G68" s="319"/>
      <c r="H68" s="319"/>
    </row>
    <row r="69" spans="1:8">
      <c r="A69" s="319"/>
      <c r="B69" s="319"/>
      <c r="C69" s="319"/>
      <c r="D69" s="319"/>
      <c r="E69" s="319"/>
      <c r="F69" s="319"/>
      <c r="G69" s="319"/>
      <c r="H69" s="319"/>
    </row>
    <row r="70" spans="1:8">
      <c r="A70" s="319"/>
      <c r="B70" s="319"/>
      <c r="C70" s="319"/>
      <c r="D70" s="319"/>
      <c r="E70" s="319"/>
      <c r="F70" s="319"/>
      <c r="G70" s="319"/>
      <c r="H70" s="319"/>
    </row>
    <row r="71" spans="1:8">
      <c r="A71" s="319"/>
      <c r="B71" s="319"/>
      <c r="C71" s="319"/>
      <c r="D71" s="319"/>
      <c r="E71" s="319"/>
      <c r="F71" s="319"/>
      <c r="G71" s="319"/>
      <c r="H71" s="319"/>
    </row>
    <row r="72" spans="1:8">
      <c r="A72" s="319"/>
      <c r="B72" s="319"/>
      <c r="C72" s="319"/>
      <c r="D72" s="319"/>
      <c r="E72" s="319"/>
      <c r="F72" s="319"/>
      <c r="G72" s="319"/>
      <c r="H72" s="319"/>
    </row>
    <row r="73" spans="1:8">
      <c r="A73" s="319"/>
      <c r="B73" s="319"/>
      <c r="C73" s="319"/>
      <c r="D73" s="319"/>
      <c r="E73" s="319"/>
      <c r="F73" s="319"/>
      <c r="G73" s="319"/>
      <c r="H73" s="319"/>
    </row>
    <row r="74" spans="1:8">
      <c r="A74" s="319"/>
      <c r="B74" s="319"/>
      <c r="C74" s="319"/>
      <c r="D74" s="319"/>
      <c r="E74" s="319"/>
      <c r="F74" s="319"/>
      <c r="G74" s="319"/>
      <c r="H74" s="319"/>
    </row>
    <row r="75" spans="1:8">
      <c r="A75" s="319"/>
      <c r="B75" s="319"/>
      <c r="C75" s="319"/>
      <c r="D75" s="319"/>
      <c r="E75" s="319"/>
      <c r="F75" s="319"/>
      <c r="G75" s="319"/>
      <c r="H75" s="319"/>
    </row>
    <row r="76" spans="1:8">
      <c r="A76" s="319"/>
      <c r="B76" s="319"/>
      <c r="C76" s="319"/>
      <c r="D76" s="319"/>
      <c r="E76" s="319"/>
      <c r="F76" s="319"/>
      <c r="G76" s="319"/>
      <c r="H76" s="319"/>
    </row>
    <row r="77" spans="1:8">
      <c r="A77" s="319"/>
      <c r="B77" s="319"/>
      <c r="C77" s="319"/>
      <c r="D77" s="319"/>
      <c r="E77" s="319"/>
      <c r="F77" s="319"/>
      <c r="G77" s="319"/>
      <c r="H77" s="319"/>
    </row>
    <row r="78" spans="1:8">
      <c r="A78" s="319"/>
      <c r="B78" s="319"/>
      <c r="C78" s="319"/>
      <c r="D78" s="319"/>
      <c r="E78" s="319"/>
      <c r="F78" s="319"/>
      <c r="G78" s="319"/>
      <c r="H78" s="319"/>
    </row>
    <row r="79" spans="1:8">
      <c r="A79" s="319"/>
      <c r="B79" s="319"/>
      <c r="C79" s="319"/>
      <c r="D79" s="319"/>
      <c r="E79" s="319"/>
      <c r="F79" s="319"/>
      <c r="G79" s="319"/>
      <c r="H79" s="319"/>
    </row>
    <row r="80" spans="1:8">
      <c r="A80" s="319"/>
      <c r="B80" s="319"/>
      <c r="C80" s="319"/>
      <c r="D80" s="319"/>
      <c r="E80" s="319"/>
      <c r="F80" s="319"/>
      <c r="G80" s="319"/>
      <c r="H80" s="319"/>
    </row>
    <row r="81" spans="1:8">
      <c r="A81" s="319"/>
      <c r="B81" s="319"/>
      <c r="C81" s="319"/>
      <c r="D81" s="319"/>
      <c r="E81" s="319"/>
      <c r="F81" s="319"/>
      <c r="G81" s="319"/>
      <c r="H81" s="319"/>
    </row>
    <row r="82" spans="1:8">
      <c r="A82" s="319"/>
      <c r="B82" s="319"/>
      <c r="C82" s="319"/>
      <c r="D82" s="319"/>
      <c r="E82" s="319"/>
      <c r="F82" s="319"/>
      <c r="G82" s="319"/>
      <c r="H82" s="319"/>
    </row>
    <row r="83" spans="1:8">
      <c r="A83" s="319"/>
      <c r="B83" s="319"/>
      <c r="C83" s="319"/>
      <c r="D83" s="319"/>
      <c r="E83" s="319"/>
      <c r="F83" s="319"/>
      <c r="G83" s="319"/>
      <c r="H83" s="319"/>
    </row>
    <row r="84" spans="1:8">
      <c r="A84" s="319"/>
      <c r="B84" s="319"/>
      <c r="C84" s="319"/>
      <c r="D84" s="319"/>
      <c r="E84" s="319"/>
      <c r="F84" s="319"/>
      <c r="G84" s="319"/>
      <c r="H84" s="319"/>
    </row>
    <row r="85" spans="1:8">
      <c r="A85" s="319"/>
      <c r="B85" s="319"/>
      <c r="C85" s="319"/>
      <c r="D85" s="319"/>
      <c r="E85" s="319"/>
      <c r="F85" s="319"/>
      <c r="G85" s="319"/>
      <c r="H85" s="319"/>
    </row>
    <row r="86" spans="1:8">
      <c r="A86" s="319"/>
      <c r="B86" s="319"/>
      <c r="C86" s="319"/>
      <c r="D86" s="319"/>
      <c r="E86" s="319"/>
      <c r="F86" s="319"/>
      <c r="G86" s="319"/>
      <c r="H86" s="319"/>
    </row>
    <row r="87" spans="1:8">
      <c r="A87" s="319"/>
      <c r="B87" s="319"/>
      <c r="C87" s="319"/>
      <c r="D87" s="319"/>
      <c r="E87" s="319"/>
      <c r="F87" s="319"/>
      <c r="G87" s="319"/>
      <c r="H87" s="319"/>
    </row>
    <row r="88" spans="1:8">
      <c r="A88" s="319"/>
      <c r="B88" s="319"/>
      <c r="C88" s="319"/>
      <c r="D88" s="319"/>
      <c r="E88" s="319"/>
      <c r="F88" s="319"/>
      <c r="G88" s="319"/>
      <c r="H88" s="319"/>
    </row>
    <row r="89" spans="1:8">
      <c r="A89" s="319"/>
      <c r="B89" s="319"/>
      <c r="C89" s="319"/>
      <c r="D89" s="319"/>
      <c r="E89" s="319"/>
      <c r="F89" s="319"/>
      <c r="G89" s="319"/>
      <c r="H89" s="319"/>
    </row>
    <row r="90" spans="1:8">
      <c r="A90" s="319"/>
      <c r="B90" s="319"/>
      <c r="C90" s="319"/>
      <c r="D90" s="319"/>
      <c r="E90" s="319"/>
      <c r="F90" s="319"/>
      <c r="G90" s="319"/>
      <c r="H90" s="319"/>
    </row>
    <row r="91" spans="1:8">
      <c r="A91" s="319"/>
      <c r="B91" s="319"/>
      <c r="C91" s="319"/>
      <c r="D91" s="319"/>
      <c r="E91" s="319"/>
      <c r="F91" s="319"/>
      <c r="G91" s="319"/>
      <c r="H91" s="319"/>
    </row>
    <row r="92" spans="1:8">
      <c r="A92" s="319"/>
      <c r="B92" s="319"/>
      <c r="C92" s="319"/>
      <c r="D92" s="319"/>
      <c r="E92" s="319"/>
      <c r="F92" s="319"/>
      <c r="G92" s="319"/>
      <c r="H92" s="319"/>
    </row>
    <row r="93" spans="1:8">
      <c r="A93" s="319"/>
      <c r="B93" s="319"/>
      <c r="C93" s="319"/>
      <c r="D93" s="319"/>
      <c r="E93" s="319"/>
      <c r="F93" s="319"/>
      <c r="G93" s="319"/>
      <c r="H93" s="319"/>
    </row>
    <row r="94" spans="1:8">
      <c r="A94" s="319"/>
      <c r="B94" s="319"/>
      <c r="C94" s="319"/>
      <c r="D94" s="319"/>
      <c r="E94" s="319"/>
      <c r="F94" s="319"/>
      <c r="G94" s="319"/>
      <c r="H94" s="319"/>
    </row>
    <row r="95" spans="1:8">
      <c r="A95" s="319"/>
      <c r="B95" s="319"/>
      <c r="C95" s="319"/>
      <c r="D95" s="319"/>
      <c r="E95" s="319"/>
      <c r="F95" s="319"/>
      <c r="G95" s="319"/>
      <c r="H95" s="319"/>
    </row>
    <row r="96" spans="1:8">
      <c r="A96" s="319"/>
      <c r="B96" s="319"/>
      <c r="C96" s="319"/>
      <c r="D96" s="319"/>
      <c r="E96" s="319"/>
      <c r="F96" s="319"/>
      <c r="G96" s="319"/>
      <c r="H96" s="319"/>
    </row>
    <row r="97" spans="1:8">
      <c r="A97" s="319"/>
      <c r="B97" s="319"/>
      <c r="C97" s="319"/>
      <c r="D97" s="319"/>
      <c r="E97" s="319"/>
      <c r="F97" s="319"/>
      <c r="G97" s="319"/>
      <c r="H97" s="319"/>
    </row>
    <row r="98" spans="1:8">
      <c r="A98" s="319"/>
      <c r="B98" s="319"/>
      <c r="C98" s="319"/>
      <c r="D98" s="319"/>
      <c r="E98" s="319"/>
      <c r="F98" s="319"/>
      <c r="G98" s="319"/>
      <c r="H98" s="319"/>
    </row>
    <row r="99" spans="1:8">
      <c r="A99" s="319"/>
      <c r="B99" s="319"/>
      <c r="C99" s="319"/>
      <c r="D99" s="319"/>
      <c r="E99" s="319"/>
      <c r="F99" s="319"/>
      <c r="G99" s="319"/>
      <c r="H99" s="319"/>
    </row>
    <row r="100" spans="1:8">
      <c r="A100" s="319"/>
      <c r="B100" s="319"/>
      <c r="C100" s="319"/>
      <c r="D100" s="319"/>
      <c r="E100" s="319"/>
      <c r="F100" s="319"/>
      <c r="G100" s="319"/>
      <c r="H100" s="319"/>
    </row>
    <row r="101" spans="1:8">
      <c r="A101" s="319"/>
      <c r="B101" s="319"/>
      <c r="C101" s="319"/>
      <c r="D101" s="319"/>
      <c r="E101" s="319"/>
      <c r="F101" s="319"/>
      <c r="G101" s="319"/>
      <c r="H101" s="319"/>
    </row>
    <row r="102" spans="1:8">
      <c r="A102" s="319"/>
      <c r="B102" s="319"/>
      <c r="C102" s="319"/>
      <c r="D102" s="319"/>
      <c r="E102" s="319"/>
      <c r="F102" s="319"/>
      <c r="G102" s="319"/>
      <c r="H102" s="319"/>
    </row>
    <row r="103" spans="1:8">
      <c r="A103" s="319"/>
      <c r="B103" s="319"/>
      <c r="C103" s="319"/>
      <c r="D103" s="319"/>
      <c r="E103" s="319"/>
      <c r="F103" s="319"/>
      <c r="G103" s="319"/>
      <c r="H103" s="319"/>
    </row>
    <row r="104" spans="1:8">
      <c r="A104" s="319"/>
      <c r="B104" s="319"/>
      <c r="C104" s="319"/>
      <c r="D104" s="319"/>
      <c r="E104" s="319"/>
      <c r="F104" s="319"/>
      <c r="G104" s="319"/>
      <c r="H104" s="319"/>
    </row>
    <row r="105" spans="1:8">
      <c r="A105" s="319"/>
      <c r="B105" s="319"/>
      <c r="C105" s="319"/>
      <c r="D105" s="319"/>
      <c r="E105" s="319"/>
      <c r="F105" s="319"/>
      <c r="G105" s="319"/>
      <c r="H105" s="319"/>
    </row>
    <row r="106" spans="1:8">
      <c r="A106" s="319"/>
      <c r="B106" s="319"/>
      <c r="C106" s="319"/>
      <c r="D106" s="319"/>
      <c r="E106" s="319"/>
      <c r="F106" s="319"/>
      <c r="G106" s="319"/>
      <c r="H106" s="319"/>
    </row>
    <row r="107" spans="1:8">
      <c r="A107" s="319"/>
      <c r="B107" s="319"/>
      <c r="C107" s="319"/>
      <c r="D107" s="319"/>
      <c r="E107" s="319"/>
      <c r="F107" s="319"/>
      <c r="G107" s="319"/>
      <c r="H107" s="319"/>
    </row>
    <row r="108" spans="1:8">
      <c r="A108" s="319"/>
      <c r="B108" s="319"/>
      <c r="C108" s="319"/>
      <c r="D108" s="319"/>
      <c r="E108" s="319"/>
      <c r="F108" s="319"/>
      <c r="G108" s="319"/>
      <c r="H108" s="319"/>
    </row>
    <row r="109" spans="1:8">
      <c r="A109" s="319"/>
      <c r="B109" s="319"/>
      <c r="C109" s="319"/>
      <c r="D109" s="319"/>
      <c r="E109" s="319"/>
      <c r="F109" s="319"/>
      <c r="G109" s="319"/>
      <c r="H109" s="319"/>
    </row>
    <row r="110" spans="1:8">
      <c r="A110" s="319"/>
      <c r="B110" s="319"/>
      <c r="C110" s="319"/>
      <c r="D110" s="319"/>
      <c r="E110" s="319"/>
      <c r="F110" s="319"/>
      <c r="G110" s="319"/>
      <c r="H110" s="319"/>
    </row>
    <row r="111" spans="1:8">
      <c r="A111" s="319"/>
      <c r="B111" s="319"/>
      <c r="C111" s="319"/>
      <c r="D111" s="319"/>
      <c r="E111" s="319"/>
      <c r="F111" s="319"/>
      <c r="G111" s="319"/>
      <c r="H111" s="319"/>
    </row>
    <row r="112" spans="1:8">
      <c r="A112" s="319"/>
      <c r="B112" s="319"/>
      <c r="C112" s="319"/>
      <c r="D112" s="319"/>
      <c r="E112" s="319"/>
      <c r="F112" s="319"/>
      <c r="G112" s="319"/>
      <c r="H112" s="319"/>
    </row>
    <row r="113" spans="1:8">
      <c r="A113" s="319"/>
      <c r="B113" s="319"/>
      <c r="C113" s="319"/>
      <c r="D113" s="319"/>
      <c r="E113" s="319"/>
      <c r="F113" s="319"/>
      <c r="G113" s="319"/>
      <c r="H113" s="319"/>
    </row>
    <row r="114" spans="1:8">
      <c r="A114" s="319"/>
      <c r="B114" s="319"/>
      <c r="C114" s="319"/>
      <c r="D114" s="319"/>
      <c r="E114" s="319"/>
      <c r="F114" s="319"/>
      <c r="G114" s="319"/>
      <c r="H114" s="319"/>
    </row>
    <row r="115" spans="1:8">
      <c r="A115" s="319"/>
      <c r="B115" s="319"/>
      <c r="C115" s="319"/>
      <c r="D115" s="319"/>
      <c r="E115" s="319"/>
      <c r="F115" s="319"/>
      <c r="G115" s="319"/>
      <c r="H115" s="319"/>
    </row>
    <row r="116" spans="1:8">
      <c r="A116" s="319"/>
      <c r="B116" s="319"/>
      <c r="C116" s="319"/>
      <c r="D116" s="319"/>
      <c r="E116" s="319"/>
      <c r="F116" s="319"/>
      <c r="G116" s="319"/>
      <c r="H116" s="319"/>
    </row>
    <row r="117" spans="1:8">
      <c r="A117" s="319"/>
      <c r="B117" s="319"/>
      <c r="C117" s="319"/>
      <c r="D117" s="319"/>
      <c r="E117" s="319"/>
      <c r="F117" s="319"/>
      <c r="G117" s="319"/>
      <c r="H117" s="319"/>
    </row>
    <row r="118" spans="1:8">
      <c r="A118" s="319"/>
      <c r="B118" s="319"/>
      <c r="C118" s="319"/>
      <c r="D118" s="319"/>
      <c r="E118" s="319"/>
      <c r="F118" s="319"/>
      <c r="G118" s="319"/>
      <c r="H118" s="319"/>
    </row>
    <row r="119" spans="1:8">
      <c r="A119" s="319"/>
      <c r="B119" s="319"/>
      <c r="C119" s="319"/>
      <c r="D119" s="319"/>
      <c r="E119" s="319"/>
      <c r="F119" s="319"/>
      <c r="G119" s="319"/>
      <c r="H119" s="319"/>
    </row>
    <row r="120" spans="1:8">
      <c r="A120" s="319"/>
      <c r="B120" s="319"/>
      <c r="C120" s="319"/>
      <c r="D120" s="319"/>
      <c r="E120" s="319"/>
      <c r="F120" s="319"/>
      <c r="G120" s="319"/>
      <c r="H120" s="319"/>
    </row>
    <row r="121" spans="1:8">
      <c r="A121" s="319"/>
      <c r="B121" s="319"/>
      <c r="C121" s="319"/>
      <c r="D121" s="319"/>
      <c r="E121" s="319"/>
      <c r="F121" s="319"/>
      <c r="G121" s="319"/>
      <c r="H121" s="319"/>
    </row>
    <row r="122" spans="1:8">
      <c r="A122" s="319"/>
      <c r="B122" s="319"/>
      <c r="C122" s="319"/>
      <c r="D122" s="319"/>
      <c r="E122" s="319"/>
      <c r="F122" s="319"/>
      <c r="G122" s="319"/>
      <c r="H122" s="319"/>
    </row>
    <row r="123" spans="1:8">
      <c r="A123" s="319"/>
      <c r="B123" s="319"/>
      <c r="C123" s="319"/>
      <c r="D123" s="319"/>
      <c r="E123" s="319"/>
      <c r="F123" s="319"/>
      <c r="G123" s="319"/>
      <c r="H123" s="319"/>
    </row>
    <row r="124" spans="1:8">
      <c r="A124" s="319"/>
      <c r="B124" s="319"/>
      <c r="C124" s="319"/>
      <c r="D124" s="319"/>
      <c r="E124" s="319"/>
      <c r="F124" s="319"/>
      <c r="G124" s="319"/>
      <c r="H124" s="319"/>
    </row>
    <row r="125" spans="1:8">
      <c r="A125" s="319"/>
      <c r="B125" s="319"/>
      <c r="C125" s="319"/>
      <c r="D125" s="319"/>
      <c r="E125" s="319"/>
      <c r="F125" s="319"/>
      <c r="G125" s="319"/>
      <c r="H125" s="319"/>
    </row>
    <row r="126" spans="1:8">
      <c r="A126" s="319"/>
      <c r="B126" s="319"/>
      <c r="C126" s="319"/>
      <c r="D126" s="319"/>
      <c r="E126" s="319"/>
      <c r="F126" s="319"/>
      <c r="G126" s="319"/>
      <c r="H126" s="319"/>
    </row>
    <row r="127" spans="1:8">
      <c r="A127" s="319"/>
      <c r="B127" s="319"/>
      <c r="C127" s="319"/>
      <c r="D127" s="319"/>
      <c r="E127" s="319"/>
      <c r="F127" s="319"/>
      <c r="G127" s="319"/>
      <c r="H127" s="319"/>
    </row>
    <row r="128" spans="1:8">
      <c r="A128" s="319"/>
      <c r="B128" s="319"/>
      <c r="C128" s="319"/>
      <c r="D128" s="319"/>
      <c r="E128" s="319"/>
      <c r="F128" s="319"/>
      <c r="G128" s="319"/>
      <c r="H128" s="319"/>
    </row>
    <row r="129" spans="1:8">
      <c r="A129" s="319"/>
      <c r="B129" s="319"/>
      <c r="C129" s="319"/>
      <c r="D129" s="319"/>
      <c r="E129" s="319"/>
      <c r="F129" s="319"/>
      <c r="G129" s="319"/>
      <c r="H129" s="319"/>
    </row>
    <row r="130" spans="1:8">
      <c r="A130" s="319"/>
      <c r="B130" s="319"/>
      <c r="C130" s="319"/>
      <c r="D130" s="319"/>
      <c r="E130" s="319"/>
      <c r="F130" s="319"/>
      <c r="G130" s="319"/>
      <c r="H130" s="319"/>
    </row>
    <row r="131" spans="1:8">
      <c r="A131" s="319"/>
      <c r="B131" s="319"/>
      <c r="C131" s="319"/>
      <c r="D131" s="319"/>
      <c r="E131" s="319"/>
      <c r="F131" s="319"/>
      <c r="G131" s="319"/>
      <c r="H131" s="319"/>
    </row>
    <row r="132" spans="1:8">
      <c r="A132" s="319"/>
      <c r="B132" s="319"/>
      <c r="C132" s="319"/>
      <c r="D132" s="319"/>
      <c r="E132" s="319"/>
      <c r="F132" s="319"/>
      <c r="G132" s="319"/>
      <c r="H132" s="319"/>
    </row>
    <row r="133" spans="1:8">
      <c r="A133" s="319"/>
      <c r="B133" s="319"/>
      <c r="C133" s="319"/>
      <c r="D133" s="319"/>
      <c r="E133" s="319"/>
      <c r="F133" s="319"/>
      <c r="G133" s="319"/>
      <c r="H133" s="319"/>
    </row>
    <row r="134" spans="1:8">
      <c r="A134" s="319"/>
      <c r="B134" s="319"/>
      <c r="C134" s="319"/>
      <c r="D134" s="319"/>
      <c r="E134" s="319"/>
      <c r="F134" s="319"/>
      <c r="G134" s="319"/>
      <c r="H134" s="319"/>
    </row>
    <row r="135" spans="1:8">
      <c r="A135" s="319"/>
      <c r="B135" s="319"/>
      <c r="C135" s="319"/>
      <c r="D135" s="319"/>
      <c r="E135" s="319"/>
      <c r="F135" s="319"/>
      <c r="G135" s="319"/>
      <c r="H135" s="319"/>
    </row>
    <row r="136" spans="1:8">
      <c r="A136" s="319"/>
      <c r="B136" s="319"/>
      <c r="C136" s="319"/>
      <c r="D136" s="319"/>
      <c r="E136" s="319"/>
      <c r="F136" s="319"/>
      <c r="G136" s="319"/>
      <c r="H136" s="319"/>
    </row>
    <row r="137" spans="1:8">
      <c r="A137" s="319"/>
      <c r="B137" s="319"/>
      <c r="C137" s="319"/>
      <c r="D137" s="319"/>
      <c r="E137" s="319"/>
      <c r="F137" s="319"/>
      <c r="G137" s="319"/>
      <c r="H137" s="319"/>
    </row>
    <row r="138" spans="1:8">
      <c r="A138" s="319"/>
      <c r="B138" s="319"/>
      <c r="C138" s="319"/>
      <c r="D138" s="319"/>
      <c r="E138" s="319"/>
      <c r="F138" s="319"/>
      <c r="G138" s="319"/>
      <c r="H138" s="319"/>
    </row>
    <row r="139" spans="1:8">
      <c r="A139" s="319"/>
      <c r="B139" s="319"/>
      <c r="C139" s="319"/>
      <c r="D139" s="319"/>
      <c r="E139" s="319"/>
      <c r="F139" s="319"/>
      <c r="G139" s="319"/>
      <c r="H139" s="319"/>
    </row>
    <row r="140" spans="1:8">
      <c r="A140" s="319"/>
      <c r="B140" s="319"/>
      <c r="C140" s="319"/>
      <c r="D140" s="319"/>
      <c r="E140" s="319"/>
      <c r="F140" s="319"/>
      <c r="G140" s="319"/>
      <c r="H140" s="319"/>
    </row>
    <row r="141" spans="1:8">
      <c r="A141" s="319"/>
      <c r="B141" s="319"/>
      <c r="C141" s="319"/>
      <c r="D141" s="319"/>
      <c r="E141" s="319"/>
      <c r="F141" s="319"/>
      <c r="G141" s="319"/>
      <c r="H141" s="319"/>
    </row>
    <row r="142" spans="1:8">
      <c r="A142" s="319"/>
      <c r="B142" s="319"/>
      <c r="C142" s="319"/>
      <c r="D142" s="319"/>
      <c r="E142" s="319"/>
      <c r="F142" s="319"/>
      <c r="G142" s="319"/>
      <c r="H142" s="319"/>
    </row>
    <row r="143" spans="1:8">
      <c r="A143" s="319"/>
      <c r="B143" s="319"/>
      <c r="C143" s="319"/>
      <c r="D143" s="319"/>
      <c r="E143" s="319"/>
      <c r="F143" s="319"/>
      <c r="G143" s="319"/>
      <c r="H143" s="319"/>
    </row>
    <row r="144" spans="1:8">
      <c r="A144" s="319"/>
      <c r="B144" s="319"/>
      <c r="C144" s="319"/>
      <c r="D144" s="319"/>
      <c r="E144" s="319"/>
      <c r="F144" s="319"/>
      <c r="G144" s="319"/>
      <c r="H144" s="319"/>
    </row>
    <row r="145" spans="1:8">
      <c r="A145" s="319"/>
      <c r="B145" s="319"/>
      <c r="C145" s="319"/>
      <c r="D145" s="319"/>
      <c r="E145" s="319"/>
      <c r="F145" s="319"/>
      <c r="G145" s="319"/>
      <c r="H145" s="319"/>
    </row>
    <row r="146" spans="1:8">
      <c r="A146" s="319"/>
      <c r="B146" s="319"/>
      <c r="C146" s="319"/>
      <c r="D146" s="319"/>
      <c r="E146" s="319"/>
      <c r="F146" s="319"/>
      <c r="G146" s="319"/>
      <c r="H146" s="319"/>
    </row>
    <row r="147" spans="1:8">
      <c r="A147" s="319"/>
      <c r="B147" s="319"/>
      <c r="C147" s="319"/>
      <c r="D147" s="319"/>
      <c r="E147" s="319"/>
      <c r="F147" s="319"/>
      <c r="G147" s="319"/>
      <c r="H147" s="319"/>
    </row>
    <row r="148" spans="1:8">
      <c r="A148" s="319"/>
      <c r="B148" s="319"/>
      <c r="C148" s="319"/>
      <c r="D148" s="319"/>
      <c r="E148" s="319"/>
      <c r="F148" s="319"/>
      <c r="G148" s="319"/>
      <c r="H148" s="319"/>
    </row>
    <row r="149" spans="1:8">
      <c r="A149" s="319"/>
      <c r="B149" s="319"/>
      <c r="C149" s="319"/>
      <c r="D149" s="319"/>
      <c r="E149" s="319"/>
      <c r="F149" s="319"/>
      <c r="G149" s="319"/>
      <c r="H149" s="319"/>
    </row>
    <row r="150" spans="1:8">
      <c r="A150" s="319"/>
      <c r="B150" s="319"/>
      <c r="C150" s="319"/>
      <c r="D150" s="319"/>
      <c r="E150" s="319"/>
      <c r="F150" s="319"/>
      <c r="G150" s="319"/>
      <c r="H150" s="319"/>
    </row>
    <row r="151" spans="1:8">
      <c r="A151" s="319"/>
      <c r="B151" s="319"/>
      <c r="C151" s="319"/>
      <c r="D151" s="319"/>
      <c r="E151" s="319"/>
      <c r="F151" s="319"/>
      <c r="G151" s="319"/>
      <c r="H151" s="319"/>
    </row>
    <row r="152" spans="1:8">
      <c r="A152" s="319"/>
      <c r="B152" s="319"/>
      <c r="C152" s="319"/>
      <c r="D152" s="319"/>
      <c r="E152" s="319"/>
      <c r="F152" s="319"/>
      <c r="G152" s="319"/>
      <c r="H152" s="319"/>
    </row>
    <row r="153" spans="1:8">
      <c r="A153" s="319"/>
      <c r="B153" s="319"/>
      <c r="C153" s="319"/>
      <c r="D153" s="319"/>
      <c r="E153" s="319"/>
      <c r="F153" s="319"/>
      <c r="G153" s="319"/>
      <c r="H153" s="319"/>
    </row>
    <row r="154" spans="1:8">
      <c r="A154" s="319"/>
      <c r="B154" s="319"/>
      <c r="C154" s="319"/>
      <c r="D154" s="319"/>
      <c r="E154" s="319"/>
      <c r="F154" s="319"/>
      <c r="G154" s="319"/>
      <c r="H154" s="319"/>
    </row>
    <row r="155" spans="1:8">
      <c r="A155" s="319"/>
      <c r="B155" s="319"/>
      <c r="C155" s="319"/>
      <c r="D155" s="319"/>
      <c r="E155" s="319"/>
      <c r="F155" s="319"/>
      <c r="G155" s="319"/>
      <c r="H155" s="319"/>
    </row>
    <row r="156" spans="1:8">
      <c r="A156" s="319"/>
      <c r="B156" s="319"/>
      <c r="C156" s="319"/>
      <c r="D156" s="319"/>
      <c r="E156" s="319"/>
      <c r="F156" s="319"/>
      <c r="G156" s="319"/>
      <c r="H156" s="319"/>
    </row>
    <row r="157" spans="1:8">
      <c r="A157" s="319"/>
      <c r="B157" s="319"/>
      <c r="C157" s="319"/>
      <c r="D157" s="319"/>
      <c r="E157" s="319"/>
      <c r="F157" s="319"/>
      <c r="G157" s="319"/>
      <c r="H157" s="319"/>
    </row>
    <row r="158" spans="1:8">
      <c r="A158" s="319"/>
      <c r="B158" s="319"/>
      <c r="C158" s="319"/>
      <c r="D158" s="319"/>
      <c r="E158" s="319"/>
      <c r="F158" s="319"/>
      <c r="G158" s="319"/>
      <c r="H158" s="319"/>
    </row>
    <row r="159" spans="1:8">
      <c r="A159" s="319"/>
      <c r="B159" s="319"/>
      <c r="C159" s="319"/>
      <c r="D159" s="319"/>
      <c r="E159" s="319"/>
      <c r="F159" s="319"/>
      <c r="G159" s="319"/>
      <c r="H159" s="319"/>
    </row>
    <row r="160" spans="1:8">
      <c r="A160" s="319"/>
      <c r="B160" s="319"/>
      <c r="C160" s="319"/>
      <c r="D160" s="319"/>
      <c r="E160" s="319"/>
      <c r="F160" s="319"/>
      <c r="G160" s="319"/>
      <c r="H160" s="319"/>
    </row>
    <row r="161" spans="1:8">
      <c r="A161" s="319"/>
      <c r="B161" s="319"/>
      <c r="C161" s="319"/>
      <c r="D161" s="319"/>
      <c r="E161" s="319"/>
      <c r="F161" s="319"/>
      <c r="G161" s="319"/>
      <c r="H161" s="319"/>
    </row>
    <row r="162" spans="1:8">
      <c r="A162" s="319"/>
      <c r="B162" s="319"/>
      <c r="C162" s="319"/>
      <c r="D162" s="319"/>
      <c r="E162" s="319"/>
      <c r="F162" s="319"/>
      <c r="G162" s="319"/>
      <c r="H162" s="319"/>
    </row>
    <row r="163" spans="1:8">
      <c r="A163" s="319"/>
      <c r="B163" s="319"/>
      <c r="C163" s="319"/>
      <c r="D163" s="319"/>
      <c r="E163" s="319"/>
      <c r="F163" s="319"/>
      <c r="G163" s="319"/>
      <c r="H163" s="319"/>
    </row>
    <row r="164" spans="1:8">
      <c r="A164" s="319"/>
      <c r="B164" s="319"/>
      <c r="C164" s="319"/>
      <c r="D164" s="319"/>
      <c r="E164" s="319"/>
      <c r="F164" s="319"/>
      <c r="G164" s="319"/>
      <c r="H164" s="319"/>
    </row>
    <row r="165" spans="1:8">
      <c r="A165" s="319"/>
      <c r="B165" s="319"/>
      <c r="C165" s="319"/>
      <c r="D165" s="319"/>
      <c r="E165" s="319"/>
      <c r="F165" s="319"/>
      <c r="G165" s="319"/>
      <c r="H165" s="319"/>
    </row>
    <row r="166" spans="1:8">
      <c r="A166" s="319"/>
      <c r="B166" s="319"/>
      <c r="C166" s="319"/>
      <c r="D166" s="319"/>
      <c r="E166" s="319"/>
      <c r="F166" s="319"/>
      <c r="G166" s="319"/>
      <c r="H166" s="319"/>
    </row>
    <row r="167" spans="1:8">
      <c r="A167" s="319"/>
      <c r="B167" s="319"/>
      <c r="C167" s="319"/>
      <c r="D167" s="319"/>
      <c r="E167" s="319"/>
      <c r="F167" s="319"/>
      <c r="G167" s="319"/>
      <c r="H167" s="319"/>
    </row>
    <row r="168" spans="1:8">
      <c r="A168" s="319"/>
      <c r="B168" s="319"/>
      <c r="C168" s="319"/>
      <c r="D168" s="319"/>
      <c r="E168" s="319"/>
      <c r="F168" s="319"/>
      <c r="G168" s="319"/>
      <c r="H168" s="319"/>
    </row>
    <row r="169" spans="1:8">
      <c r="A169" s="319"/>
      <c r="B169" s="319"/>
      <c r="C169" s="319"/>
      <c r="D169" s="319"/>
      <c r="E169" s="319"/>
      <c r="F169" s="319"/>
      <c r="G169" s="319"/>
      <c r="H169" s="319"/>
    </row>
    <row r="170" spans="1:8">
      <c r="A170" s="319"/>
      <c r="B170" s="319"/>
      <c r="C170" s="319"/>
      <c r="D170" s="319"/>
      <c r="E170" s="319"/>
      <c r="F170" s="319"/>
      <c r="G170" s="319"/>
      <c r="H170" s="319"/>
    </row>
    <row r="171" spans="1:8">
      <c r="A171" s="319"/>
      <c r="B171" s="319"/>
      <c r="C171" s="319"/>
      <c r="D171" s="319"/>
      <c r="E171" s="319"/>
      <c r="F171" s="319"/>
      <c r="G171" s="319"/>
      <c r="H171" s="319"/>
    </row>
    <row r="172" spans="1:8">
      <c r="A172" s="319"/>
      <c r="B172" s="319"/>
      <c r="C172" s="319"/>
      <c r="D172" s="319"/>
      <c r="E172" s="319"/>
      <c r="F172" s="319"/>
      <c r="G172" s="319"/>
      <c r="H172" s="319"/>
    </row>
    <row r="173" spans="1:8">
      <c r="A173" s="319"/>
      <c r="B173" s="319"/>
      <c r="C173" s="319"/>
      <c r="D173" s="319"/>
      <c r="E173" s="319"/>
      <c r="F173" s="319"/>
      <c r="G173" s="319"/>
      <c r="H173" s="319"/>
    </row>
    <row r="174" spans="1:8">
      <c r="A174" s="319"/>
      <c r="B174" s="319"/>
      <c r="C174" s="319"/>
      <c r="D174" s="319"/>
      <c r="E174" s="319"/>
      <c r="F174" s="319"/>
      <c r="G174" s="319"/>
      <c r="H174" s="319"/>
    </row>
    <row r="175" spans="1:8">
      <c r="A175" s="319"/>
      <c r="B175" s="319"/>
      <c r="C175" s="319"/>
      <c r="D175" s="319"/>
      <c r="E175" s="319"/>
      <c r="F175" s="319"/>
      <c r="G175" s="319"/>
      <c r="H175" s="319"/>
    </row>
    <row r="176" spans="1:8">
      <c r="A176" s="319"/>
      <c r="B176" s="319"/>
      <c r="C176" s="319"/>
      <c r="D176" s="319"/>
      <c r="E176" s="319"/>
      <c r="F176" s="319"/>
      <c r="G176" s="319"/>
      <c r="H176" s="319"/>
    </row>
    <row r="177" spans="1:8">
      <c r="A177" s="319"/>
      <c r="B177" s="319"/>
      <c r="C177" s="319"/>
      <c r="D177" s="319"/>
      <c r="E177" s="319"/>
      <c r="F177" s="319"/>
      <c r="G177" s="319"/>
      <c r="H177" s="319"/>
    </row>
    <row r="178" spans="1:8">
      <c r="A178" s="319"/>
      <c r="B178" s="319"/>
      <c r="C178" s="319"/>
      <c r="D178" s="319"/>
      <c r="E178" s="319"/>
      <c r="F178" s="319"/>
      <c r="G178" s="319"/>
      <c r="H178" s="319"/>
    </row>
    <row r="179" spans="1:8">
      <c r="A179" s="319"/>
      <c r="B179" s="319"/>
      <c r="C179" s="319"/>
      <c r="D179" s="319"/>
      <c r="E179" s="319"/>
      <c r="F179" s="319"/>
      <c r="G179" s="319"/>
      <c r="H179" s="319"/>
    </row>
    <row r="180" spans="1:8">
      <c r="A180" s="319"/>
      <c r="B180" s="319"/>
      <c r="C180" s="319"/>
      <c r="D180" s="319"/>
      <c r="E180" s="319"/>
      <c r="F180" s="319"/>
      <c r="G180" s="319"/>
      <c r="H180" s="319"/>
    </row>
    <row r="181" spans="1:8">
      <c r="A181" s="319"/>
      <c r="B181" s="319"/>
      <c r="C181" s="319"/>
      <c r="D181" s="319"/>
      <c r="E181" s="319"/>
      <c r="F181" s="319"/>
      <c r="G181" s="319"/>
      <c r="H181" s="319"/>
    </row>
    <row r="182" spans="1:8">
      <c r="A182" s="319"/>
      <c r="B182" s="319"/>
      <c r="C182" s="319"/>
      <c r="D182" s="319"/>
      <c r="E182" s="319"/>
      <c r="F182" s="319"/>
      <c r="G182" s="319"/>
      <c r="H182" s="319"/>
    </row>
    <row r="183" spans="1:8">
      <c r="A183" s="319"/>
      <c r="B183" s="319"/>
      <c r="C183" s="319"/>
      <c r="D183" s="319"/>
      <c r="E183" s="319"/>
      <c r="F183" s="319"/>
      <c r="G183" s="319"/>
      <c r="H183" s="319"/>
    </row>
    <row r="184" spans="1:8">
      <c r="A184" s="319"/>
      <c r="B184" s="319"/>
      <c r="C184" s="319"/>
      <c r="D184" s="319"/>
      <c r="E184" s="319"/>
      <c r="F184" s="319"/>
      <c r="G184" s="319"/>
      <c r="H184" s="319"/>
    </row>
    <row r="185" spans="1:8">
      <c r="A185" s="319"/>
      <c r="B185" s="319"/>
      <c r="C185" s="319"/>
      <c r="D185" s="319"/>
      <c r="E185" s="319"/>
      <c r="F185" s="319"/>
      <c r="G185" s="319"/>
      <c r="H185" s="319"/>
    </row>
    <row r="186" spans="1:8">
      <c r="A186" s="319"/>
      <c r="B186" s="319"/>
      <c r="C186" s="319"/>
      <c r="D186" s="319"/>
      <c r="E186" s="319"/>
      <c r="F186" s="319"/>
      <c r="G186" s="319"/>
      <c r="H186" s="319"/>
    </row>
    <row r="187" spans="1:8">
      <c r="A187" s="319"/>
      <c r="B187" s="319"/>
      <c r="C187" s="319"/>
      <c r="D187" s="319"/>
      <c r="E187" s="319"/>
      <c r="F187" s="319"/>
      <c r="G187" s="319"/>
      <c r="H187" s="319"/>
    </row>
    <row r="188" spans="1:8">
      <c r="A188" s="319"/>
      <c r="B188" s="319"/>
      <c r="C188" s="319"/>
      <c r="D188" s="319"/>
      <c r="E188" s="319"/>
      <c r="F188" s="319"/>
      <c r="G188" s="319"/>
      <c r="H188" s="319"/>
    </row>
    <row r="189" spans="1:8">
      <c r="A189" s="319"/>
      <c r="B189" s="319"/>
      <c r="C189" s="319"/>
      <c r="D189" s="319"/>
      <c r="E189" s="319"/>
      <c r="F189" s="319"/>
      <c r="G189" s="319"/>
      <c r="H189" s="319"/>
    </row>
    <row r="190" spans="1:8">
      <c r="A190" s="319"/>
      <c r="B190" s="319"/>
      <c r="C190" s="319"/>
      <c r="D190" s="319"/>
      <c r="E190" s="319"/>
      <c r="F190" s="319"/>
      <c r="G190" s="319"/>
      <c r="H190" s="319"/>
    </row>
    <row r="191" spans="1:8">
      <c r="A191" s="319"/>
      <c r="B191" s="319"/>
      <c r="C191" s="319"/>
      <c r="D191" s="319"/>
      <c r="E191" s="319"/>
      <c r="F191" s="319"/>
      <c r="G191" s="319"/>
      <c r="H191" s="319"/>
    </row>
    <row r="192" spans="1:8">
      <c r="A192" s="319"/>
      <c r="B192" s="319"/>
      <c r="C192" s="319"/>
      <c r="D192" s="319"/>
      <c r="E192" s="319"/>
      <c r="F192" s="319"/>
      <c r="G192" s="319"/>
      <c r="H192" s="319"/>
    </row>
    <row r="193" spans="1:8">
      <c r="A193" s="319"/>
      <c r="B193" s="319"/>
      <c r="C193" s="319"/>
      <c r="D193" s="319"/>
      <c r="E193" s="319"/>
      <c r="F193" s="319"/>
      <c r="G193" s="319"/>
      <c r="H193" s="319"/>
    </row>
    <row r="194" spans="1:8">
      <c r="A194" s="319"/>
      <c r="B194" s="319"/>
      <c r="C194" s="319"/>
      <c r="D194" s="319"/>
      <c r="E194" s="319"/>
      <c r="F194" s="319"/>
      <c r="G194" s="319"/>
      <c r="H194" s="319"/>
    </row>
    <row r="195" spans="1:8">
      <c r="A195" s="319"/>
      <c r="B195" s="319"/>
      <c r="C195" s="319"/>
      <c r="D195" s="319"/>
      <c r="E195" s="319"/>
      <c r="F195" s="319"/>
      <c r="G195" s="319"/>
      <c r="H195" s="319"/>
    </row>
    <row r="196" spans="1:8">
      <c r="A196" s="319"/>
      <c r="B196" s="319"/>
      <c r="C196" s="319"/>
      <c r="D196" s="319"/>
      <c r="E196" s="319"/>
      <c r="F196" s="319"/>
      <c r="G196" s="319"/>
      <c r="H196" s="319"/>
    </row>
    <row r="197" spans="1:8">
      <c r="A197" s="319"/>
      <c r="B197" s="319"/>
      <c r="C197" s="319"/>
      <c r="D197" s="319"/>
      <c r="E197" s="319"/>
      <c r="F197" s="319"/>
      <c r="G197" s="319"/>
      <c r="H197" s="319"/>
    </row>
    <row r="198" spans="1:8">
      <c r="A198" s="319"/>
      <c r="B198" s="319"/>
      <c r="C198" s="319"/>
      <c r="D198" s="319"/>
      <c r="E198" s="319"/>
      <c r="F198" s="319"/>
      <c r="G198" s="319"/>
      <c r="H198" s="319"/>
    </row>
    <row r="199" spans="1:8">
      <c r="A199" s="319"/>
      <c r="B199" s="319"/>
      <c r="C199" s="319"/>
      <c r="D199" s="319"/>
      <c r="E199" s="319"/>
      <c r="F199" s="319"/>
      <c r="G199" s="319"/>
      <c r="H199" s="319"/>
    </row>
    <row r="200" spans="1:8">
      <c r="A200" s="319"/>
      <c r="B200" s="319"/>
      <c r="C200" s="319"/>
      <c r="D200" s="319"/>
      <c r="E200" s="319"/>
      <c r="F200" s="319"/>
      <c r="G200" s="319"/>
      <c r="H200" s="319"/>
    </row>
    <row r="201" spans="1:8">
      <c r="A201" s="319"/>
      <c r="B201" s="319"/>
      <c r="C201" s="319"/>
      <c r="D201" s="319"/>
      <c r="E201" s="319"/>
      <c r="F201" s="319"/>
      <c r="G201" s="319"/>
      <c r="H201" s="319"/>
    </row>
    <row r="202" spans="1:8">
      <c r="A202" s="319"/>
      <c r="B202" s="319"/>
      <c r="C202" s="319"/>
      <c r="D202" s="319"/>
      <c r="E202" s="319"/>
      <c r="F202" s="319"/>
      <c r="G202" s="319"/>
      <c r="H202" s="319"/>
    </row>
    <row r="203" spans="1:8">
      <c r="A203" s="319"/>
      <c r="B203" s="319"/>
      <c r="C203" s="319"/>
      <c r="D203" s="319"/>
      <c r="E203" s="319"/>
      <c r="F203" s="319"/>
      <c r="G203" s="319"/>
      <c r="H203" s="319"/>
    </row>
    <row r="204" spans="1:8">
      <c r="A204" s="319"/>
      <c r="B204" s="319"/>
      <c r="C204" s="319"/>
      <c r="D204" s="319"/>
      <c r="E204" s="319"/>
      <c r="F204" s="319"/>
      <c r="G204" s="319"/>
      <c r="H204" s="319"/>
    </row>
    <row r="205" spans="1:8">
      <c r="A205" s="319"/>
      <c r="B205" s="319"/>
      <c r="C205" s="319"/>
      <c r="D205" s="319"/>
      <c r="E205" s="319"/>
      <c r="F205" s="319"/>
      <c r="G205" s="319"/>
      <c r="H205" s="319"/>
    </row>
    <row r="206" spans="1:8">
      <c r="A206" s="319"/>
      <c r="B206" s="319"/>
      <c r="C206" s="319"/>
      <c r="D206" s="319"/>
      <c r="E206" s="319"/>
      <c r="F206" s="319"/>
      <c r="G206" s="319"/>
      <c r="H206" s="319"/>
    </row>
    <row r="207" spans="1:8">
      <c r="A207" s="319"/>
      <c r="B207" s="319"/>
      <c r="C207" s="319"/>
      <c r="D207" s="319"/>
      <c r="E207" s="319"/>
      <c r="F207" s="319"/>
      <c r="G207" s="319"/>
      <c r="H207" s="319"/>
    </row>
    <row r="208" spans="1:8">
      <c r="A208" s="319"/>
      <c r="B208" s="319"/>
      <c r="C208" s="319"/>
      <c r="D208" s="319"/>
      <c r="E208" s="319"/>
      <c r="F208" s="319"/>
      <c r="G208" s="319"/>
      <c r="H208" s="319"/>
    </row>
    <row r="209" spans="1:8">
      <c r="A209" s="319"/>
      <c r="B209" s="319"/>
      <c r="C209" s="319"/>
      <c r="D209" s="319"/>
      <c r="E209" s="319"/>
      <c r="F209" s="319"/>
      <c r="G209" s="319"/>
      <c r="H209" s="319"/>
    </row>
    <row r="210" spans="1:8">
      <c r="A210" s="319"/>
      <c r="B210" s="319"/>
      <c r="C210" s="319"/>
      <c r="D210" s="319"/>
      <c r="E210" s="319"/>
      <c r="F210" s="319"/>
      <c r="G210" s="319"/>
      <c r="H210" s="319"/>
    </row>
    <row r="211" spans="1:8">
      <c r="A211" s="319"/>
      <c r="B211" s="319"/>
      <c r="C211" s="319"/>
      <c r="D211" s="319"/>
      <c r="E211" s="319"/>
      <c r="F211" s="319"/>
      <c r="G211" s="319"/>
      <c r="H211" s="319"/>
    </row>
    <row r="212" spans="1:8">
      <c r="A212" s="319"/>
      <c r="B212" s="319"/>
      <c r="C212" s="319"/>
      <c r="D212" s="319"/>
      <c r="E212" s="319"/>
      <c r="F212" s="319"/>
      <c r="G212" s="319"/>
      <c r="H212" s="319"/>
    </row>
    <row r="213" spans="1:8">
      <c r="A213" s="319"/>
      <c r="B213" s="319"/>
      <c r="C213" s="319"/>
      <c r="D213" s="319"/>
      <c r="E213" s="319"/>
      <c r="F213" s="319"/>
      <c r="G213" s="319"/>
      <c r="H213" s="319"/>
    </row>
    <row r="214" spans="1:8">
      <c r="A214" s="319"/>
      <c r="B214" s="319"/>
      <c r="C214" s="319"/>
      <c r="D214" s="319"/>
      <c r="E214" s="319"/>
      <c r="F214" s="319"/>
      <c r="G214" s="319"/>
      <c r="H214" s="319"/>
    </row>
    <row r="215" spans="1:8">
      <c r="A215" s="319"/>
      <c r="B215" s="319"/>
      <c r="C215" s="319"/>
      <c r="D215" s="319"/>
      <c r="E215" s="319"/>
      <c r="F215" s="319"/>
      <c r="G215" s="319"/>
      <c r="H215" s="319"/>
    </row>
    <row r="216" spans="1:8">
      <c r="A216" s="319"/>
      <c r="B216" s="319"/>
      <c r="C216" s="319"/>
      <c r="D216" s="319"/>
      <c r="E216" s="319"/>
      <c r="F216" s="319"/>
      <c r="G216" s="319"/>
      <c r="H216" s="319"/>
    </row>
    <row r="217" spans="1:8">
      <c r="A217" s="319"/>
      <c r="B217" s="319"/>
      <c r="C217" s="319"/>
      <c r="D217" s="319"/>
      <c r="E217" s="319"/>
      <c r="F217" s="319"/>
      <c r="G217" s="319"/>
      <c r="H217" s="319"/>
    </row>
    <row r="218" spans="1:8">
      <c r="A218" s="319"/>
      <c r="B218" s="319"/>
      <c r="C218" s="319"/>
      <c r="D218" s="319"/>
      <c r="E218" s="319"/>
      <c r="F218" s="319"/>
      <c r="G218" s="319"/>
      <c r="H218" s="319"/>
    </row>
    <row r="219" spans="1:8">
      <c r="A219" s="319"/>
      <c r="B219" s="319"/>
      <c r="C219" s="319"/>
      <c r="D219" s="319"/>
      <c r="E219" s="319"/>
      <c r="F219" s="319"/>
      <c r="G219" s="319"/>
      <c r="H219" s="319"/>
    </row>
  </sheetData>
  <mergeCells count="13">
    <mergeCell ref="A38:E38"/>
    <mergeCell ref="F38:I38"/>
    <mergeCell ref="A39:E39"/>
    <mergeCell ref="F39:I39"/>
    <mergeCell ref="A1:I1"/>
    <mergeCell ref="A2:I2"/>
    <mergeCell ref="A3:E3"/>
    <mergeCell ref="F3:I3"/>
    <mergeCell ref="A4:A6"/>
    <mergeCell ref="B4:D4"/>
    <mergeCell ref="E4:G4"/>
    <mergeCell ref="H4:H5"/>
    <mergeCell ref="I4:I6"/>
  </mergeCells>
  <printOptions horizontalCentered="1" verticalCentered="1" gridLinesSet="0"/>
  <pageMargins left="0.59055118110236227" right="0.59055118110236227" top="0.39370078740157483" bottom="0.39370078740157483" header="0.51181102362204722" footer="0.51181102362204722"/>
  <pageSetup paperSize="9" scale="2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03"/>
  <sheetViews>
    <sheetView showGridLines="0" rightToLeft="1" zoomScale="81" zoomScaleNormal="100" zoomScaleSheetLayoutView="75" workbookViewId="0">
      <selection activeCell="N8" sqref="N8"/>
    </sheetView>
  </sheetViews>
  <sheetFormatPr defaultColWidth="9" defaultRowHeight="15.75"/>
  <cols>
    <col min="1" max="1" width="41.7109375" style="24" customWidth="1"/>
    <col min="2" max="2" width="13.7109375" style="31" customWidth="1"/>
    <col min="3" max="3" width="19.7109375" style="31" customWidth="1"/>
    <col min="4" max="4" width="13.7109375" style="31" customWidth="1"/>
    <col min="5" max="5" width="19.7109375" style="31" customWidth="1"/>
    <col min="6" max="6" width="13.7109375" style="24" customWidth="1"/>
    <col min="7" max="7" width="19.7109375" style="24" customWidth="1"/>
    <col min="8" max="8" width="13.7109375" style="24" customWidth="1"/>
    <col min="9" max="9" width="19.7109375" style="24" customWidth="1"/>
    <col min="10" max="10" width="13.7109375" style="24" customWidth="1"/>
    <col min="11" max="11" width="19.7109375" style="24" customWidth="1"/>
    <col min="12" max="12" width="41.7109375" style="36" customWidth="1"/>
    <col min="13" max="16" width="16.140625" style="24" customWidth="1"/>
    <col min="17" max="17" width="18.42578125" style="24" hidden="1" customWidth="1"/>
    <col min="18" max="141" width="9.28515625" style="24" customWidth="1"/>
    <col min="142" max="16384" width="9" style="24"/>
  </cols>
  <sheetData>
    <row r="1" spans="1:21" ht="47.25" customHeight="1">
      <c r="A1" s="499" t="s">
        <v>548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21" ht="45.75" customHeight="1">
      <c r="A2" s="439" t="s">
        <v>547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21" ht="26.25" customHeight="1">
      <c r="A3" s="518" t="s">
        <v>200</v>
      </c>
      <c r="B3" s="444"/>
      <c r="C3" s="446" t="s">
        <v>199</v>
      </c>
      <c r="D3" s="446"/>
      <c r="E3" s="446"/>
      <c r="F3" s="446"/>
      <c r="G3" s="446"/>
      <c r="H3" s="446"/>
      <c r="I3" s="446"/>
      <c r="J3" s="446"/>
      <c r="K3" s="446"/>
      <c r="L3" s="447"/>
    </row>
    <row r="4" spans="1:21" ht="31.5" customHeight="1">
      <c r="A4" s="521" t="s">
        <v>172</v>
      </c>
      <c r="B4" s="521" t="s">
        <v>18</v>
      </c>
      <c r="C4" s="521"/>
      <c r="D4" s="521" t="s">
        <v>415</v>
      </c>
      <c r="E4" s="521"/>
      <c r="F4" s="521" t="s">
        <v>426</v>
      </c>
      <c r="G4" s="521"/>
      <c r="H4" s="521" t="s">
        <v>493</v>
      </c>
      <c r="I4" s="521"/>
      <c r="J4" s="521" t="s">
        <v>564</v>
      </c>
      <c r="K4" s="521"/>
      <c r="L4" s="521" t="s">
        <v>25</v>
      </c>
    </row>
    <row r="5" spans="1:21" ht="60.75" customHeight="1">
      <c r="A5" s="521"/>
      <c r="B5" s="97" t="s">
        <v>198</v>
      </c>
      <c r="C5" s="150" t="s">
        <v>458</v>
      </c>
      <c r="D5" s="97" t="s">
        <v>198</v>
      </c>
      <c r="E5" s="150" t="s">
        <v>458</v>
      </c>
      <c r="F5" s="229" t="s">
        <v>198</v>
      </c>
      <c r="G5" s="150" t="s">
        <v>458</v>
      </c>
      <c r="H5" s="343" t="s">
        <v>198</v>
      </c>
      <c r="I5" s="150" t="s">
        <v>458</v>
      </c>
      <c r="J5" s="97" t="s">
        <v>198</v>
      </c>
      <c r="K5" s="150" t="s">
        <v>458</v>
      </c>
      <c r="L5" s="521"/>
    </row>
    <row r="6" spans="1:21" ht="56.25" customHeight="1">
      <c r="A6" s="521"/>
      <c r="B6" s="97" t="s">
        <v>197</v>
      </c>
      <c r="C6" s="125" t="s">
        <v>459</v>
      </c>
      <c r="D6" s="97" t="s">
        <v>197</v>
      </c>
      <c r="E6" s="125" t="s">
        <v>459</v>
      </c>
      <c r="F6" s="229" t="s">
        <v>197</v>
      </c>
      <c r="G6" s="125" t="s">
        <v>459</v>
      </c>
      <c r="H6" s="343" t="s">
        <v>197</v>
      </c>
      <c r="I6" s="125" t="s">
        <v>459</v>
      </c>
      <c r="J6" s="97" t="s">
        <v>197</v>
      </c>
      <c r="K6" s="125" t="s">
        <v>459</v>
      </c>
      <c r="L6" s="521"/>
      <c r="Q6" s="410"/>
    </row>
    <row r="7" spans="1:21" ht="20.100000000000001" customHeight="1">
      <c r="A7" s="427" t="s">
        <v>79</v>
      </c>
      <c r="B7" s="323">
        <v>0</v>
      </c>
      <c r="C7" s="133">
        <v>0</v>
      </c>
      <c r="D7" s="323">
        <v>0</v>
      </c>
      <c r="E7" s="133">
        <v>0</v>
      </c>
      <c r="F7" s="323">
        <v>0</v>
      </c>
      <c r="G7" s="133">
        <v>0</v>
      </c>
      <c r="H7" s="323">
        <v>6</v>
      </c>
      <c r="I7" s="133">
        <v>1.9490402000260976E-2</v>
      </c>
      <c r="J7" s="323">
        <v>0</v>
      </c>
      <c r="K7" s="133">
        <v>0</v>
      </c>
      <c r="L7" s="427" t="s">
        <v>80</v>
      </c>
      <c r="M7" s="248"/>
      <c r="N7" s="325"/>
      <c r="P7" s="410"/>
    </row>
    <row r="8" spans="1:21" ht="20.100000000000001" customHeight="1">
      <c r="A8" s="427" t="s">
        <v>17</v>
      </c>
      <c r="B8" s="132">
        <v>0</v>
      </c>
      <c r="C8" s="134">
        <v>0</v>
      </c>
      <c r="D8" s="132">
        <v>0</v>
      </c>
      <c r="E8" s="134">
        <v>0</v>
      </c>
      <c r="F8" s="132">
        <v>0</v>
      </c>
      <c r="G8" s="134">
        <v>0</v>
      </c>
      <c r="H8" s="132">
        <v>0</v>
      </c>
      <c r="I8" s="134">
        <v>0</v>
      </c>
      <c r="J8" s="132">
        <v>2</v>
      </c>
      <c r="K8" s="134">
        <v>6.2159629409262234E-3</v>
      </c>
      <c r="L8" s="427" t="s">
        <v>196</v>
      </c>
      <c r="M8" s="248"/>
      <c r="N8" s="325"/>
      <c r="P8" s="410"/>
    </row>
    <row r="9" spans="1:21" ht="20.100000000000001" customHeight="1">
      <c r="A9" s="427" t="s">
        <v>15</v>
      </c>
      <c r="B9" s="323">
        <v>9</v>
      </c>
      <c r="C9" s="133">
        <v>2.9804994860128636E-2</v>
      </c>
      <c r="D9" s="323">
        <v>257</v>
      </c>
      <c r="E9" s="133">
        <v>0.85484871689037034</v>
      </c>
      <c r="F9" s="323">
        <v>95</v>
      </c>
      <c r="G9" s="133">
        <v>0.30108539700961984</v>
      </c>
      <c r="H9" s="323">
        <v>43</v>
      </c>
      <c r="I9" s="133">
        <v>0.13968121433520367</v>
      </c>
      <c r="J9" s="323">
        <v>17</v>
      </c>
      <c r="K9" s="133">
        <v>5.2835684997872896E-2</v>
      </c>
      <c r="L9" s="427" t="s">
        <v>195</v>
      </c>
      <c r="M9" s="248"/>
      <c r="N9" s="325"/>
      <c r="P9" s="410"/>
    </row>
    <row r="10" spans="1:21" ht="20.100000000000001" customHeight="1">
      <c r="A10" s="427" t="s">
        <v>138</v>
      </c>
      <c r="B10" s="132">
        <v>0</v>
      </c>
      <c r="C10" s="134">
        <v>0</v>
      </c>
      <c r="D10" s="132">
        <v>0</v>
      </c>
      <c r="E10" s="134">
        <v>0</v>
      </c>
      <c r="F10" s="132">
        <v>0</v>
      </c>
      <c r="G10" s="134">
        <v>0</v>
      </c>
      <c r="H10" s="132">
        <v>8</v>
      </c>
      <c r="I10" s="324">
        <v>1.5724970269978086E-2</v>
      </c>
      <c r="J10" s="132">
        <v>0</v>
      </c>
      <c r="K10" s="324">
        <v>0</v>
      </c>
      <c r="L10" s="427" t="s">
        <v>12</v>
      </c>
      <c r="M10" s="248"/>
      <c r="N10" s="324"/>
      <c r="P10" s="410"/>
    </row>
    <row r="11" spans="1:21" ht="20.100000000000001" customHeight="1">
      <c r="A11" s="427" t="s">
        <v>137</v>
      </c>
      <c r="B11" s="323">
        <v>10</v>
      </c>
      <c r="C11" s="133">
        <v>3.3116660955698485E-2</v>
      </c>
      <c r="D11" s="323">
        <v>0</v>
      </c>
      <c r="E11" s="133">
        <v>0</v>
      </c>
      <c r="F11" s="323">
        <v>0</v>
      </c>
      <c r="G11" s="133">
        <v>0</v>
      </c>
      <c r="H11" s="323">
        <v>7</v>
      </c>
      <c r="I11" s="133">
        <v>2.2738802333637807E-2</v>
      </c>
      <c r="J11" s="323">
        <v>6</v>
      </c>
      <c r="K11" s="133">
        <v>1.8647888822778669E-2</v>
      </c>
      <c r="L11" s="427" t="s">
        <v>86</v>
      </c>
      <c r="M11" s="248"/>
      <c r="N11" s="325"/>
      <c r="P11" s="410"/>
    </row>
    <row r="12" spans="1:21" ht="20.100000000000001" customHeight="1">
      <c r="A12" s="427" t="s">
        <v>11</v>
      </c>
      <c r="B12" s="132">
        <v>0</v>
      </c>
      <c r="C12" s="134">
        <v>0</v>
      </c>
      <c r="D12" s="132">
        <v>0</v>
      </c>
      <c r="E12" s="134">
        <v>0</v>
      </c>
      <c r="F12" s="132">
        <v>0</v>
      </c>
      <c r="G12" s="134">
        <v>0</v>
      </c>
      <c r="H12" s="132">
        <v>0</v>
      </c>
      <c r="I12" s="134">
        <v>0</v>
      </c>
      <c r="J12" s="132">
        <v>0</v>
      </c>
      <c r="K12" s="134">
        <v>0</v>
      </c>
      <c r="L12" s="427" t="s">
        <v>194</v>
      </c>
      <c r="M12" s="248"/>
      <c r="N12" s="325"/>
      <c r="P12" s="410"/>
    </row>
    <row r="13" spans="1:21" ht="20.100000000000001" customHeight="1">
      <c r="A13" s="427" t="s">
        <v>9</v>
      </c>
      <c r="B13" s="323">
        <v>1156</v>
      </c>
      <c r="C13" s="133">
        <v>3.8282860064787445</v>
      </c>
      <c r="D13" s="323">
        <v>1024</v>
      </c>
      <c r="E13" s="133">
        <v>3.4060898291663007</v>
      </c>
      <c r="F13" s="323">
        <v>34</v>
      </c>
      <c r="G13" s="133">
        <v>0.10775687892975869</v>
      </c>
      <c r="H13" s="323">
        <v>327</v>
      </c>
      <c r="I13" s="133">
        <v>1.0622269090142233</v>
      </c>
      <c r="J13" s="323">
        <v>247</v>
      </c>
      <c r="K13" s="133">
        <v>0.76767142320438853</v>
      </c>
      <c r="L13" s="427" t="s">
        <v>193</v>
      </c>
      <c r="M13" s="248"/>
      <c r="N13" s="325"/>
      <c r="P13" s="410"/>
    </row>
    <row r="14" spans="1:21" ht="20.100000000000001" customHeight="1">
      <c r="A14" s="427" t="s">
        <v>7</v>
      </c>
      <c r="B14" s="132">
        <v>106</v>
      </c>
      <c r="C14" s="134">
        <v>0.35103660613040394</v>
      </c>
      <c r="D14" s="132">
        <v>187</v>
      </c>
      <c r="E14" s="134">
        <v>0.62201054497470532</v>
      </c>
      <c r="F14" s="132">
        <v>188</v>
      </c>
      <c r="G14" s="134">
        <v>0.59583215408219503</v>
      </c>
      <c r="H14" s="132">
        <v>150</v>
      </c>
      <c r="I14" s="134">
        <v>0.48726005000652439</v>
      </c>
      <c r="J14" s="132">
        <v>101</v>
      </c>
      <c r="K14" s="134">
        <v>0.3139061285167743</v>
      </c>
      <c r="L14" s="427" t="s">
        <v>192</v>
      </c>
      <c r="M14" s="248"/>
      <c r="N14" s="325"/>
      <c r="P14" s="410"/>
    </row>
    <row r="15" spans="1:21" ht="20.100000000000001" customHeight="1">
      <c r="A15" s="427" t="s">
        <v>5</v>
      </c>
      <c r="B15" s="323">
        <v>53</v>
      </c>
      <c r="C15" s="133">
        <v>0.17551830306520197</v>
      </c>
      <c r="D15" s="323">
        <v>36</v>
      </c>
      <c r="E15" s="133">
        <v>0.11974534555662775</v>
      </c>
      <c r="F15" s="323">
        <v>27</v>
      </c>
      <c r="G15" s="133">
        <v>8.5571639150102477E-2</v>
      </c>
      <c r="H15" s="323">
        <v>86</v>
      </c>
      <c r="I15" s="133">
        <v>0.27936242867040734</v>
      </c>
      <c r="J15" s="323">
        <v>85</v>
      </c>
      <c r="K15" s="133">
        <v>0.2641784249893645</v>
      </c>
      <c r="L15" s="427" t="s">
        <v>191</v>
      </c>
      <c r="M15" s="248"/>
      <c r="N15" s="325"/>
      <c r="P15" s="410"/>
      <c r="U15" s="29"/>
    </row>
    <row r="16" spans="1:21" ht="20.100000000000001" customHeight="1">
      <c r="A16" s="427" t="s">
        <v>83</v>
      </c>
      <c r="B16" s="132">
        <v>4389</v>
      </c>
      <c r="C16" s="134">
        <v>14.534902493456064</v>
      </c>
      <c r="D16" s="132">
        <v>3663</v>
      </c>
      <c r="E16" s="134">
        <v>12.184088910386874</v>
      </c>
      <c r="F16" s="132">
        <v>1633</v>
      </c>
      <c r="G16" s="134">
        <v>5.1754995085969391</v>
      </c>
      <c r="H16" s="132">
        <v>969</v>
      </c>
      <c r="I16" s="134">
        <v>3.1476999230421479</v>
      </c>
      <c r="J16" s="132">
        <v>1457</v>
      </c>
      <c r="K16" s="134">
        <v>4.5283290024647531</v>
      </c>
      <c r="L16" s="427" t="s">
        <v>84</v>
      </c>
      <c r="M16" s="248"/>
      <c r="N16" s="325"/>
      <c r="P16" s="410"/>
      <c r="U16" s="30"/>
    </row>
    <row r="17" spans="1:21" ht="20.100000000000001" customHeight="1">
      <c r="A17" s="427" t="s">
        <v>81</v>
      </c>
      <c r="B17" s="323">
        <v>5455</v>
      </c>
      <c r="C17" s="133">
        <v>18.065138551333526</v>
      </c>
      <c r="D17" s="323">
        <v>4257</v>
      </c>
      <c r="E17" s="133">
        <v>14.159887112071232</v>
      </c>
      <c r="F17" s="323">
        <v>2372</v>
      </c>
      <c r="G17" s="133">
        <v>7.5176269653349292</v>
      </c>
      <c r="H17" s="323">
        <v>2400</v>
      </c>
      <c r="I17" s="133">
        <v>7.7961608001043903</v>
      </c>
      <c r="J17" s="323">
        <v>2543</v>
      </c>
      <c r="K17" s="133">
        <v>7.9035968793876927</v>
      </c>
      <c r="L17" s="427" t="s">
        <v>82</v>
      </c>
      <c r="M17" s="248"/>
      <c r="N17" s="325"/>
      <c r="P17" s="410"/>
      <c r="U17" s="29"/>
    </row>
    <row r="18" spans="1:21" ht="20.100000000000001" customHeight="1">
      <c r="A18" s="427" t="s">
        <v>136</v>
      </c>
      <c r="B18" s="132">
        <v>9</v>
      </c>
      <c r="C18" s="134">
        <v>2.9804994860128636E-2</v>
      </c>
      <c r="D18" s="132">
        <v>3</v>
      </c>
      <c r="E18" s="134">
        <v>9.9787787963856456E-3</v>
      </c>
      <c r="F18" s="132">
        <v>1</v>
      </c>
      <c r="G18" s="134">
        <v>3.1693199685223143E-3</v>
      </c>
      <c r="H18" s="132">
        <v>3</v>
      </c>
      <c r="I18" s="134">
        <v>9.7452010001304878E-3</v>
      </c>
      <c r="J18" s="132">
        <v>3</v>
      </c>
      <c r="K18" s="134">
        <v>9.3239444113893347E-3</v>
      </c>
      <c r="L18" s="427" t="s">
        <v>135</v>
      </c>
      <c r="M18" s="248"/>
      <c r="N18" s="325"/>
      <c r="P18" s="410"/>
    </row>
    <row r="19" spans="1:21" ht="20.100000000000001" customHeight="1">
      <c r="A19" s="427" t="s">
        <v>134</v>
      </c>
      <c r="B19" s="323">
        <v>27</v>
      </c>
      <c r="C19" s="133">
        <v>8.9414984580385909E-2</v>
      </c>
      <c r="D19" s="323">
        <v>6</v>
      </c>
      <c r="E19" s="133">
        <v>1.9957557592771291E-2</v>
      </c>
      <c r="F19" s="323">
        <v>6</v>
      </c>
      <c r="G19" s="133">
        <v>1.9015919811133885E-2</v>
      </c>
      <c r="H19" s="323">
        <v>5</v>
      </c>
      <c r="I19" s="133">
        <v>1.6242001666884148E-2</v>
      </c>
      <c r="J19" s="323">
        <v>9</v>
      </c>
      <c r="K19" s="133">
        <v>2.7971833234168006E-2</v>
      </c>
      <c r="L19" s="427" t="s">
        <v>133</v>
      </c>
      <c r="M19" s="248"/>
      <c r="N19" s="325"/>
      <c r="P19" s="410"/>
    </row>
    <row r="20" spans="1:21" ht="20.100000000000001" customHeight="1">
      <c r="A20" s="427" t="s">
        <v>132</v>
      </c>
      <c r="B20" s="132">
        <v>9</v>
      </c>
      <c r="C20" s="134">
        <v>2.9804994860128636E-2</v>
      </c>
      <c r="D20" s="132">
        <v>5</v>
      </c>
      <c r="E20" s="134">
        <v>1.6631297993976078E-2</v>
      </c>
      <c r="F20" s="132">
        <v>1</v>
      </c>
      <c r="G20" s="134">
        <v>3.1693199685223143E-3</v>
      </c>
      <c r="H20" s="132">
        <v>2</v>
      </c>
      <c r="I20" s="134">
        <v>6.4968006667536589E-3</v>
      </c>
      <c r="J20" s="132">
        <v>4</v>
      </c>
      <c r="K20" s="134">
        <v>1.2431925881852447E-2</v>
      </c>
      <c r="L20" s="427" t="s">
        <v>131</v>
      </c>
      <c r="M20" s="248"/>
      <c r="N20" s="325"/>
      <c r="P20" s="410"/>
    </row>
    <row r="21" spans="1:21" ht="20.100000000000001" customHeight="1">
      <c r="A21" s="427" t="s">
        <v>130</v>
      </c>
      <c r="B21" s="323">
        <v>187</v>
      </c>
      <c r="C21" s="133">
        <v>0.61928155987156164</v>
      </c>
      <c r="D21" s="323">
        <v>219</v>
      </c>
      <c r="E21" s="133">
        <v>0.72845085213615213</v>
      </c>
      <c r="F21" s="323">
        <v>107</v>
      </c>
      <c r="G21" s="133">
        <v>0.33911723663188759</v>
      </c>
      <c r="H21" s="323">
        <v>90</v>
      </c>
      <c r="I21" s="133">
        <v>0.29235603000391464</v>
      </c>
      <c r="J21" s="323">
        <v>76</v>
      </c>
      <c r="K21" s="133">
        <v>0.23620659175519648</v>
      </c>
      <c r="L21" s="427" t="s">
        <v>129</v>
      </c>
      <c r="M21" s="248"/>
      <c r="N21" s="325"/>
      <c r="P21" s="410"/>
    </row>
    <row r="22" spans="1:21" ht="20.100000000000001" customHeight="1">
      <c r="A22" s="427" t="s">
        <v>101</v>
      </c>
      <c r="B22" s="132">
        <v>247</v>
      </c>
      <c r="C22" s="134">
        <v>0.81798152560575266</v>
      </c>
      <c r="D22" s="132">
        <v>252</v>
      </c>
      <c r="E22" s="134">
        <v>0.83821741889639434</v>
      </c>
      <c r="F22" s="132">
        <v>97</v>
      </c>
      <c r="G22" s="134">
        <v>0.30742403694666448</v>
      </c>
      <c r="H22" s="132">
        <v>79</v>
      </c>
      <c r="I22" s="134">
        <v>0.25662362633676955</v>
      </c>
      <c r="J22" s="132">
        <v>30</v>
      </c>
      <c r="K22" s="134">
        <v>9.3239444113893358E-2</v>
      </c>
      <c r="L22" s="427" t="s">
        <v>102</v>
      </c>
      <c r="M22" s="248"/>
      <c r="N22" s="325"/>
      <c r="P22" s="410"/>
    </row>
    <row r="23" spans="1:21" ht="20.100000000000001" customHeight="1">
      <c r="A23" s="427" t="s">
        <v>128</v>
      </c>
      <c r="B23" s="323">
        <v>7432</v>
      </c>
      <c r="C23" s="133">
        <v>24.612302422275114</v>
      </c>
      <c r="D23" s="323">
        <v>6810</v>
      </c>
      <c r="E23" s="133">
        <v>22.651827867795419</v>
      </c>
      <c r="F23" s="323">
        <v>4314</v>
      </c>
      <c r="G23" s="133">
        <v>13.672446344205262</v>
      </c>
      <c r="H23" s="323">
        <v>4955</v>
      </c>
      <c r="I23" s="133">
        <v>16.095823651882188</v>
      </c>
      <c r="J23" s="323">
        <v>3591</v>
      </c>
      <c r="K23" s="133">
        <v>11.160761460433033</v>
      </c>
      <c r="L23" s="427" t="s">
        <v>2</v>
      </c>
      <c r="M23" s="248"/>
      <c r="N23" s="325"/>
      <c r="P23" s="410"/>
    </row>
    <row r="24" spans="1:21" ht="20.100000000000001" customHeight="1">
      <c r="A24" s="427" t="s">
        <v>597</v>
      </c>
      <c r="B24" s="132">
        <v>3434</v>
      </c>
      <c r="C24" s="134">
        <v>11.372261372186859</v>
      </c>
      <c r="D24" s="132">
        <v>3402</v>
      </c>
      <c r="E24" s="134">
        <v>11.315935155101323</v>
      </c>
      <c r="F24" s="132">
        <v>2031</v>
      </c>
      <c r="G24" s="134">
        <v>6.4368888560688191</v>
      </c>
      <c r="H24" s="132">
        <v>1960</v>
      </c>
      <c r="I24" s="134">
        <v>6.3668646534185864</v>
      </c>
      <c r="J24" s="132">
        <v>1464</v>
      </c>
      <c r="K24" s="134">
        <v>4.5500848727579948</v>
      </c>
      <c r="L24" s="427" t="s">
        <v>585</v>
      </c>
      <c r="M24" s="248"/>
      <c r="N24" s="325"/>
      <c r="P24" s="410"/>
    </row>
    <row r="25" spans="1:21" ht="20.100000000000001" customHeight="1">
      <c r="A25" s="427" t="s">
        <v>613</v>
      </c>
      <c r="B25" s="323">
        <v>2360</v>
      </c>
      <c r="C25" s="133">
        <v>7.8155319855448431</v>
      </c>
      <c r="D25" s="323">
        <v>1770</v>
      </c>
      <c r="E25" s="133">
        <v>5.8874794898675313</v>
      </c>
      <c r="F25" s="323">
        <v>1256</v>
      </c>
      <c r="G25" s="133">
        <v>3.9806658804640267</v>
      </c>
      <c r="H25" s="323">
        <v>782</v>
      </c>
      <c r="I25" s="133">
        <v>2.5402490607006807</v>
      </c>
      <c r="J25" s="323">
        <v>429</v>
      </c>
      <c r="K25" s="133">
        <v>1.333324050828675</v>
      </c>
      <c r="L25" s="427" t="s">
        <v>587</v>
      </c>
      <c r="M25" s="248"/>
      <c r="N25" s="325"/>
      <c r="P25" s="410"/>
    </row>
    <row r="26" spans="1:21" ht="20.100000000000001" customHeight="1">
      <c r="A26" s="427" t="s">
        <v>98</v>
      </c>
      <c r="B26" s="132">
        <v>29</v>
      </c>
      <c r="C26" s="134">
        <v>9.6038316771525592E-2</v>
      </c>
      <c r="D26" s="132">
        <v>12</v>
      </c>
      <c r="E26" s="134">
        <v>3.9915115185542582E-2</v>
      </c>
      <c r="F26" s="132">
        <v>10</v>
      </c>
      <c r="G26" s="134">
        <v>3.169319968522314E-2</v>
      </c>
      <c r="H26" s="132">
        <v>6</v>
      </c>
      <c r="I26" s="134">
        <v>1.9490402000260976E-2</v>
      </c>
      <c r="J26" s="132">
        <v>7</v>
      </c>
      <c r="K26" s="134">
        <v>2.1755870293241782E-2</v>
      </c>
      <c r="L26" s="427" t="s">
        <v>99</v>
      </c>
      <c r="M26" s="248"/>
      <c r="N26" s="325"/>
      <c r="P26" s="410"/>
    </row>
    <row r="27" spans="1:21" ht="20.100000000000001" customHeight="1">
      <c r="A27" s="427" t="s">
        <v>127</v>
      </c>
      <c r="B27" s="323">
        <v>0</v>
      </c>
      <c r="C27" s="133">
        <v>0</v>
      </c>
      <c r="D27" s="323">
        <v>0</v>
      </c>
      <c r="E27" s="133">
        <v>0</v>
      </c>
      <c r="F27" s="323">
        <v>0</v>
      </c>
      <c r="G27" s="133">
        <v>0</v>
      </c>
      <c r="H27" s="323">
        <v>0</v>
      </c>
      <c r="I27" s="133">
        <v>0</v>
      </c>
      <c r="J27" s="323">
        <v>0</v>
      </c>
      <c r="K27" s="133">
        <v>0</v>
      </c>
      <c r="L27" s="427" t="s">
        <v>126</v>
      </c>
      <c r="M27" s="248"/>
      <c r="N27" s="325"/>
      <c r="P27" s="410"/>
    </row>
    <row r="28" spans="1:21" ht="20.100000000000001" customHeight="1">
      <c r="A28" s="427" t="s">
        <v>117</v>
      </c>
      <c r="B28" s="132">
        <v>3351</v>
      </c>
      <c r="C28" s="134">
        <v>11.097393086254563</v>
      </c>
      <c r="D28" s="132">
        <v>2592</v>
      </c>
      <c r="E28" s="134">
        <v>8.6216648800771978</v>
      </c>
      <c r="F28" s="132">
        <v>1594</v>
      </c>
      <c r="G28" s="134">
        <v>5.0518960298245688</v>
      </c>
      <c r="H28" s="132">
        <v>1685</v>
      </c>
      <c r="I28" s="134">
        <v>5.4735545617399577</v>
      </c>
      <c r="J28" s="132">
        <v>964</v>
      </c>
      <c r="K28" s="134">
        <v>2.9960941375264398</v>
      </c>
      <c r="L28" s="427" t="s">
        <v>118</v>
      </c>
      <c r="M28" s="248"/>
      <c r="N28" s="325"/>
      <c r="P28" s="410"/>
    </row>
    <row r="29" spans="1:21" ht="20.100000000000001" customHeight="1">
      <c r="A29" s="427" t="s">
        <v>115</v>
      </c>
      <c r="B29" s="323">
        <v>71</v>
      </c>
      <c r="C29" s="133">
        <v>0.23512829278545924</v>
      </c>
      <c r="D29" s="323">
        <v>76</v>
      </c>
      <c r="E29" s="133">
        <v>0.25279572950843637</v>
      </c>
      <c r="F29" s="323">
        <v>36</v>
      </c>
      <c r="G29" s="133">
        <v>0.11409551886680332</v>
      </c>
      <c r="H29" s="323">
        <v>55</v>
      </c>
      <c r="I29" s="133">
        <v>0.17866201833572562</v>
      </c>
      <c r="J29" s="323">
        <v>25</v>
      </c>
      <c r="K29" s="133">
        <v>7.7699536761577787E-2</v>
      </c>
      <c r="L29" s="427" t="s">
        <v>116</v>
      </c>
      <c r="M29" s="248"/>
      <c r="N29" s="325"/>
      <c r="P29" s="410"/>
    </row>
    <row r="30" spans="1:21" ht="20.100000000000001" customHeight="1">
      <c r="A30" s="427" t="s">
        <v>420</v>
      </c>
      <c r="B30" s="132">
        <v>2044</v>
      </c>
      <c r="C30" s="134">
        <v>6.7690454993447702</v>
      </c>
      <c r="D30" s="132">
        <v>3187</v>
      </c>
      <c r="E30" s="134">
        <v>10.600789341360352</v>
      </c>
      <c r="F30" s="132">
        <v>1451</v>
      </c>
      <c r="G30" s="134">
        <v>4.5986832743258779</v>
      </c>
      <c r="H30" s="132">
        <v>2323</v>
      </c>
      <c r="I30" s="134">
        <v>7.5460339744343745</v>
      </c>
      <c r="J30" s="132">
        <v>1443</v>
      </c>
      <c r="K30" s="134">
        <v>4.4848172618782698</v>
      </c>
      <c r="L30" s="427" t="s">
        <v>417</v>
      </c>
      <c r="M30" s="248"/>
      <c r="N30" s="325"/>
      <c r="P30" s="410"/>
    </row>
    <row r="31" spans="1:21" ht="20.100000000000001" customHeight="1">
      <c r="A31" s="427" t="s">
        <v>113</v>
      </c>
      <c r="B31" s="323">
        <v>0</v>
      </c>
      <c r="C31" s="133">
        <v>0</v>
      </c>
      <c r="D31" s="323">
        <v>0</v>
      </c>
      <c r="E31" s="133">
        <v>0</v>
      </c>
      <c r="F31" s="323">
        <v>0</v>
      </c>
      <c r="G31" s="133">
        <v>0</v>
      </c>
      <c r="H31" s="323">
        <v>0</v>
      </c>
      <c r="I31" s="133">
        <v>0</v>
      </c>
      <c r="J31" s="323">
        <v>0</v>
      </c>
      <c r="K31" s="133">
        <v>0</v>
      </c>
      <c r="L31" s="427" t="s">
        <v>125</v>
      </c>
      <c r="M31" s="248"/>
      <c r="N31" s="325"/>
      <c r="P31" s="410"/>
      <c r="U31" s="29"/>
    </row>
    <row r="32" spans="1:21" ht="20.100000000000001" customHeight="1">
      <c r="A32" s="427" t="s">
        <v>111</v>
      </c>
      <c r="B32" s="132">
        <v>0</v>
      </c>
      <c r="C32" s="134">
        <v>0</v>
      </c>
      <c r="D32" s="132">
        <v>3</v>
      </c>
      <c r="E32" s="134">
        <v>9.9787787963856456E-3</v>
      </c>
      <c r="F32" s="132">
        <v>0</v>
      </c>
      <c r="G32" s="134">
        <v>0</v>
      </c>
      <c r="H32" s="132">
        <v>0</v>
      </c>
      <c r="I32" s="134">
        <v>0</v>
      </c>
      <c r="J32" s="132">
        <v>0</v>
      </c>
      <c r="K32" s="134">
        <v>0</v>
      </c>
      <c r="L32" s="427" t="s">
        <v>112</v>
      </c>
      <c r="M32" s="248"/>
      <c r="N32" s="325"/>
      <c r="P32" s="410"/>
    </row>
    <row r="33" spans="1:16" ht="20.100000000000001" customHeight="1">
      <c r="A33" s="427" t="s">
        <v>96</v>
      </c>
      <c r="B33" s="323">
        <v>5345</v>
      </c>
      <c r="C33" s="133">
        <v>17.700855280820839</v>
      </c>
      <c r="D33" s="323">
        <v>3967</v>
      </c>
      <c r="E33" s="133">
        <v>13.195271828420619</v>
      </c>
      <c r="F33" s="323">
        <v>2375</v>
      </c>
      <c r="G33" s="133">
        <v>7.5271349252404951</v>
      </c>
      <c r="H33" s="323">
        <v>3421</v>
      </c>
      <c r="I33" s="133">
        <v>11.112777540482133</v>
      </c>
      <c r="J33" s="323">
        <v>3647</v>
      </c>
      <c r="K33" s="133">
        <v>11.334808422778968</v>
      </c>
      <c r="L33" s="427" t="s">
        <v>97</v>
      </c>
      <c r="M33" s="248"/>
      <c r="N33" s="325"/>
      <c r="P33" s="410"/>
    </row>
    <row r="34" spans="1:16" ht="20.100000000000001" customHeight="1">
      <c r="A34" s="427" t="s">
        <v>105</v>
      </c>
      <c r="B34" s="132">
        <v>0</v>
      </c>
      <c r="C34" s="134">
        <v>0</v>
      </c>
      <c r="D34" s="132">
        <v>0</v>
      </c>
      <c r="E34" s="134">
        <v>0</v>
      </c>
      <c r="F34" s="132">
        <v>0</v>
      </c>
      <c r="G34" s="134">
        <v>0</v>
      </c>
      <c r="H34" s="132">
        <v>0</v>
      </c>
      <c r="I34" s="134">
        <v>0</v>
      </c>
      <c r="J34" s="132">
        <v>0</v>
      </c>
      <c r="K34" s="134">
        <v>0</v>
      </c>
      <c r="L34" s="427" t="s">
        <v>124</v>
      </c>
      <c r="M34" s="248"/>
      <c r="N34" s="325"/>
      <c r="P34" s="410"/>
    </row>
    <row r="35" spans="1:16" ht="20.100000000000001" customHeight="1">
      <c r="A35" s="427" t="s">
        <v>109</v>
      </c>
      <c r="B35" s="323">
        <v>0</v>
      </c>
      <c r="C35" s="133">
        <v>0</v>
      </c>
      <c r="D35" s="323">
        <v>0</v>
      </c>
      <c r="E35" s="133">
        <v>0</v>
      </c>
      <c r="F35" s="323">
        <v>0</v>
      </c>
      <c r="G35" s="133">
        <v>0</v>
      </c>
      <c r="H35" s="323">
        <v>0</v>
      </c>
      <c r="I35" s="133">
        <v>0</v>
      </c>
      <c r="J35" s="323">
        <v>0</v>
      </c>
      <c r="K35" s="133">
        <v>0</v>
      </c>
      <c r="L35" s="427" t="s">
        <v>110</v>
      </c>
      <c r="M35" s="248"/>
      <c r="N35" s="325"/>
      <c r="P35" s="410"/>
    </row>
    <row r="36" spans="1:16" ht="20.100000000000001" customHeight="1">
      <c r="A36" s="427" t="s">
        <v>107</v>
      </c>
      <c r="B36" s="132">
        <v>0</v>
      </c>
      <c r="C36" s="134">
        <v>0</v>
      </c>
      <c r="D36" s="132">
        <v>0</v>
      </c>
      <c r="E36" s="134">
        <v>0</v>
      </c>
      <c r="F36" s="132">
        <v>0</v>
      </c>
      <c r="G36" s="134">
        <v>0</v>
      </c>
      <c r="H36" s="132">
        <v>0</v>
      </c>
      <c r="I36" s="134">
        <v>0</v>
      </c>
      <c r="J36" s="132">
        <v>0</v>
      </c>
      <c r="K36" s="134">
        <v>0</v>
      </c>
      <c r="L36" s="427" t="s">
        <v>108</v>
      </c>
      <c r="M36" s="248"/>
      <c r="N36" s="325"/>
      <c r="P36" s="410"/>
    </row>
    <row r="37" spans="1:16" ht="20.100000000000001" customHeight="1">
      <c r="A37" s="427" t="s">
        <v>103</v>
      </c>
      <c r="B37" s="323">
        <v>8</v>
      </c>
      <c r="C37" s="133">
        <v>2.6493328764558784E-2</v>
      </c>
      <c r="D37" s="323">
        <v>0</v>
      </c>
      <c r="E37" s="133">
        <v>0</v>
      </c>
      <c r="F37" s="323">
        <v>0</v>
      </c>
      <c r="G37" s="133">
        <v>0</v>
      </c>
      <c r="H37" s="323">
        <v>0</v>
      </c>
      <c r="I37" s="133">
        <v>0</v>
      </c>
      <c r="J37" s="323">
        <v>0</v>
      </c>
      <c r="K37" s="133">
        <v>0</v>
      </c>
      <c r="L37" s="427" t="s">
        <v>104</v>
      </c>
      <c r="M37" s="248"/>
      <c r="N37" s="325"/>
      <c r="P37" s="410"/>
    </row>
    <row r="38" spans="1:16" ht="20.100000000000001" customHeight="1">
      <c r="A38" s="427" t="s">
        <v>190</v>
      </c>
      <c r="B38" s="132">
        <v>2543</v>
      </c>
      <c r="C38" s="134">
        <v>8.4215668810341242</v>
      </c>
      <c r="D38" s="132">
        <v>2264</v>
      </c>
      <c r="E38" s="134">
        <v>7.5306517316723678</v>
      </c>
      <c r="F38" s="132">
        <v>1897</v>
      </c>
      <c r="G38" s="134">
        <v>6.0121999802868302</v>
      </c>
      <c r="H38" s="132">
        <v>1970</v>
      </c>
      <c r="I38" s="134">
        <v>6.3993486567523545</v>
      </c>
      <c r="J38" s="132">
        <v>2113</v>
      </c>
      <c r="K38" s="134">
        <v>6.5671648470885549</v>
      </c>
      <c r="L38" s="427" t="s">
        <v>189</v>
      </c>
      <c r="M38" s="248"/>
      <c r="N38" s="325"/>
      <c r="P38" s="410"/>
    </row>
    <row r="39" spans="1:16" ht="27.75" customHeight="1">
      <c r="A39" s="522" t="s">
        <v>188</v>
      </c>
      <c r="B39" s="522"/>
      <c r="C39" s="526" t="s">
        <v>187</v>
      </c>
      <c r="D39" s="526"/>
      <c r="E39" s="526"/>
      <c r="F39" s="526"/>
      <c r="G39" s="526"/>
      <c r="H39" s="526"/>
      <c r="I39" s="526"/>
      <c r="J39" s="526"/>
      <c r="K39" s="526"/>
      <c r="L39" s="527"/>
      <c r="M39" s="248"/>
      <c r="N39" s="325"/>
      <c r="P39" s="410"/>
    </row>
    <row r="40" spans="1:16" ht="21" customHeight="1">
      <c r="A40" s="523" t="s">
        <v>428</v>
      </c>
      <c r="B40" s="523"/>
      <c r="C40" s="525" t="s">
        <v>429</v>
      </c>
      <c r="D40" s="525"/>
      <c r="E40" s="525"/>
      <c r="F40" s="525"/>
      <c r="G40" s="525"/>
      <c r="H40" s="525"/>
      <c r="I40" s="525"/>
      <c r="J40" s="525"/>
      <c r="K40" s="525"/>
      <c r="L40" s="511"/>
      <c r="M40" s="248"/>
      <c r="N40" s="325"/>
      <c r="P40" s="410"/>
    </row>
    <row r="41" spans="1:16" ht="28.5" customHeight="1">
      <c r="A41" s="528" t="s">
        <v>186</v>
      </c>
      <c r="B41" s="528"/>
      <c r="C41" s="524" t="s">
        <v>185</v>
      </c>
      <c r="D41" s="524"/>
      <c r="E41" s="524"/>
      <c r="F41" s="524"/>
      <c r="G41" s="524"/>
      <c r="H41" s="524"/>
      <c r="I41" s="524"/>
      <c r="J41" s="524"/>
      <c r="K41" s="524"/>
      <c r="L41" s="516"/>
      <c r="M41" s="248"/>
      <c r="N41" s="325"/>
      <c r="P41" s="410"/>
    </row>
    <row r="42" spans="1:16">
      <c r="A42" s="32"/>
      <c r="B42" s="34"/>
      <c r="C42" s="34"/>
      <c r="D42" s="34"/>
      <c r="E42" s="35"/>
      <c r="F42" s="32"/>
      <c r="G42" s="81"/>
      <c r="H42" s="32"/>
      <c r="I42" s="81"/>
      <c r="J42" s="32"/>
      <c r="K42" s="81"/>
      <c r="L42" s="82"/>
      <c r="P42" s="410"/>
    </row>
    <row r="43" spans="1:16">
      <c r="A43" s="32"/>
      <c r="B43" s="34"/>
      <c r="C43" s="34"/>
      <c r="D43" s="34"/>
      <c r="E43" s="35"/>
      <c r="F43" s="32"/>
      <c r="G43" s="32"/>
      <c r="H43" s="32"/>
      <c r="I43" s="32"/>
      <c r="J43" s="32"/>
      <c r="K43" s="32"/>
      <c r="L43" s="33"/>
    </row>
    <row r="44" spans="1:16">
      <c r="A44" s="32"/>
      <c r="B44" s="35"/>
      <c r="C44" s="35"/>
      <c r="D44" s="35"/>
      <c r="E44" s="35"/>
      <c r="F44" s="32"/>
      <c r="G44" s="32"/>
      <c r="H44" s="32"/>
      <c r="I44" s="32"/>
      <c r="J44" s="32"/>
      <c r="K44" s="32"/>
      <c r="L44" s="33"/>
    </row>
    <row r="45" spans="1:16">
      <c r="A45" s="32"/>
      <c r="B45" s="35"/>
      <c r="C45" s="35"/>
      <c r="D45" s="35"/>
      <c r="E45" s="35"/>
      <c r="F45" s="32"/>
      <c r="G45" s="32"/>
      <c r="H45" s="32"/>
      <c r="I45" s="32"/>
      <c r="J45" s="32"/>
      <c r="K45" s="32"/>
      <c r="L45" s="33"/>
    </row>
    <row r="46" spans="1:16">
      <c r="A46" s="32"/>
      <c r="B46" s="35"/>
      <c r="C46" s="35"/>
      <c r="D46" s="35"/>
      <c r="E46" s="35"/>
      <c r="F46" s="32"/>
      <c r="G46" s="32"/>
      <c r="H46" s="32"/>
      <c r="I46" s="32"/>
      <c r="J46" s="32"/>
      <c r="K46" s="32"/>
      <c r="L46" s="33"/>
    </row>
    <row r="47" spans="1:16">
      <c r="A47" s="32"/>
      <c r="B47" s="35"/>
      <c r="C47" s="35"/>
      <c r="D47" s="35"/>
      <c r="E47" s="35"/>
      <c r="F47" s="32"/>
      <c r="G47" s="32"/>
      <c r="H47" s="32"/>
      <c r="I47" s="32"/>
      <c r="J47" s="32"/>
      <c r="K47" s="32"/>
      <c r="L47" s="33"/>
    </row>
    <row r="48" spans="1:16">
      <c r="A48" s="32"/>
      <c r="B48" s="35"/>
      <c r="C48" s="35"/>
      <c r="D48" s="35"/>
      <c r="E48" s="35"/>
      <c r="F48" s="32"/>
      <c r="G48" s="32"/>
      <c r="H48" s="32"/>
      <c r="I48" s="32"/>
      <c r="J48" s="32"/>
      <c r="K48" s="32"/>
      <c r="L48" s="33"/>
    </row>
    <row r="49" spans="1:12">
      <c r="A49" s="32"/>
      <c r="B49" s="35"/>
      <c r="C49" s="35"/>
      <c r="D49" s="35"/>
      <c r="E49" s="35"/>
      <c r="F49" s="32"/>
      <c r="G49" s="32"/>
      <c r="H49" s="32"/>
      <c r="I49" s="32"/>
      <c r="J49" s="32"/>
      <c r="K49" s="32"/>
      <c r="L49" s="33"/>
    </row>
    <row r="50" spans="1:12">
      <c r="A50" s="32"/>
      <c r="B50" s="35"/>
      <c r="C50" s="35"/>
      <c r="D50" s="35"/>
      <c r="E50" s="35"/>
      <c r="F50" s="32"/>
      <c r="G50" s="32"/>
      <c r="H50" s="32"/>
      <c r="I50" s="32"/>
      <c r="J50" s="32"/>
      <c r="K50" s="32"/>
      <c r="L50" s="33"/>
    </row>
    <row r="51" spans="1:12">
      <c r="A51" s="32"/>
      <c r="B51" s="35"/>
      <c r="C51" s="35"/>
      <c r="D51" s="35"/>
      <c r="E51" s="35"/>
      <c r="F51" s="32"/>
      <c r="G51" s="32"/>
      <c r="H51" s="32"/>
      <c r="I51" s="32"/>
      <c r="J51" s="32"/>
      <c r="K51" s="32"/>
      <c r="L51" s="33"/>
    </row>
    <row r="52" spans="1:12">
      <c r="A52" s="32"/>
      <c r="B52" s="35"/>
      <c r="C52" s="35"/>
      <c r="D52" s="35"/>
      <c r="E52" s="35"/>
      <c r="F52" s="32"/>
      <c r="G52" s="32"/>
      <c r="H52" s="32"/>
      <c r="I52" s="32"/>
      <c r="J52" s="32"/>
      <c r="K52" s="32"/>
      <c r="L52" s="33"/>
    </row>
    <row r="53" spans="1:12">
      <c r="A53" s="32"/>
      <c r="B53" s="35"/>
      <c r="C53" s="35"/>
      <c r="D53" s="35"/>
      <c r="E53" s="35"/>
      <c r="F53" s="32"/>
      <c r="G53" s="32"/>
      <c r="H53" s="32"/>
      <c r="I53" s="32"/>
      <c r="J53" s="32"/>
      <c r="K53" s="32"/>
      <c r="L53" s="33"/>
    </row>
    <row r="54" spans="1:12">
      <c r="A54" s="32"/>
      <c r="B54" s="35"/>
      <c r="C54" s="35"/>
      <c r="D54" s="35"/>
      <c r="E54" s="35"/>
      <c r="F54" s="32"/>
      <c r="G54" s="32"/>
      <c r="H54" s="32"/>
      <c r="I54" s="32"/>
      <c r="J54" s="32"/>
      <c r="K54" s="32"/>
      <c r="L54" s="33"/>
    </row>
    <row r="55" spans="1:12">
      <c r="A55" s="32"/>
      <c r="B55" s="35"/>
      <c r="C55" s="35"/>
      <c r="D55" s="35"/>
      <c r="E55" s="35"/>
      <c r="F55" s="32"/>
      <c r="G55" s="32"/>
      <c r="H55" s="32"/>
      <c r="I55" s="32"/>
      <c r="J55" s="32"/>
      <c r="K55" s="32"/>
      <c r="L55" s="33"/>
    </row>
    <row r="56" spans="1:12">
      <c r="A56" s="32"/>
      <c r="B56" s="35"/>
      <c r="C56" s="35"/>
      <c r="D56" s="35"/>
      <c r="E56" s="35"/>
      <c r="F56" s="32"/>
      <c r="G56" s="32"/>
      <c r="H56" s="32"/>
      <c r="I56" s="32"/>
      <c r="J56" s="32"/>
      <c r="K56" s="32"/>
      <c r="L56" s="33"/>
    </row>
    <row r="57" spans="1:12">
      <c r="A57" s="32"/>
      <c r="B57" s="35"/>
      <c r="C57" s="35"/>
      <c r="D57" s="35"/>
      <c r="E57" s="35"/>
      <c r="F57" s="32"/>
      <c r="G57" s="32"/>
      <c r="H57" s="32"/>
      <c r="I57" s="32"/>
      <c r="J57" s="32"/>
      <c r="K57" s="32"/>
      <c r="L57" s="33"/>
    </row>
    <row r="58" spans="1:12">
      <c r="A58" s="32"/>
      <c r="B58" s="35"/>
      <c r="C58" s="35"/>
      <c r="D58" s="35"/>
      <c r="E58" s="35"/>
      <c r="F58" s="32"/>
      <c r="G58" s="32"/>
      <c r="H58" s="32"/>
      <c r="I58" s="32"/>
      <c r="J58" s="32"/>
      <c r="K58" s="32"/>
      <c r="L58" s="33"/>
    </row>
    <row r="59" spans="1:12">
      <c r="A59" s="32"/>
      <c r="B59" s="35"/>
      <c r="C59" s="35"/>
      <c r="D59" s="35"/>
      <c r="E59" s="35"/>
      <c r="F59" s="32"/>
      <c r="G59" s="32"/>
      <c r="H59" s="32"/>
      <c r="I59" s="32"/>
      <c r="J59" s="32"/>
      <c r="K59" s="32"/>
      <c r="L59" s="33"/>
    </row>
    <row r="60" spans="1:12">
      <c r="A60" s="32"/>
      <c r="B60" s="35"/>
      <c r="C60" s="35"/>
      <c r="D60" s="35"/>
      <c r="E60" s="35"/>
      <c r="F60" s="32"/>
      <c r="G60" s="32"/>
      <c r="H60" s="32"/>
      <c r="I60" s="32"/>
      <c r="J60" s="32"/>
      <c r="K60" s="32"/>
      <c r="L60" s="33"/>
    </row>
    <row r="61" spans="1:12">
      <c r="A61" s="32"/>
      <c r="B61" s="35"/>
      <c r="C61" s="35"/>
      <c r="D61" s="35"/>
      <c r="E61" s="35"/>
      <c r="F61" s="32"/>
      <c r="G61" s="32"/>
      <c r="H61" s="32"/>
      <c r="I61" s="32"/>
      <c r="J61" s="32"/>
      <c r="K61" s="32"/>
      <c r="L61" s="33"/>
    </row>
    <row r="62" spans="1:12">
      <c r="A62" s="32"/>
      <c r="B62" s="35"/>
      <c r="C62" s="35"/>
      <c r="D62" s="35"/>
      <c r="E62" s="35"/>
      <c r="F62" s="32"/>
      <c r="G62" s="32"/>
      <c r="H62" s="32"/>
      <c r="I62" s="32"/>
      <c r="J62" s="32"/>
      <c r="K62" s="32"/>
      <c r="L62" s="33"/>
    </row>
    <row r="63" spans="1:12">
      <c r="A63" s="32"/>
      <c r="B63" s="35"/>
      <c r="C63" s="35"/>
      <c r="D63" s="35"/>
      <c r="E63" s="35"/>
      <c r="F63" s="32"/>
      <c r="G63" s="32"/>
      <c r="H63" s="32"/>
      <c r="I63" s="32"/>
      <c r="J63" s="32"/>
      <c r="K63" s="32"/>
      <c r="L63" s="33"/>
    </row>
    <row r="64" spans="1:12">
      <c r="A64" s="32"/>
      <c r="B64" s="35"/>
      <c r="C64" s="35"/>
      <c r="D64" s="35"/>
      <c r="E64" s="35"/>
      <c r="F64" s="32"/>
      <c r="G64" s="32"/>
      <c r="H64" s="32"/>
      <c r="I64" s="32"/>
      <c r="J64" s="32"/>
      <c r="K64" s="32"/>
      <c r="L64" s="33"/>
    </row>
    <row r="65" spans="1:12">
      <c r="A65" s="32"/>
      <c r="B65" s="35"/>
      <c r="C65" s="35"/>
      <c r="D65" s="35"/>
      <c r="E65" s="35"/>
      <c r="F65" s="32"/>
      <c r="G65" s="32"/>
      <c r="H65" s="32"/>
      <c r="I65" s="32"/>
      <c r="J65" s="32"/>
      <c r="K65" s="32"/>
      <c r="L65" s="33"/>
    </row>
    <row r="66" spans="1:12">
      <c r="A66" s="32"/>
      <c r="B66" s="35"/>
      <c r="C66" s="35"/>
      <c r="D66" s="35"/>
      <c r="E66" s="35"/>
      <c r="F66" s="32"/>
      <c r="G66" s="32"/>
      <c r="H66" s="32"/>
      <c r="I66" s="32"/>
      <c r="J66" s="32"/>
      <c r="K66" s="32"/>
      <c r="L66" s="33"/>
    </row>
    <row r="67" spans="1:12">
      <c r="A67" s="32"/>
      <c r="B67" s="35"/>
      <c r="C67" s="35"/>
      <c r="D67" s="35"/>
      <c r="E67" s="35"/>
      <c r="F67" s="32"/>
      <c r="G67" s="32"/>
      <c r="H67" s="32"/>
      <c r="I67" s="32"/>
      <c r="J67" s="32"/>
      <c r="K67" s="32"/>
      <c r="L67" s="33"/>
    </row>
    <row r="68" spans="1:12">
      <c r="A68" s="32"/>
      <c r="B68" s="35"/>
      <c r="C68" s="35"/>
      <c r="D68" s="35"/>
      <c r="E68" s="35"/>
      <c r="F68" s="32"/>
      <c r="G68" s="32"/>
      <c r="H68" s="32"/>
      <c r="I68" s="32"/>
      <c r="J68" s="32"/>
      <c r="K68" s="32"/>
      <c r="L68" s="33"/>
    </row>
    <row r="69" spans="1:12">
      <c r="A69" s="32"/>
      <c r="B69" s="35"/>
      <c r="C69" s="35"/>
      <c r="D69" s="35"/>
      <c r="E69" s="35"/>
      <c r="F69" s="32"/>
      <c r="G69" s="32"/>
      <c r="H69" s="32"/>
      <c r="I69" s="32"/>
      <c r="J69" s="32"/>
      <c r="K69" s="32"/>
      <c r="L69" s="33"/>
    </row>
    <row r="70" spans="1:12">
      <c r="A70" s="32"/>
      <c r="B70" s="35"/>
      <c r="C70" s="35"/>
      <c r="D70" s="35"/>
      <c r="E70" s="35"/>
      <c r="F70" s="32"/>
      <c r="G70" s="32"/>
      <c r="H70" s="32"/>
      <c r="I70" s="32"/>
      <c r="J70" s="32"/>
      <c r="K70" s="32"/>
      <c r="L70" s="33"/>
    </row>
    <row r="71" spans="1:12">
      <c r="A71" s="32"/>
      <c r="B71" s="35"/>
      <c r="C71" s="35"/>
      <c r="D71" s="35"/>
      <c r="E71" s="35"/>
      <c r="F71" s="32"/>
      <c r="G71" s="32"/>
      <c r="H71" s="32"/>
      <c r="I71" s="32"/>
      <c r="J71" s="32"/>
      <c r="K71" s="32"/>
      <c r="L71" s="33"/>
    </row>
    <row r="72" spans="1:12">
      <c r="A72" s="32"/>
      <c r="B72" s="35"/>
      <c r="C72" s="35"/>
      <c r="D72" s="35"/>
      <c r="E72" s="35"/>
      <c r="F72" s="32"/>
      <c r="G72" s="32"/>
      <c r="H72" s="32"/>
      <c r="I72" s="32"/>
      <c r="J72" s="32"/>
      <c r="K72" s="32"/>
      <c r="L72" s="33"/>
    </row>
    <row r="73" spans="1:12">
      <c r="A73" s="32"/>
      <c r="B73" s="35"/>
      <c r="C73" s="35"/>
      <c r="D73" s="35"/>
      <c r="E73" s="35"/>
      <c r="F73" s="32"/>
      <c r="G73" s="32"/>
      <c r="H73" s="32"/>
      <c r="I73" s="32"/>
      <c r="J73" s="32"/>
      <c r="K73" s="32"/>
      <c r="L73" s="33"/>
    </row>
    <row r="74" spans="1:12">
      <c r="A74" s="32"/>
      <c r="B74" s="35"/>
      <c r="C74" s="35"/>
      <c r="D74" s="35"/>
      <c r="E74" s="35"/>
      <c r="F74" s="32"/>
      <c r="G74" s="32"/>
      <c r="H74" s="32"/>
      <c r="I74" s="32"/>
      <c r="J74" s="32"/>
      <c r="K74" s="32"/>
      <c r="L74" s="33"/>
    </row>
    <row r="75" spans="1:12">
      <c r="A75" s="32"/>
      <c r="B75" s="35"/>
      <c r="C75" s="35"/>
      <c r="D75" s="35"/>
      <c r="E75" s="35"/>
      <c r="F75" s="32"/>
      <c r="G75" s="32"/>
      <c r="H75" s="32"/>
      <c r="I75" s="32"/>
      <c r="J75" s="32"/>
      <c r="K75" s="32"/>
      <c r="L75" s="33"/>
    </row>
    <row r="76" spans="1:12">
      <c r="A76" s="32"/>
      <c r="B76" s="35"/>
      <c r="C76" s="35"/>
      <c r="D76" s="35"/>
      <c r="E76" s="35"/>
      <c r="F76" s="32"/>
      <c r="G76" s="32"/>
      <c r="H76" s="32"/>
      <c r="I76" s="32"/>
      <c r="J76" s="32"/>
      <c r="K76" s="32"/>
      <c r="L76" s="33"/>
    </row>
    <row r="77" spans="1:12">
      <c r="A77" s="32"/>
      <c r="B77" s="35"/>
      <c r="C77" s="35"/>
      <c r="D77" s="35"/>
      <c r="E77" s="35"/>
      <c r="F77" s="32"/>
      <c r="G77" s="32"/>
      <c r="H77" s="32"/>
      <c r="I77" s="32"/>
      <c r="J77" s="32"/>
      <c r="K77" s="32"/>
      <c r="L77" s="33"/>
    </row>
    <row r="78" spans="1:12">
      <c r="A78" s="32"/>
      <c r="B78" s="35"/>
      <c r="C78" s="35"/>
      <c r="D78" s="35"/>
      <c r="E78" s="35"/>
      <c r="F78" s="32"/>
      <c r="G78" s="32"/>
      <c r="H78" s="32"/>
      <c r="I78" s="32"/>
      <c r="J78" s="32"/>
      <c r="K78" s="32"/>
      <c r="L78" s="33"/>
    </row>
    <row r="79" spans="1:12">
      <c r="A79" s="32"/>
      <c r="B79" s="35"/>
      <c r="C79" s="35"/>
      <c r="D79" s="35"/>
      <c r="E79" s="35"/>
      <c r="F79" s="32"/>
      <c r="G79" s="32"/>
      <c r="H79" s="32"/>
      <c r="I79" s="32"/>
      <c r="J79" s="32"/>
      <c r="K79" s="32"/>
      <c r="L79" s="33"/>
    </row>
    <row r="80" spans="1:12">
      <c r="A80" s="32"/>
      <c r="B80" s="35"/>
      <c r="C80" s="35"/>
      <c r="D80" s="35"/>
      <c r="E80" s="35"/>
      <c r="F80" s="32"/>
      <c r="G80" s="32"/>
      <c r="H80" s="32"/>
      <c r="I80" s="32"/>
      <c r="J80" s="32"/>
      <c r="K80" s="32"/>
      <c r="L80" s="33"/>
    </row>
    <row r="81" spans="1:12">
      <c r="A81" s="32"/>
      <c r="B81" s="35"/>
      <c r="C81" s="35"/>
      <c r="D81" s="35"/>
      <c r="E81" s="35"/>
      <c r="F81" s="32"/>
      <c r="G81" s="32"/>
      <c r="H81" s="32"/>
      <c r="I81" s="32"/>
      <c r="J81" s="32"/>
      <c r="K81" s="32"/>
      <c r="L81" s="33"/>
    </row>
    <row r="82" spans="1:12">
      <c r="A82" s="32"/>
      <c r="B82" s="35"/>
      <c r="C82" s="35"/>
      <c r="D82" s="35"/>
      <c r="E82" s="35"/>
      <c r="F82" s="32"/>
      <c r="G82" s="32"/>
      <c r="H82" s="32"/>
      <c r="I82" s="32"/>
      <c r="J82" s="32"/>
      <c r="K82" s="32"/>
      <c r="L82" s="33"/>
    </row>
    <row r="83" spans="1:12">
      <c r="A83" s="32"/>
      <c r="B83" s="35"/>
      <c r="C83" s="35"/>
      <c r="D83" s="35"/>
      <c r="E83" s="35"/>
      <c r="F83" s="32"/>
      <c r="G83" s="32"/>
      <c r="H83" s="32"/>
      <c r="I83" s="32"/>
      <c r="J83" s="32"/>
      <c r="K83" s="32"/>
      <c r="L83" s="33"/>
    </row>
    <row r="84" spans="1:12">
      <c r="A84" s="32"/>
      <c r="B84" s="35"/>
      <c r="C84" s="35"/>
      <c r="D84" s="35"/>
      <c r="E84" s="35"/>
      <c r="F84" s="32"/>
      <c r="G84" s="32"/>
      <c r="H84" s="32"/>
      <c r="I84" s="32"/>
      <c r="J84" s="32"/>
      <c r="K84" s="32"/>
      <c r="L84" s="33"/>
    </row>
    <row r="85" spans="1:12">
      <c r="A85" s="32"/>
      <c r="B85" s="35"/>
      <c r="C85" s="35"/>
      <c r="D85" s="35"/>
      <c r="E85" s="35"/>
      <c r="F85" s="32"/>
      <c r="G85" s="32"/>
      <c r="H85" s="32"/>
      <c r="I85" s="32"/>
      <c r="J85" s="32"/>
      <c r="K85" s="32"/>
      <c r="L85" s="33"/>
    </row>
    <row r="86" spans="1:12">
      <c r="A86" s="32"/>
      <c r="B86" s="35"/>
      <c r="C86" s="35"/>
      <c r="D86" s="35"/>
      <c r="E86" s="35"/>
      <c r="F86" s="32"/>
      <c r="G86" s="32"/>
      <c r="H86" s="32"/>
      <c r="I86" s="32"/>
      <c r="J86" s="32"/>
      <c r="K86" s="32"/>
      <c r="L86" s="33"/>
    </row>
    <row r="87" spans="1:12">
      <c r="A87" s="32"/>
      <c r="B87" s="35"/>
      <c r="C87" s="35"/>
      <c r="D87" s="35"/>
      <c r="E87" s="35"/>
      <c r="F87" s="32"/>
      <c r="G87" s="32"/>
      <c r="H87" s="32"/>
      <c r="I87" s="32"/>
      <c r="J87" s="32"/>
      <c r="K87" s="32"/>
      <c r="L87" s="33"/>
    </row>
    <row r="88" spans="1:12">
      <c r="A88" s="32"/>
      <c r="B88" s="35"/>
      <c r="C88" s="35"/>
      <c r="D88" s="35"/>
      <c r="E88" s="35"/>
      <c r="F88" s="32"/>
      <c r="G88" s="32"/>
      <c r="H88" s="32"/>
      <c r="I88" s="32"/>
      <c r="J88" s="32"/>
      <c r="K88" s="32"/>
      <c r="L88" s="33"/>
    </row>
    <row r="89" spans="1:12">
      <c r="A89" s="32"/>
      <c r="B89" s="35"/>
      <c r="C89" s="35"/>
      <c r="D89" s="35"/>
      <c r="E89" s="35"/>
      <c r="F89" s="32"/>
      <c r="G89" s="32"/>
      <c r="H89" s="32"/>
      <c r="I89" s="32"/>
      <c r="J89" s="32"/>
      <c r="K89" s="32"/>
      <c r="L89" s="33"/>
    </row>
    <row r="90" spans="1:12">
      <c r="A90" s="32"/>
      <c r="B90" s="35"/>
      <c r="C90" s="35"/>
      <c r="D90" s="35"/>
      <c r="E90" s="35"/>
      <c r="F90" s="32"/>
      <c r="G90" s="32"/>
      <c r="H90" s="32"/>
      <c r="I90" s="32"/>
      <c r="J90" s="32"/>
      <c r="K90" s="32"/>
      <c r="L90" s="33"/>
    </row>
    <row r="91" spans="1:12">
      <c r="A91" s="32"/>
      <c r="B91" s="35"/>
      <c r="C91" s="35"/>
      <c r="D91" s="35"/>
      <c r="E91" s="35"/>
      <c r="F91" s="32"/>
      <c r="G91" s="32"/>
      <c r="H91" s="32"/>
      <c r="I91" s="32"/>
      <c r="J91" s="32"/>
      <c r="K91" s="32"/>
      <c r="L91" s="33"/>
    </row>
    <row r="92" spans="1:12">
      <c r="A92" s="32"/>
      <c r="B92" s="35"/>
      <c r="C92" s="35"/>
      <c r="D92" s="35"/>
      <c r="E92" s="35"/>
      <c r="F92" s="32"/>
      <c r="G92" s="32"/>
      <c r="H92" s="32"/>
      <c r="I92" s="32"/>
      <c r="J92" s="32"/>
      <c r="K92" s="32"/>
      <c r="L92" s="33"/>
    </row>
    <row r="93" spans="1:12">
      <c r="A93" s="32"/>
      <c r="B93" s="35"/>
      <c r="C93" s="35"/>
      <c r="D93" s="35"/>
      <c r="E93" s="35"/>
      <c r="F93" s="32"/>
      <c r="G93" s="32"/>
      <c r="H93" s="32"/>
      <c r="I93" s="32"/>
      <c r="J93" s="32"/>
      <c r="K93" s="32"/>
      <c r="L93" s="33"/>
    </row>
    <row r="94" spans="1:12">
      <c r="A94" s="32"/>
      <c r="B94" s="35"/>
      <c r="C94" s="35"/>
      <c r="D94" s="35"/>
      <c r="E94" s="35"/>
      <c r="F94" s="32"/>
      <c r="G94" s="32"/>
      <c r="H94" s="32"/>
      <c r="I94" s="32"/>
      <c r="J94" s="32"/>
      <c r="K94" s="32"/>
      <c r="L94" s="33"/>
    </row>
    <row r="95" spans="1:12">
      <c r="A95" s="32"/>
      <c r="B95" s="35"/>
      <c r="C95" s="35"/>
      <c r="D95" s="35"/>
      <c r="E95" s="35"/>
      <c r="F95" s="32"/>
      <c r="G95" s="32"/>
      <c r="H95" s="32"/>
      <c r="I95" s="32"/>
      <c r="J95" s="32"/>
      <c r="K95" s="32"/>
      <c r="L95" s="33"/>
    </row>
    <row r="96" spans="1:12">
      <c r="A96" s="32"/>
      <c r="B96" s="35"/>
      <c r="C96" s="35"/>
      <c r="D96" s="35"/>
      <c r="E96" s="35"/>
      <c r="F96" s="32"/>
      <c r="G96" s="32"/>
      <c r="H96" s="32"/>
      <c r="I96" s="32"/>
      <c r="J96" s="32"/>
      <c r="K96" s="32"/>
      <c r="L96" s="33"/>
    </row>
    <row r="97" spans="1:12">
      <c r="A97" s="32"/>
      <c r="B97" s="35"/>
      <c r="C97" s="35"/>
      <c r="D97" s="35"/>
      <c r="E97" s="35"/>
      <c r="F97" s="32"/>
      <c r="G97" s="32"/>
      <c r="H97" s="32"/>
      <c r="I97" s="32"/>
      <c r="J97" s="32"/>
      <c r="K97" s="32"/>
      <c r="L97" s="33"/>
    </row>
    <row r="98" spans="1:12">
      <c r="A98" s="32"/>
      <c r="B98" s="35"/>
      <c r="C98" s="35"/>
      <c r="D98" s="35"/>
      <c r="E98" s="35"/>
      <c r="F98" s="32"/>
      <c r="G98" s="32"/>
      <c r="H98" s="32"/>
      <c r="I98" s="32"/>
      <c r="J98" s="32"/>
      <c r="K98" s="32"/>
      <c r="L98" s="33"/>
    </row>
    <row r="99" spans="1:12">
      <c r="A99" s="32"/>
      <c r="B99" s="35"/>
      <c r="C99" s="35"/>
      <c r="D99" s="35"/>
      <c r="E99" s="35"/>
      <c r="F99" s="32"/>
      <c r="G99" s="32"/>
      <c r="H99" s="32"/>
      <c r="I99" s="32"/>
      <c r="J99" s="32"/>
      <c r="K99" s="32"/>
      <c r="L99" s="33"/>
    </row>
    <row r="100" spans="1:12">
      <c r="A100" s="32"/>
      <c r="B100" s="35"/>
      <c r="C100" s="35"/>
      <c r="D100" s="35"/>
      <c r="E100" s="35"/>
      <c r="F100" s="32"/>
      <c r="G100" s="32"/>
      <c r="H100" s="32"/>
      <c r="I100" s="32"/>
      <c r="J100" s="32"/>
      <c r="K100" s="32"/>
      <c r="L100" s="33"/>
    </row>
    <row r="101" spans="1:12">
      <c r="A101" s="32"/>
      <c r="B101" s="35"/>
      <c r="C101" s="35"/>
      <c r="D101" s="35"/>
      <c r="E101" s="35"/>
      <c r="F101" s="32"/>
      <c r="G101" s="32"/>
      <c r="H101" s="32"/>
      <c r="I101" s="32"/>
      <c r="J101" s="32"/>
      <c r="K101" s="32"/>
      <c r="L101" s="33"/>
    </row>
    <row r="102" spans="1:12">
      <c r="A102" s="32"/>
      <c r="B102" s="35"/>
      <c r="C102" s="35"/>
      <c r="D102" s="35"/>
      <c r="E102" s="35"/>
      <c r="F102" s="32"/>
      <c r="G102" s="32"/>
      <c r="H102" s="32"/>
      <c r="I102" s="32"/>
      <c r="J102" s="32"/>
      <c r="K102" s="32"/>
      <c r="L102" s="33"/>
    </row>
    <row r="103" spans="1:12">
      <c r="A103" s="32"/>
      <c r="B103" s="35"/>
      <c r="C103" s="35"/>
      <c r="D103" s="35"/>
      <c r="E103" s="35"/>
      <c r="F103" s="32"/>
      <c r="G103" s="32"/>
      <c r="H103" s="32"/>
      <c r="I103" s="32"/>
      <c r="J103" s="32"/>
      <c r="K103" s="32"/>
      <c r="L103" s="33"/>
    </row>
  </sheetData>
  <mergeCells count="17">
    <mergeCell ref="A1:L1"/>
    <mergeCell ref="A2:L2"/>
    <mergeCell ref="C3:L3"/>
    <mergeCell ref="A3:B3"/>
    <mergeCell ref="A4:A6"/>
    <mergeCell ref="L4:L6"/>
    <mergeCell ref="D4:E4"/>
    <mergeCell ref="J4:K4"/>
    <mergeCell ref="B4:C4"/>
    <mergeCell ref="F4:G4"/>
    <mergeCell ref="H4:I4"/>
    <mergeCell ref="A39:B39"/>
    <mergeCell ref="A40:B40"/>
    <mergeCell ref="C41:L41"/>
    <mergeCell ref="C40:L40"/>
    <mergeCell ref="C39:L39"/>
    <mergeCell ref="A41:B41"/>
  </mergeCells>
  <printOptions horizontalCentered="1" verticalCentered="1" gridLinesSet="0"/>
  <pageMargins left="0.39370078740157483" right="0.39370078740157483" top="0.59055118110236227" bottom="0.39370078740157483" header="0.51181102362204722" footer="0.51181102362204722"/>
  <pageSetup paperSize="9" scale="47" orientation="landscape" r:id="rId1"/>
  <headerFooter alignWithMargins="0"/>
  <rowBreaks count="1" manualBreakCount="1">
    <brk id="41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6931"/>
    <pageSetUpPr fitToPage="1"/>
  </sheetPr>
  <dimension ref="A1:Y31"/>
  <sheetViews>
    <sheetView showGridLines="0" rightToLeft="1" zoomScale="70" zoomScaleNormal="70" zoomScaleSheetLayoutView="50" workbookViewId="0">
      <selection activeCell="Q8" sqref="Q1:R1048576"/>
    </sheetView>
  </sheetViews>
  <sheetFormatPr defaultColWidth="9" defaultRowHeight="23.25"/>
  <cols>
    <col min="1" max="1" width="38" style="37" customWidth="1"/>
    <col min="2" max="16" width="13.5703125" style="37" customWidth="1"/>
    <col min="17" max="17" width="31.42578125" style="37" customWidth="1"/>
    <col min="18" max="18" width="25.5703125" style="38" customWidth="1"/>
    <col min="19" max="19" width="21.42578125" style="38" customWidth="1"/>
    <col min="20" max="20" width="9.42578125" style="37" customWidth="1"/>
    <col min="21" max="21" width="16.5703125" style="37" customWidth="1"/>
    <col min="22" max="22" width="24.42578125" style="37" customWidth="1"/>
    <col min="23" max="23" width="9" style="37" customWidth="1"/>
    <col min="24" max="25" width="15.5703125" style="37" customWidth="1"/>
    <col min="26" max="16384" width="9" style="37"/>
  </cols>
  <sheetData>
    <row r="1" spans="1:25" ht="54" customHeight="1">
      <c r="A1" s="471" t="s">
        <v>592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3"/>
    </row>
    <row r="2" spans="1:25" ht="44.25" customHeight="1">
      <c r="A2" s="474" t="s">
        <v>593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6"/>
    </row>
    <row r="3" spans="1:25" ht="38.25" customHeight="1">
      <c r="A3" s="444" t="s">
        <v>232</v>
      </c>
      <c r="B3" s="529"/>
      <c r="C3" s="445"/>
      <c r="D3" s="445"/>
      <c r="E3" s="445"/>
      <c r="F3" s="445"/>
      <c r="G3" s="445"/>
      <c r="H3" s="446" t="s">
        <v>231</v>
      </c>
      <c r="I3" s="446"/>
      <c r="J3" s="446"/>
      <c r="K3" s="446"/>
      <c r="L3" s="446"/>
      <c r="M3" s="446"/>
      <c r="N3" s="446"/>
      <c r="O3" s="446"/>
      <c r="P3" s="446"/>
      <c r="Q3" s="447"/>
    </row>
    <row r="4" spans="1:25" ht="36" customHeight="1">
      <c r="A4" s="530" t="s">
        <v>452</v>
      </c>
      <c r="B4" s="339" t="s">
        <v>230</v>
      </c>
      <c r="C4" s="521" t="s">
        <v>229</v>
      </c>
      <c r="D4" s="521"/>
      <c r="E4" s="521"/>
      <c r="F4" s="521"/>
      <c r="G4" s="521"/>
      <c r="H4" s="521"/>
      <c r="I4" s="521"/>
      <c r="J4" s="521"/>
      <c r="K4" s="521" t="s">
        <v>228</v>
      </c>
      <c r="L4" s="521"/>
      <c r="M4" s="521"/>
      <c r="N4" s="521" t="s">
        <v>227</v>
      </c>
      <c r="O4" s="521"/>
      <c r="P4" s="521"/>
      <c r="Q4" s="533" t="s">
        <v>447</v>
      </c>
      <c r="R4" s="352"/>
    </row>
    <row r="5" spans="1:25" ht="40.5" customHeight="1">
      <c r="A5" s="531"/>
      <c r="B5" s="341" t="s">
        <v>198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05"/>
      <c r="R5" s="352"/>
    </row>
    <row r="6" spans="1:25" ht="36.75" customHeight="1">
      <c r="A6" s="531"/>
      <c r="B6" s="341" t="s">
        <v>31</v>
      </c>
      <c r="C6" s="521" t="s">
        <v>226</v>
      </c>
      <c r="D6" s="521" t="s">
        <v>169</v>
      </c>
      <c r="E6" s="521" t="s">
        <v>225</v>
      </c>
      <c r="F6" s="521" t="s">
        <v>224</v>
      </c>
      <c r="G6" s="521" t="s">
        <v>223</v>
      </c>
      <c r="H6" s="521" t="s">
        <v>222</v>
      </c>
      <c r="I6" s="521" t="s">
        <v>221</v>
      </c>
      <c r="J6" s="521" t="s">
        <v>443</v>
      </c>
      <c r="K6" s="343" t="s">
        <v>180</v>
      </c>
      <c r="L6" s="343" t="s">
        <v>220</v>
      </c>
      <c r="M6" s="343" t="s">
        <v>151</v>
      </c>
      <c r="N6" s="343" t="s">
        <v>180</v>
      </c>
      <c r="O6" s="343" t="s">
        <v>220</v>
      </c>
      <c r="P6" s="343" t="s">
        <v>151</v>
      </c>
      <c r="Q6" s="505"/>
      <c r="R6" s="352"/>
    </row>
    <row r="7" spans="1:25" ht="54" customHeight="1">
      <c r="A7" s="532"/>
      <c r="B7" s="340" t="s">
        <v>219</v>
      </c>
      <c r="C7" s="521"/>
      <c r="D7" s="521"/>
      <c r="E7" s="521"/>
      <c r="F7" s="521"/>
      <c r="G7" s="521"/>
      <c r="H7" s="521"/>
      <c r="I7" s="521"/>
      <c r="J7" s="521"/>
      <c r="K7" s="343" t="s">
        <v>178</v>
      </c>
      <c r="L7" s="343" t="s">
        <v>177</v>
      </c>
      <c r="M7" s="343" t="s">
        <v>176</v>
      </c>
      <c r="N7" s="343" t="s">
        <v>178</v>
      </c>
      <c r="O7" s="343" t="s">
        <v>177</v>
      </c>
      <c r="P7" s="343" t="s">
        <v>176</v>
      </c>
      <c r="Q7" s="506"/>
      <c r="R7" s="352"/>
    </row>
    <row r="8" spans="1:25" ht="51" customHeight="1">
      <c r="A8" s="346" t="s">
        <v>218</v>
      </c>
      <c r="B8" s="101">
        <v>458</v>
      </c>
      <c r="C8" s="102">
        <v>1</v>
      </c>
      <c r="D8" s="102">
        <v>2</v>
      </c>
      <c r="E8" s="102">
        <v>56</v>
      </c>
      <c r="F8" s="102">
        <v>137</v>
      </c>
      <c r="G8" s="102">
        <v>92</v>
      </c>
      <c r="H8" s="102">
        <v>84</v>
      </c>
      <c r="I8" s="102">
        <v>41</v>
      </c>
      <c r="J8" s="102">
        <v>45</v>
      </c>
      <c r="K8" s="102">
        <v>162</v>
      </c>
      <c r="L8" s="102">
        <v>49</v>
      </c>
      <c r="M8" s="333">
        <v>211</v>
      </c>
      <c r="N8" s="102">
        <v>163</v>
      </c>
      <c r="O8" s="102">
        <v>84</v>
      </c>
      <c r="P8" s="333">
        <v>247</v>
      </c>
      <c r="Q8" s="346" t="s">
        <v>69</v>
      </c>
      <c r="R8" s="353"/>
      <c r="S8" s="353"/>
      <c r="T8" s="250"/>
      <c r="U8" s="354"/>
      <c r="V8" s="355"/>
    </row>
    <row r="9" spans="1:25" ht="51" customHeight="1">
      <c r="A9" s="346" t="s">
        <v>438</v>
      </c>
      <c r="B9" s="100">
        <v>184</v>
      </c>
      <c r="C9" s="100">
        <v>0</v>
      </c>
      <c r="D9" s="100">
        <v>1</v>
      </c>
      <c r="E9" s="100">
        <v>45</v>
      </c>
      <c r="F9" s="100">
        <v>45</v>
      </c>
      <c r="G9" s="100">
        <v>26</v>
      </c>
      <c r="H9" s="100">
        <v>21</v>
      </c>
      <c r="I9" s="100">
        <v>21</v>
      </c>
      <c r="J9" s="100">
        <v>25</v>
      </c>
      <c r="K9" s="100">
        <v>54</v>
      </c>
      <c r="L9" s="100">
        <v>19</v>
      </c>
      <c r="M9" s="333">
        <v>73</v>
      </c>
      <c r="N9" s="100">
        <v>56</v>
      </c>
      <c r="O9" s="100">
        <v>55</v>
      </c>
      <c r="P9" s="333">
        <v>111</v>
      </c>
      <c r="Q9" s="346" t="s">
        <v>545</v>
      </c>
      <c r="R9" s="353"/>
      <c r="S9" s="353"/>
      <c r="T9" s="250"/>
      <c r="U9" s="354"/>
      <c r="V9" s="355"/>
    </row>
    <row r="10" spans="1:25" ht="51" customHeight="1">
      <c r="A10" s="346" t="s">
        <v>217</v>
      </c>
      <c r="B10" s="102">
        <v>516</v>
      </c>
      <c r="C10" s="102">
        <v>6</v>
      </c>
      <c r="D10" s="102">
        <v>10</v>
      </c>
      <c r="E10" s="102">
        <v>97</v>
      </c>
      <c r="F10" s="102">
        <v>130</v>
      </c>
      <c r="G10" s="102">
        <v>109</v>
      </c>
      <c r="H10" s="102">
        <v>79</v>
      </c>
      <c r="I10" s="102">
        <v>48</v>
      </c>
      <c r="J10" s="102">
        <v>37</v>
      </c>
      <c r="K10" s="102">
        <v>160</v>
      </c>
      <c r="L10" s="102">
        <v>61</v>
      </c>
      <c r="M10" s="333">
        <v>221</v>
      </c>
      <c r="N10" s="102">
        <v>192</v>
      </c>
      <c r="O10" s="102">
        <v>103</v>
      </c>
      <c r="P10" s="333">
        <v>295</v>
      </c>
      <c r="Q10" s="346" t="s">
        <v>67</v>
      </c>
      <c r="R10" s="353"/>
      <c r="S10" s="353"/>
      <c r="T10" s="250"/>
      <c r="U10" s="354"/>
      <c r="V10" s="355"/>
    </row>
    <row r="11" spans="1:25" ht="51" customHeight="1">
      <c r="A11" s="346" t="s">
        <v>216</v>
      </c>
      <c r="B11" s="100">
        <v>30</v>
      </c>
      <c r="C11" s="100">
        <v>0</v>
      </c>
      <c r="D11" s="100">
        <v>1</v>
      </c>
      <c r="E11" s="100">
        <v>3</v>
      </c>
      <c r="F11" s="100">
        <v>7</v>
      </c>
      <c r="G11" s="100">
        <v>8</v>
      </c>
      <c r="H11" s="100">
        <v>1</v>
      </c>
      <c r="I11" s="100">
        <v>4</v>
      </c>
      <c r="J11" s="100">
        <v>6</v>
      </c>
      <c r="K11" s="100">
        <v>11</v>
      </c>
      <c r="L11" s="100">
        <v>3</v>
      </c>
      <c r="M11" s="333">
        <v>14</v>
      </c>
      <c r="N11" s="100">
        <v>13</v>
      </c>
      <c r="O11" s="100">
        <v>3</v>
      </c>
      <c r="P11" s="333">
        <v>16</v>
      </c>
      <c r="Q11" s="346" t="s">
        <v>65</v>
      </c>
      <c r="R11" s="353"/>
      <c r="S11" s="353"/>
      <c r="T11" s="250"/>
      <c r="U11" s="354"/>
      <c r="V11" s="355"/>
    </row>
    <row r="12" spans="1:25" ht="51" customHeight="1">
      <c r="A12" s="346" t="s">
        <v>215</v>
      </c>
      <c r="B12" s="102">
        <v>94</v>
      </c>
      <c r="C12" s="102">
        <v>1</v>
      </c>
      <c r="D12" s="102">
        <v>2</v>
      </c>
      <c r="E12" s="102">
        <v>13</v>
      </c>
      <c r="F12" s="102">
        <v>19</v>
      </c>
      <c r="G12" s="102">
        <v>23</v>
      </c>
      <c r="H12" s="102">
        <v>6</v>
      </c>
      <c r="I12" s="102">
        <v>18</v>
      </c>
      <c r="J12" s="102">
        <v>12</v>
      </c>
      <c r="K12" s="102">
        <v>26</v>
      </c>
      <c r="L12" s="102">
        <v>10</v>
      </c>
      <c r="M12" s="333">
        <v>36</v>
      </c>
      <c r="N12" s="102">
        <v>48</v>
      </c>
      <c r="O12" s="102">
        <v>10</v>
      </c>
      <c r="P12" s="333">
        <v>58</v>
      </c>
      <c r="Q12" s="346" t="s">
        <v>63</v>
      </c>
      <c r="R12" s="353"/>
      <c r="S12" s="353"/>
      <c r="T12" s="250"/>
      <c r="U12" s="354"/>
      <c r="V12" s="355"/>
      <c r="X12" s="151"/>
      <c r="Y12" s="151"/>
    </row>
    <row r="13" spans="1:25" ht="51" customHeight="1">
      <c r="A13" s="346" t="s">
        <v>214</v>
      </c>
      <c r="B13" s="100">
        <v>37</v>
      </c>
      <c r="C13" s="100">
        <v>0</v>
      </c>
      <c r="D13" s="100">
        <v>0</v>
      </c>
      <c r="E13" s="100">
        <v>7</v>
      </c>
      <c r="F13" s="100">
        <v>7</v>
      </c>
      <c r="G13" s="100">
        <v>8</v>
      </c>
      <c r="H13" s="100">
        <v>7</v>
      </c>
      <c r="I13" s="100">
        <v>6</v>
      </c>
      <c r="J13" s="100">
        <v>2</v>
      </c>
      <c r="K13" s="100">
        <v>10</v>
      </c>
      <c r="L13" s="100">
        <v>6</v>
      </c>
      <c r="M13" s="333">
        <v>16</v>
      </c>
      <c r="N13" s="100">
        <v>17</v>
      </c>
      <c r="O13" s="100">
        <v>4</v>
      </c>
      <c r="P13" s="333">
        <v>21</v>
      </c>
      <c r="Q13" s="346" t="s">
        <v>61</v>
      </c>
      <c r="R13" s="353"/>
      <c r="S13" s="353"/>
      <c r="T13" s="250"/>
      <c r="U13" s="354"/>
      <c r="V13" s="355"/>
    </row>
    <row r="14" spans="1:25" ht="51" customHeight="1">
      <c r="A14" s="346" t="s">
        <v>213</v>
      </c>
      <c r="B14" s="102">
        <v>252</v>
      </c>
      <c r="C14" s="102">
        <v>2</v>
      </c>
      <c r="D14" s="102">
        <v>3</v>
      </c>
      <c r="E14" s="102">
        <v>28</v>
      </c>
      <c r="F14" s="102">
        <v>76</v>
      </c>
      <c r="G14" s="102">
        <v>62</v>
      </c>
      <c r="H14" s="102">
        <v>47</v>
      </c>
      <c r="I14" s="102">
        <v>19</v>
      </c>
      <c r="J14" s="102">
        <v>15</v>
      </c>
      <c r="K14" s="102">
        <v>64</v>
      </c>
      <c r="L14" s="102">
        <v>20</v>
      </c>
      <c r="M14" s="333">
        <v>84</v>
      </c>
      <c r="N14" s="102">
        <v>127</v>
      </c>
      <c r="O14" s="102">
        <v>41</v>
      </c>
      <c r="P14" s="333">
        <v>168</v>
      </c>
      <c r="Q14" s="346" t="s">
        <v>59</v>
      </c>
      <c r="R14" s="353"/>
      <c r="S14" s="353"/>
      <c r="T14" s="250"/>
      <c r="U14" s="354"/>
      <c r="V14" s="355"/>
      <c r="X14" s="234"/>
    </row>
    <row r="15" spans="1:25" ht="51" customHeight="1">
      <c r="A15" s="346" t="s">
        <v>212</v>
      </c>
      <c r="B15" s="100">
        <v>36</v>
      </c>
      <c r="C15" s="100">
        <v>0</v>
      </c>
      <c r="D15" s="100">
        <v>0</v>
      </c>
      <c r="E15" s="100">
        <v>1</v>
      </c>
      <c r="F15" s="100">
        <v>9</v>
      </c>
      <c r="G15" s="100">
        <v>9</v>
      </c>
      <c r="H15" s="100">
        <v>8</v>
      </c>
      <c r="I15" s="100">
        <v>6</v>
      </c>
      <c r="J15" s="100">
        <v>3</v>
      </c>
      <c r="K15" s="100">
        <v>13</v>
      </c>
      <c r="L15" s="100">
        <v>0</v>
      </c>
      <c r="M15" s="333">
        <v>13</v>
      </c>
      <c r="N15" s="100">
        <v>19</v>
      </c>
      <c r="O15" s="100">
        <v>4</v>
      </c>
      <c r="P15" s="333">
        <v>23</v>
      </c>
      <c r="Q15" s="346" t="s">
        <v>57</v>
      </c>
      <c r="R15" s="353"/>
      <c r="S15" s="353"/>
      <c r="T15" s="250"/>
      <c r="U15" s="354"/>
      <c r="V15" s="355"/>
    </row>
    <row r="16" spans="1:25" ht="51" customHeight="1">
      <c r="A16" s="346" t="s">
        <v>211</v>
      </c>
      <c r="B16" s="102">
        <v>14</v>
      </c>
      <c r="C16" s="102">
        <v>0</v>
      </c>
      <c r="D16" s="102">
        <v>0</v>
      </c>
      <c r="E16" s="102">
        <v>1</v>
      </c>
      <c r="F16" s="102">
        <v>4</v>
      </c>
      <c r="G16" s="102">
        <v>6</v>
      </c>
      <c r="H16" s="102">
        <v>2</v>
      </c>
      <c r="I16" s="102">
        <v>1</v>
      </c>
      <c r="J16" s="102">
        <v>0</v>
      </c>
      <c r="K16" s="102">
        <v>2</v>
      </c>
      <c r="L16" s="102">
        <v>1</v>
      </c>
      <c r="M16" s="333">
        <v>3</v>
      </c>
      <c r="N16" s="102">
        <v>7</v>
      </c>
      <c r="O16" s="102">
        <v>4</v>
      </c>
      <c r="P16" s="333">
        <v>11</v>
      </c>
      <c r="Q16" s="346" t="s">
        <v>55</v>
      </c>
      <c r="R16" s="353"/>
      <c r="S16" s="353"/>
      <c r="T16" s="250"/>
      <c r="U16" s="354"/>
      <c r="V16" s="355"/>
    </row>
    <row r="17" spans="1:22" ht="51" customHeight="1">
      <c r="A17" s="346" t="s">
        <v>210</v>
      </c>
      <c r="B17" s="100">
        <v>112</v>
      </c>
      <c r="C17" s="100">
        <v>2</v>
      </c>
      <c r="D17" s="100">
        <v>5</v>
      </c>
      <c r="E17" s="100">
        <v>25</v>
      </c>
      <c r="F17" s="100">
        <v>42</v>
      </c>
      <c r="G17" s="100">
        <v>18</v>
      </c>
      <c r="H17" s="100">
        <v>8</v>
      </c>
      <c r="I17" s="100">
        <v>7</v>
      </c>
      <c r="J17" s="100">
        <v>5</v>
      </c>
      <c r="K17" s="100">
        <v>49</v>
      </c>
      <c r="L17" s="100">
        <v>18</v>
      </c>
      <c r="M17" s="333">
        <v>67</v>
      </c>
      <c r="N17" s="100">
        <v>37</v>
      </c>
      <c r="O17" s="100">
        <v>8</v>
      </c>
      <c r="P17" s="333">
        <v>45</v>
      </c>
      <c r="Q17" s="346" t="s">
        <v>53</v>
      </c>
      <c r="R17" s="353"/>
      <c r="S17" s="353"/>
      <c r="T17" s="250"/>
      <c r="U17" s="354"/>
      <c r="V17" s="355"/>
    </row>
    <row r="18" spans="1:22" ht="51" customHeight="1">
      <c r="A18" s="346" t="s">
        <v>52</v>
      </c>
      <c r="B18" s="102">
        <v>12</v>
      </c>
      <c r="C18" s="102">
        <v>0</v>
      </c>
      <c r="D18" s="102">
        <v>0</v>
      </c>
      <c r="E18" s="102">
        <v>4</v>
      </c>
      <c r="F18" s="102">
        <v>1</v>
      </c>
      <c r="G18" s="102">
        <v>2</v>
      </c>
      <c r="H18" s="102">
        <v>1</v>
      </c>
      <c r="I18" s="102">
        <v>1</v>
      </c>
      <c r="J18" s="102">
        <v>3</v>
      </c>
      <c r="K18" s="102">
        <v>3</v>
      </c>
      <c r="L18" s="102">
        <v>3</v>
      </c>
      <c r="M18" s="333">
        <v>6</v>
      </c>
      <c r="N18" s="102">
        <v>2</v>
      </c>
      <c r="O18" s="102">
        <v>4</v>
      </c>
      <c r="P18" s="333">
        <v>6</v>
      </c>
      <c r="Q18" s="346" t="s">
        <v>51</v>
      </c>
      <c r="R18" s="353"/>
      <c r="S18" s="353"/>
      <c r="T18" s="250"/>
      <c r="U18" s="354"/>
      <c r="V18" s="355"/>
    </row>
    <row r="19" spans="1:22" ht="51" customHeight="1">
      <c r="A19" s="346" t="s">
        <v>209</v>
      </c>
      <c r="B19" s="100">
        <v>42</v>
      </c>
      <c r="C19" s="100">
        <v>0</v>
      </c>
      <c r="D19" s="100">
        <v>1</v>
      </c>
      <c r="E19" s="100">
        <v>8</v>
      </c>
      <c r="F19" s="100">
        <v>14</v>
      </c>
      <c r="G19" s="100">
        <v>9</v>
      </c>
      <c r="H19" s="100">
        <v>1</v>
      </c>
      <c r="I19" s="100">
        <v>8</v>
      </c>
      <c r="J19" s="100">
        <v>1</v>
      </c>
      <c r="K19" s="100">
        <v>25</v>
      </c>
      <c r="L19" s="100">
        <v>5</v>
      </c>
      <c r="M19" s="333">
        <v>30</v>
      </c>
      <c r="N19" s="100">
        <v>10</v>
      </c>
      <c r="O19" s="100">
        <v>2</v>
      </c>
      <c r="P19" s="333">
        <v>12</v>
      </c>
      <c r="Q19" s="346" t="s">
        <v>49</v>
      </c>
      <c r="R19" s="353"/>
      <c r="S19" s="353"/>
      <c r="T19" s="250"/>
      <c r="U19" s="354"/>
      <c r="V19" s="355"/>
    </row>
    <row r="20" spans="1:22" ht="51" customHeight="1">
      <c r="A20" s="346" t="s">
        <v>48</v>
      </c>
      <c r="B20" s="102">
        <v>27</v>
      </c>
      <c r="C20" s="102">
        <v>0</v>
      </c>
      <c r="D20" s="102">
        <v>0</v>
      </c>
      <c r="E20" s="102">
        <v>1</v>
      </c>
      <c r="F20" s="102">
        <v>7</v>
      </c>
      <c r="G20" s="102">
        <v>5</v>
      </c>
      <c r="H20" s="102">
        <v>6</v>
      </c>
      <c r="I20" s="102">
        <v>3</v>
      </c>
      <c r="J20" s="102">
        <v>5</v>
      </c>
      <c r="K20" s="102">
        <v>10</v>
      </c>
      <c r="L20" s="102">
        <v>3</v>
      </c>
      <c r="M20" s="333">
        <v>13</v>
      </c>
      <c r="N20" s="102">
        <v>8</v>
      </c>
      <c r="O20" s="102">
        <v>6</v>
      </c>
      <c r="P20" s="333">
        <v>14</v>
      </c>
      <c r="Q20" s="346" t="s">
        <v>47</v>
      </c>
      <c r="R20" s="353"/>
      <c r="S20" s="353"/>
      <c r="T20" s="250"/>
      <c r="U20" s="354"/>
      <c r="V20" s="355"/>
    </row>
    <row r="21" spans="1:22" ht="51" customHeight="1">
      <c r="A21" s="346" t="s">
        <v>208</v>
      </c>
      <c r="B21" s="100">
        <v>7</v>
      </c>
      <c r="C21" s="100">
        <v>0</v>
      </c>
      <c r="D21" s="100">
        <v>0</v>
      </c>
      <c r="E21" s="100">
        <v>1</v>
      </c>
      <c r="F21" s="100">
        <v>2</v>
      </c>
      <c r="G21" s="100">
        <v>1</v>
      </c>
      <c r="H21" s="100">
        <v>2</v>
      </c>
      <c r="I21" s="100">
        <v>0</v>
      </c>
      <c r="J21" s="100">
        <v>1</v>
      </c>
      <c r="K21" s="100">
        <v>3</v>
      </c>
      <c r="L21" s="100">
        <v>0</v>
      </c>
      <c r="M21" s="333">
        <v>3</v>
      </c>
      <c r="N21" s="100">
        <v>2</v>
      </c>
      <c r="O21" s="100">
        <v>2</v>
      </c>
      <c r="P21" s="333">
        <v>4</v>
      </c>
      <c r="Q21" s="346" t="s">
        <v>45</v>
      </c>
      <c r="R21" s="353"/>
      <c r="S21" s="353"/>
      <c r="T21" s="250"/>
      <c r="U21" s="354"/>
      <c r="V21" s="355"/>
    </row>
    <row r="22" spans="1:22" ht="51" customHeight="1">
      <c r="A22" s="346" t="s">
        <v>207</v>
      </c>
      <c r="B22" s="102">
        <v>197</v>
      </c>
      <c r="C22" s="102">
        <v>0</v>
      </c>
      <c r="D22" s="102">
        <v>4</v>
      </c>
      <c r="E22" s="102">
        <v>41</v>
      </c>
      <c r="F22" s="102">
        <v>58</v>
      </c>
      <c r="G22" s="102">
        <v>42</v>
      </c>
      <c r="H22" s="102">
        <v>23</v>
      </c>
      <c r="I22" s="102">
        <v>15</v>
      </c>
      <c r="J22" s="102">
        <v>14</v>
      </c>
      <c r="K22" s="102">
        <v>85</v>
      </c>
      <c r="L22" s="102">
        <v>35</v>
      </c>
      <c r="M22" s="333">
        <v>120</v>
      </c>
      <c r="N22" s="102">
        <v>63</v>
      </c>
      <c r="O22" s="102">
        <v>14</v>
      </c>
      <c r="P22" s="333">
        <v>77</v>
      </c>
      <c r="Q22" s="346" t="s">
        <v>43</v>
      </c>
      <c r="R22" s="353"/>
      <c r="S22" s="353"/>
      <c r="T22" s="250"/>
      <c r="U22" s="354"/>
      <c r="V22" s="355"/>
    </row>
    <row r="23" spans="1:22" ht="51" customHeight="1">
      <c r="A23" s="346" t="s">
        <v>206</v>
      </c>
      <c r="B23" s="100">
        <v>19</v>
      </c>
      <c r="C23" s="100">
        <v>0</v>
      </c>
      <c r="D23" s="100">
        <v>0</v>
      </c>
      <c r="E23" s="100">
        <v>3</v>
      </c>
      <c r="F23" s="100">
        <v>7</v>
      </c>
      <c r="G23" s="100">
        <v>3</v>
      </c>
      <c r="H23" s="100">
        <v>1</v>
      </c>
      <c r="I23" s="100">
        <v>2</v>
      </c>
      <c r="J23" s="100">
        <v>3</v>
      </c>
      <c r="K23" s="100">
        <v>8</v>
      </c>
      <c r="L23" s="100">
        <v>2</v>
      </c>
      <c r="M23" s="333">
        <v>10</v>
      </c>
      <c r="N23" s="100">
        <v>7</v>
      </c>
      <c r="O23" s="100">
        <v>2</v>
      </c>
      <c r="P23" s="333">
        <v>9</v>
      </c>
      <c r="Q23" s="346" t="s">
        <v>41</v>
      </c>
      <c r="R23" s="353"/>
      <c r="S23" s="353"/>
      <c r="T23" s="250"/>
      <c r="U23" s="354"/>
      <c r="V23" s="355"/>
    </row>
    <row r="24" spans="1:22" ht="51" customHeight="1">
      <c r="A24" s="346" t="s">
        <v>205</v>
      </c>
      <c r="B24" s="102">
        <v>18</v>
      </c>
      <c r="C24" s="102">
        <v>0</v>
      </c>
      <c r="D24" s="102">
        <v>0</v>
      </c>
      <c r="E24" s="102">
        <v>6</v>
      </c>
      <c r="F24" s="102">
        <v>6</v>
      </c>
      <c r="G24" s="102">
        <v>1</v>
      </c>
      <c r="H24" s="102">
        <v>2</v>
      </c>
      <c r="I24" s="102">
        <v>1</v>
      </c>
      <c r="J24" s="102">
        <v>2</v>
      </c>
      <c r="K24" s="102">
        <v>8</v>
      </c>
      <c r="L24" s="102">
        <v>3</v>
      </c>
      <c r="M24" s="333">
        <v>11</v>
      </c>
      <c r="N24" s="102">
        <v>4</v>
      </c>
      <c r="O24" s="102">
        <v>3</v>
      </c>
      <c r="P24" s="333">
        <v>7</v>
      </c>
      <c r="Q24" s="346" t="s">
        <v>39</v>
      </c>
      <c r="R24" s="353"/>
      <c r="S24" s="353"/>
      <c r="T24" s="250"/>
      <c r="U24" s="354"/>
      <c r="V24" s="355"/>
    </row>
    <row r="25" spans="1:22" ht="51" customHeight="1">
      <c r="A25" s="346" t="s">
        <v>204</v>
      </c>
      <c r="B25" s="100">
        <v>6</v>
      </c>
      <c r="C25" s="100">
        <v>0</v>
      </c>
      <c r="D25" s="100">
        <v>0</v>
      </c>
      <c r="E25" s="100">
        <v>0</v>
      </c>
      <c r="F25" s="100">
        <v>3</v>
      </c>
      <c r="G25" s="100">
        <v>3</v>
      </c>
      <c r="H25" s="100">
        <v>0</v>
      </c>
      <c r="I25" s="100">
        <v>0</v>
      </c>
      <c r="J25" s="100">
        <v>0</v>
      </c>
      <c r="K25" s="100">
        <v>1</v>
      </c>
      <c r="L25" s="100">
        <v>1</v>
      </c>
      <c r="M25" s="333">
        <v>2</v>
      </c>
      <c r="N25" s="100">
        <v>1</v>
      </c>
      <c r="O25" s="100">
        <v>3</v>
      </c>
      <c r="P25" s="333">
        <v>4</v>
      </c>
      <c r="Q25" s="346" t="s">
        <v>37</v>
      </c>
      <c r="R25" s="353"/>
      <c r="S25" s="353"/>
      <c r="T25" s="250"/>
      <c r="U25" s="354"/>
      <c r="V25" s="355"/>
    </row>
    <row r="26" spans="1:22" ht="51" customHeight="1">
      <c r="A26" s="346" t="s">
        <v>203</v>
      </c>
      <c r="B26" s="102">
        <v>22</v>
      </c>
      <c r="C26" s="102">
        <v>0</v>
      </c>
      <c r="D26" s="102">
        <v>0</v>
      </c>
      <c r="E26" s="102">
        <v>7</v>
      </c>
      <c r="F26" s="102">
        <v>8</v>
      </c>
      <c r="G26" s="102">
        <v>4</v>
      </c>
      <c r="H26" s="102">
        <v>1</v>
      </c>
      <c r="I26" s="102">
        <v>1</v>
      </c>
      <c r="J26" s="102">
        <v>1</v>
      </c>
      <c r="K26" s="102">
        <v>9</v>
      </c>
      <c r="L26" s="102">
        <v>6</v>
      </c>
      <c r="M26" s="333">
        <v>15</v>
      </c>
      <c r="N26" s="102">
        <v>3</v>
      </c>
      <c r="O26" s="102">
        <v>4</v>
      </c>
      <c r="P26" s="333">
        <v>7</v>
      </c>
      <c r="Q26" s="346" t="s">
        <v>35</v>
      </c>
      <c r="R26" s="353"/>
      <c r="S26" s="353"/>
      <c r="T26" s="250"/>
      <c r="U26" s="354"/>
      <c r="V26" s="355"/>
    </row>
    <row r="27" spans="1:22" ht="51" customHeight="1">
      <c r="A27" s="346" t="s">
        <v>34</v>
      </c>
      <c r="B27" s="100">
        <v>30</v>
      </c>
      <c r="C27" s="100">
        <v>0</v>
      </c>
      <c r="D27" s="100">
        <v>0</v>
      </c>
      <c r="E27" s="100">
        <v>7</v>
      </c>
      <c r="F27" s="100">
        <v>4</v>
      </c>
      <c r="G27" s="100">
        <v>10</v>
      </c>
      <c r="H27" s="100">
        <v>4</v>
      </c>
      <c r="I27" s="100">
        <v>4</v>
      </c>
      <c r="J27" s="100">
        <v>1</v>
      </c>
      <c r="K27" s="100">
        <v>19</v>
      </c>
      <c r="L27" s="100">
        <v>6</v>
      </c>
      <c r="M27" s="333">
        <v>25</v>
      </c>
      <c r="N27" s="100">
        <v>3</v>
      </c>
      <c r="O27" s="100">
        <v>2</v>
      </c>
      <c r="P27" s="333">
        <v>5</v>
      </c>
      <c r="Q27" s="346" t="s">
        <v>33</v>
      </c>
      <c r="R27" s="353"/>
      <c r="S27" s="353"/>
      <c r="T27" s="250"/>
      <c r="U27" s="354"/>
      <c r="V27" s="355"/>
    </row>
    <row r="28" spans="1:22" ht="79.5" customHeight="1">
      <c r="A28" s="343" t="s">
        <v>151</v>
      </c>
      <c r="B28" s="249">
        <f t="shared" ref="B28:P28" si="0">SUM(B8:B27)</f>
        <v>2113</v>
      </c>
      <c r="C28" s="249">
        <f t="shared" si="0"/>
        <v>12</v>
      </c>
      <c r="D28" s="249">
        <f t="shared" si="0"/>
        <v>29</v>
      </c>
      <c r="E28" s="249">
        <f t="shared" si="0"/>
        <v>354</v>
      </c>
      <c r="F28" s="249">
        <f t="shared" si="0"/>
        <v>586</v>
      </c>
      <c r="G28" s="249">
        <f t="shared" si="0"/>
        <v>441</v>
      </c>
      <c r="H28" s="249">
        <f t="shared" si="0"/>
        <v>304</v>
      </c>
      <c r="I28" s="249">
        <f t="shared" si="0"/>
        <v>206</v>
      </c>
      <c r="J28" s="249">
        <f t="shared" si="0"/>
        <v>181</v>
      </c>
      <c r="K28" s="249">
        <f t="shared" si="0"/>
        <v>722</v>
      </c>
      <c r="L28" s="249">
        <f t="shared" si="0"/>
        <v>251</v>
      </c>
      <c r="M28" s="249">
        <f t="shared" si="0"/>
        <v>973</v>
      </c>
      <c r="N28" s="249">
        <f t="shared" si="0"/>
        <v>782</v>
      </c>
      <c r="O28" s="249">
        <f t="shared" si="0"/>
        <v>358</v>
      </c>
      <c r="P28" s="249">
        <f t="shared" si="0"/>
        <v>1140</v>
      </c>
      <c r="Q28" s="343" t="s">
        <v>31</v>
      </c>
      <c r="R28" s="353"/>
      <c r="S28" s="353"/>
      <c r="U28" s="354"/>
      <c r="V28" s="355"/>
    </row>
    <row r="29" spans="1:22">
      <c r="A29" s="38"/>
    </row>
    <row r="30" spans="1:22">
      <c r="K30" s="250"/>
      <c r="L30" s="250"/>
      <c r="M30" s="250"/>
      <c r="N30" s="250"/>
    </row>
    <row r="31" spans="1:22">
      <c r="E31" s="39"/>
    </row>
  </sheetData>
  <mergeCells count="17">
    <mergeCell ref="H6:H7"/>
    <mergeCell ref="I6:I7"/>
    <mergeCell ref="A1:Q1"/>
    <mergeCell ref="A2:Q2"/>
    <mergeCell ref="A3:G3"/>
    <mergeCell ref="H3:Q3"/>
    <mergeCell ref="A4:A7"/>
    <mergeCell ref="C4:J5"/>
    <mergeCell ref="K4:M5"/>
    <mergeCell ref="N4:P5"/>
    <mergeCell ref="Q4:Q7"/>
    <mergeCell ref="C6:C7"/>
    <mergeCell ref="J6:J7"/>
    <mergeCell ref="D6:D7"/>
    <mergeCell ref="E6:E7"/>
    <mergeCell ref="F6:F7"/>
    <mergeCell ref="G6:G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38</DisplayOrder>
    <PublishingExpirationDate xmlns="http://schemas.microsoft.com/sharepoint/v3" xsi:nil="true"/>
    <PublishingStartDate xmlns="http://schemas.microsoft.com/sharepoint/v3" xsi:nil="true"/>
    <Status xmlns="f577e5f0-298e-42f1-ae8c-62bb43aa18ad">0</Status>
  </documentManagement>
</p:properties>
</file>

<file path=customXml/itemProps1.xml><?xml version="1.0" encoding="utf-8"?>
<ds:datastoreItem xmlns:ds="http://schemas.openxmlformats.org/officeDocument/2006/customXml" ds:itemID="{BC10D7C5-D392-4A86-A8CC-0E26616B873A}"/>
</file>

<file path=customXml/itemProps2.xml><?xml version="1.0" encoding="utf-8"?>
<ds:datastoreItem xmlns:ds="http://schemas.openxmlformats.org/officeDocument/2006/customXml" ds:itemID="{33296743-8FB1-407E-8A9C-3BF9CCC48D18}"/>
</file>

<file path=customXml/itemProps3.xml><?xml version="1.0" encoding="utf-8"?>
<ds:datastoreItem xmlns:ds="http://schemas.openxmlformats.org/officeDocument/2006/customXml" ds:itemID="{E096A266-B436-49BE-92EB-E394546BA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30</vt:i4>
      </vt:variant>
      <vt:variant>
        <vt:lpstr>نطاقات تمت تسميتها</vt:lpstr>
      </vt:variant>
      <vt:variant>
        <vt:i4>23</vt:i4>
      </vt:variant>
    </vt:vector>
  </HeadingPairs>
  <TitlesOfParts>
    <vt:vector size="53" baseType="lpstr">
      <vt:lpstr>فهرس الباب الثالث</vt:lpstr>
      <vt:lpstr>3-1</vt:lpstr>
      <vt:lpstr>3-2</vt:lpstr>
      <vt:lpstr>3-2تكملة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3.22</vt:lpstr>
      <vt:lpstr>3-23</vt:lpstr>
      <vt:lpstr>3-24</vt:lpstr>
      <vt:lpstr>3-25</vt:lpstr>
      <vt:lpstr>3-26</vt:lpstr>
      <vt:lpstr>3-27</vt:lpstr>
      <vt:lpstr>3-28</vt:lpstr>
      <vt:lpstr>'3.22'!Print_Area</vt:lpstr>
      <vt:lpstr>'3-10'!Print_Area</vt:lpstr>
      <vt:lpstr>'3-11'!Print_Area</vt:lpstr>
      <vt:lpstr>'3-12'!Print_Area</vt:lpstr>
      <vt:lpstr>'3-13'!Print_Area</vt:lpstr>
      <vt:lpstr>'3-14'!Print_Area</vt:lpstr>
      <vt:lpstr>'3-15'!Print_Area</vt:lpstr>
      <vt:lpstr>'3-16'!Print_Area</vt:lpstr>
      <vt:lpstr>'3-17'!Print_Area</vt:lpstr>
      <vt:lpstr>'3-18'!Print_Area</vt:lpstr>
      <vt:lpstr>'3-19'!Print_Area</vt:lpstr>
      <vt:lpstr>'3-2'!Print_Area</vt:lpstr>
      <vt:lpstr>'3-20'!Print_Area</vt:lpstr>
      <vt:lpstr>'3-23'!Print_Area</vt:lpstr>
      <vt:lpstr>'3-2تكملة'!Print_Area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'3-9'!Print_Area</vt:lpstr>
      <vt:lpstr>'فهرس الباب الثالث'!Print_Area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Part 3: Public Health 2022</dc:title>
  <dc:creator>Abdulaziz Ismail Abu Husayn</dc:creator>
  <cp:lastModifiedBy>Abdulaziz Ismail Abu Husayn</cp:lastModifiedBy>
  <cp:lastPrinted>2023-06-04T09:30:06Z</cp:lastPrinted>
  <dcterms:created xsi:type="dcterms:W3CDTF">2019-05-12T10:48:53Z</dcterms:created>
  <dcterms:modified xsi:type="dcterms:W3CDTF">2024-01-14T10:56:52Z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